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workspace\fng.office\src\web_repo\query\project\queryMaker\"/>
    </mc:Choice>
  </mc:AlternateContent>
  <bookViews>
    <workbookView minimized="1" xWindow="0" yWindow="0" windowWidth="23040" windowHeight="10470" activeTab="1"/>
  </bookViews>
  <sheets>
    <sheet name="표준" sheetId="32" r:id="rId1"/>
    <sheet name="query_service" sheetId="37" r:id="rId2"/>
    <sheet name="query_maker" sheetId="3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7" i="32" l="1"/>
  <c r="W56" i="32"/>
  <c r="W55" i="32"/>
  <c r="W54" i="32"/>
  <c r="W53" i="32"/>
  <c r="W52" i="32"/>
  <c r="W51" i="32"/>
  <c r="W49" i="32"/>
  <c r="W48" i="32"/>
  <c r="W47" i="32"/>
  <c r="W46" i="32"/>
  <c r="W45" i="32"/>
  <c r="W44" i="32"/>
  <c r="C58" i="36"/>
  <c r="W58" i="36" s="1"/>
  <c r="C57" i="36"/>
  <c r="W57" i="36" s="1"/>
  <c r="C56" i="36"/>
  <c r="W56" i="36" s="1"/>
  <c r="C55" i="36"/>
  <c r="W55" i="36" s="1"/>
  <c r="C54" i="36"/>
  <c r="W54" i="36" s="1"/>
  <c r="C53" i="36"/>
  <c r="W53" i="36" s="1"/>
  <c r="C52" i="36"/>
  <c r="W52" i="36" s="1"/>
  <c r="C51" i="36"/>
  <c r="W51" i="36" s="1"/>
  <c r="C50" i="36"/>
  <c r="W50" i="36" s="1"/>
  <c r="C49" i="36"/>
  <c r="W49" i="36" s="1"/>
  <c r="W83" i="37" l="1"/>
  <c r="W82" i="37"/>
  <c r="W81" i="37"/>
  <c r="W80" i="37"/>
  <c r="W79" i="37"/>
  <c r="W78" i="37"/>
  <c r="W77" i="37"/>
  <c r="W76" i="37"/>
  <c r="W75" i="37"/>
  <c r="W74" i="37"/>
  <c r="W73" i="37"/>
  <c r="W72" i="37"/>
  <c r="W71" i="37"/>
  <c r="W70" i="37"/>
  <c r="W69" i="37"/>
  <c r="W68" i="37"/>
  <c r="W67" i="37"/>
  <c r="W66" i="37"/>
  <c r="W65" i="37"/>
  <c r="W64" i="37"/>
  <c r="W63" i="37"/>
  <c r="W62" i="37"/>
  <c r="W61" i="37"/>
  <c r="W60" i="37"/>
  <c r="W59" i="37"/>
  <c r="W58" i="37"/>
  <c r="G58" i="37"/>
  <c r="W57" i="37"/>
  <c r="G57" i="37"/>
  <c r="W56" i="37"/>
  <c r="G56" i="37"/>
  <c r="E56" i="37"/>
  <c r="W55" i="37"/>
  <c r="G55" i="37"/>
  <c r="E55" i="37"/>
  <c r="W54" i="37"/>
  <c r="G54" i="37"/>
  <c r="E54" i="37"/>
  <c r="W53" i="37"/>
  <c r="G53" i="37"/>
  <c r="F53" i="37"/>
  <c r="E53" i="37"/>
  <c r="D53" i="37"/>
  <c r="W52" i="37"/>
  <c r="G52" i="37"/>
  <c r="F52" i="37"/>
  <c r="E52" i="37"/>
  <c r="D52" i="37"/>
  <c r="W51" i="37"/>
  <c r="G51" i="37"/>
  <c r="F51" i="37"/>
  <c r="E51" i="37"/>
  <c r="D51" i="37"/>
  <c r="W50" i="37"/>
  <c r="G50" i="37"/>
  <c r="F50" i="37"/>
  <c r="E50" i="37"/>
  <c r="D50" i="37"/>
  <c r="W49" i="37"/>
  <c r="G49" i="37"/>
  <c r="F49" i="37"/>
  <c r="E49" i="37"/>
  <c r="D49" i="37"/>
  <c r="W48" i="37"/>
  <c r="G48" i="37"/>
  <c r="F48" i="37"/>
  <c r="E48" i="37"/>
  <c r="D48" i="37"/>
  <c r="W47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F43" i="37"/>
  <c r="E43" i="37"/>
  <c r="D43" i="37"/>
  <c r="F42" i="37"/>
  <c r="E42" i="37"/>
  <c r="D42" i="37"/>
  <c r="G41" i="37"/>
  <c r="F41" i="37"/>
  <c r="E41" i="37"/>
  <c r="D41" i="37"/>
  <c r="F40" i="37"/>
  <c r="C40" i="37"/>
  <c r="C39" i="37"/>
  <c r="W39" i="37" s="1"/>
  <c r="C38" i="37"/>
  <c r="W38" i="37" s="1"/>
  <c r="C37" i="37"/>
  <c r="W37" i="37" s="1"/>
  <c r="C36" i="37"/>
  <c r="W36" i="37" s="1"/>
  <c r="C35" i="37"/>
  <c r="W35" i="37" s="1"/>
  <c r="C34" i="37"/>
  <c r="W34" i="37" s="1"/>
  <c r="C33" i="37"/>
  <c r="W33" i="37" s="1"/>
  <c r="C32" i="37"/>
  <c r="W32" i="37" s="1"/>
  <c r="C31" i="37"/>
  <c r="W31" i="37" s="1"/>
  <c r="C30" i="37"/>
  <c r="W30" i="37" s="1"/>
  <c r="C29" i="37"/>
  <c r="W29" i="37" s="1"/>
  <c r="C28" i="37"/>
  <c r="C111" i="37" s="1"/>
  <c r="C27" i="37"/>
  <c r="W27" i="37" s="1"/>
  <c r="C26" i="37"/>
  <c r="W26" i="37" s="1"/>
  <c r="C25" i="37"/>
  <c r="W25" i="37" s="1"/>
  <c r="C24" i="37"/>
  <c r="W24" i="37" s="1"/>
  <c r="C23" i="37"/>
  <c r="W23" i="37" s="1"/>
  <c r="C22" i="37"/>
  <c r="W22" i="37" s="1"/>
  <c r="C21" i="37"/>
  <c r="W21" i="37" s="1"/>
  <c r="C15" i="37"/>
  <c r="C16" i="37" s="1"/>
  <c r="C17" i="37" s="1"/>
  <c r="A12" i="37"/>
  <c r="W12" i="37" s="1"/>
  <c r="W11" i="37"/>
  <c r="F8" i="37"/>
  <c r="F7" i="37"/>
  <c r="F6" i="37"/>
  <c r="F5" i="37"/>
  <c r="F4" i="37"/>
  <c r="K3" i="37"/>
  <c r="F3" i="37"/>
  <c r="C1" i="37"/>
  <c r="W74" i="36"/>
  <c r="W73" i="36"/>
  <c r="W72" i="36"/>
  <c r="W71" i="36"/>
  <c r="W70" i="36"/>
  <c r="W69" i="36"/>
  <c r="W68" i="36"/>
  <c r="W67" i="36"/>
  <c r="W66" i="36"/>
  <c r="W80" i="36"/>
  <c r="W79" i="36"/>
  <c r="W78" i="36"/>
  <c r="W77" i="36"/>
  <c r="W76" i="36"/>
  <c r="W75" i="36"/>
  <c r="W83" i="36"/>
  <c r="W82" i="36"/>
  <c r="W81" i="36"/>
  <c r="C59" i="36"/>
  <c r="D59" i="36" s="1"/>
  <c r="D60" i="36"/>
  <c r="D61" i="36"/>
  <c r="D62" i="36"/>
  <c r="D63" i="36"/>
  <c r="D64" i="36"/>
  <c r="D65" i="36"/>
  <c r="W102" i="36"/>
  <c r="W101" i="36"/>
  <c r="W100" i="36"/>
  <c r="W99" i="36"/>
  <c r="W98" i="36"/>
  <c r="W97" i="36"/>
  <c r="W96" i="36"/>
  <c r="W95" i="36"/>
  <c r="W94" i="36"/>
  <c r="W93" i="36"/>
  <c r="W92" i="36"/>
  <c r="W91" i="36"/>
  <c r="W90" i="36"/>
  <c r="W89" i="36"/>
  <c r="W88" i="36"/>
  <c r="W87" i="36"/>
  <c r="W86" i="36"/>
  <c r="W85" i="36"/>
  <c r="W84" i="36"/>
  <c r="G77" i="36"/>
  <c r="G76" i="36"/>
  <c r="G75" i="36"/>
  <c r="E75" i="36"/>
  <c r="G74" i="36"/>
  <c r="E74" i="36"/>
  <c r="G73" i="36"/>
  <c r="E73" i="36"/>
  <c r="G72" i="36"/>
  <c r="F72" i="36"/>
  <c r="E72" i="36"/>
  <c r="D72" i="36"/>
  <c r="G71" i="36"/>
  <c r="F71" i="36"/>
  <c r="E71" i="36"/>
  <c r="D71" i="36"/>
  <c r="G70" i="36"/>
  <c r="F70" i="36"/>
  <c r="E70" i="36"/>
  <c r="D70" i="36"/>
  <c r="F69" i="36"/>
  <c r="E69" i="36"/>
  <c r="D69" i="36"/>
  <c r="F68" i="36"/>
  <c r="E68" i="36"/>
  <c r="D68" i="36"/>
  <c r="F67" i="36"/>
  <c r="E67" i="36"/>
  <c r="D67" i="36"/>
  <c r="F66" i="36"/>
  <c r="E66" i="36"/>
  <c r="D66" i="36"/>
  <c r="F65" i="36"/>
  <c r="E65" i="36"/>
  <c r="F64" i="36"/>
  <c r="E64" i="36"/>
  <c r="F63" i="36"/>
  <c r="E63" i="36"/>
  <c r="F62" i="36"/>
  <c r="E62" i="36"/>
  <c r="U61" i="36"/>
  <c r="F61" i="36"/>
  <c r="E61" i="36"/>
  <c r="F60" i="36"/>
  <c r="E60" i="36"/>
  <c r="F59" i="36"/>
  <c r="E59" i="36"/>
  <c r="C15" i="36"/>
  <c r="A12" i="36"/>
  <c r="A13" i="36" s="1"/>
  <c r="V13" i="36" s="1"/>
  <c r="W11" i="36"/>
  <c r="F8" i="36"/>
  <c r="F7" i="36"/>
  <c r="F6" i="36"/>
  <c r="F5" i="36"/>
  <c r="F4" i="36"/>
  <c r="K3" i="36"/>
  <c r="F3" i="36"/>
  <c r="C1" i="36"/>
  <c r="A13" i="37" l="1"/>
  <c r="V13" i="37" s="1"/>
  <c r="C18" i="37"/>
  <c r="D40" i="37"/>
  <c r="W28" i="37"/>
  <c r="E40" i="37"/>
  <c r="G40" i="37"/>
  <c r="W13" i="36"/>
  <c r="W12" i="36"/>
  <c r="A14" i="36"/>
  <c r="W14" i="36" s="1"/>
  <c r="C16" i="36"/>
  <c r="W13" i="37" l="1"/>
  <c r="A14" i="37"/>
  <c r="A15" i="37" s="1"/>
  <c r="W15" i="37" s="1"/>
  <c r="C19" i="37"/>
  <c r="C17" i="36"/>
  <c r="A15" i="36"/>
  <c r="W15" i="36" s="1"/>
  <c r="V14" i="36"/>
  <c r="A16" i="37" l="1"/>
  <c r="A17" i="37" s="1"/>
  <c r="A18" i="37" s="1"/>
  <c r="W14" i="37"/>
  <c r="V15" i="37"/>
  <c r="V14" i="37"/>
  <c r="W16" i="37"/>
  <c r="C20" i="37"/>
  <c r="W17" i="37"/>
  <c r="V15" i="36"/>
  <c r="A16" i="36"/>
  <c r="W16" i="36" s="1"/>
  <c r="C18" i="36"/>
  <c r="V17" i="37" l="1"/>
  <c r="V16" i="37"/>
  <c r="A19" i="37"/>
  <c r="V18" i="37"/>
  <c r="W18" i="37"/>
  <c r="C19" i="36"/>
  <c r="A17" i="36"/>
  <c r="W17" i="36" s="1"/>
  <c r="V16" i="36"/>
  <c r="W83" i="32"/>
  <c r="W82" i="32"/>
  <c r="W81" i="32"/>
  <c r="W80" i="32"/>
  <c r="W79" i="32"/>
  <c r="W78" i="32"/>
  <c r="W77" i="32"/>
  <c r="W76" i="32"/>
  <c r="W75" i="32"/>
  <c r="W74" i="32"/>
  <c r="W73" i="32"/>
  <c r="W72" i="32"/>
  <c r="W71" i="32"/>
  <c r="W70" i="32"/>
  <c r="W69" i="32"/>
  <c r="W68" i="32"/>
  <c r="W67" i="32"/>
  <c r="W66" i="32"/>
  <c r="W65" i="32"/>
  <c r="W64" i="32"/>
  <c r="W63" i="32"/>
  <c r="W62" i="32"/>
  <c r="W61" i="32"/>
  <c r="W60" i="32"/>
  <c r="W59" i="32"/>
  <c r="W58" i="32"/>
  <c r="G58" i="32"/>
  <c r="G57" i="32"/>
  <c r="G56" i="32"/>
  <c r="E56" i="32"/>
  <c r="G55" i="32"/>
  <c r="E55" i="32"/>
  <c r="G54" i="32"/>
  <c r="E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F43" i="32"/>
  <c r="E43" i="32"/>
  <c r="D43" i="32"/>
  <c r="U42" i="32"/>
  <c r="F42" i="32"/>
  <c r="E42" i="32"/>
  <c r="D42" i="32"/>
  <c r="G41" i="32"/>
  <c r="F41" i="32"/>
  <c r="E41" i="32"/>
  <c r="D41" i="32"/>
  <c r="F40" i="32"/>
  <c r="C40" i="32"/>
  <c r="C39" i="32"/>
  <c r="W39" i="32" s="1"/>
  <c r="C38" i="32"/>
  <c r="W38" i="32" s="1"/>
  <c r="C37" i="32"/>
  <c r="W37" i="32" s="1"/>
  <c r="C36" i="32"/>
  <c r="W36" i="32" s="1"/>
  <c r="C35" i="32"/>
  <c r="W35" i="32" s="1"/>
  <c r="C34" i="32"/>
  <c r="W34" i="32" s="1"/>
  <c r="C33" i="32"/>
  <c r="W33" i="32" s="1"/>
  <c r="C32" i="32"/>
  <c r="W32" i="32" s="1"/>
  <c r="C31" i="32"/>
  <c r="W31" i="32" s="1"/>
  <c r="C30" i="32"/>
  <c r="W30" i="32" s="1"/>
  <c r="C29" i="32"/>
  <c r="W29" i="32" s="1"/>
  <c r="C28" i="32"/>
  <c r="W28" i="32" s="1"/>
  <c r="C27" i="32"/>
  <c r="W27" i="32" s="1"/>
  <c r="C26" i="32"/>
  <c r="W26" i="32" s="1"/>
  <c r="C25" i="32"/>
  <c r="W25" i="32" s="1"/>
  <c r="C24" i="32"/>
  <c r="W24" i="32" s="1"/>
  <c r="C23" i="32"/>
  <c r="W23" i="32" s="1"/>
  <c r="C22" i="32"/>
  <c r="W22" i="32" s="1"/>
  <c r="C15" i="32"/>
  <c r="A12" i="32"/>
  <c r="W12" i="32" s="1"/>
  <c r="W11" i="32"/>
  <c r="F8" i="32"/>
  <c r="F7" i="32"/>
  <c r="F6" i="32"/>
  <c r="F5" i="32"/>
  <c r="F4" i="32"/>
  <c r="K3" i="32"/>
  <c r="F3" i="32"/>
  <c r="C1" i="32"/>
  <c r="A20" i="37" l="1"/>
  <c r="V19" i="37"/>
  <c r="W19" i="37"/>
  <c r="V17" i="36"/>
  <c r="A18" i="36"/>
  <c r="W18" i="36" s="1"/>
  <c r="C20" i="36"/>
  <c r="C111" i="32"/>
  <c r="A13" i="32"/>
  <c r="W13" i="32" s="1"/>
  <c r="C16" i="32"/>
  <c r="G40" i="32"/>
  <c r="D40" i="32"/>
  <c r="E40" i="32"/>
  <c r="A21" i="37" l="1"/>
  <c r="V20" i="37"/>
  <c r="W20" i="37"/>
  <c r="C21" i="36"/>
  <c r="A19" i="36"/>
  <c r="W19" i="36" s="1"/>
  <c r="V18" i="36"/>
  <c r="C17" i="32"/>
  <c r="V13" i="32"/>
  <c r="A14" i="32"/>
  <c r="W14" i="32" s="1"/>
  <c r="A22" i="37" l="1"/>
  <c r="V21" i="37"/>
  <c r="C22" i="36"/>
  <c r="A20" i="36"/>
  <c r="W20" i="36" s="1"/>
  <c r="V19" i="36"/>
  <c r="A15" i="32"/>
  <c r="W15" i="32" s="1"/>
  <c r="V14" i="32"/>
  <c r="C18" i="32"/>
  <c r="A23" i="37" l="1"/>
  <c r="V22" i="37"/>
  <c r="C23" i="36"/>
  <c r="A21" i="36"/>
  <c r="W21" i="36" s="1"/>
  <c r="V20" i="36"/>
  <c r="V15" i="32"/>
  <c r="A16" i="32"/>
  <c r="W16" i="32" s="1"/>
  <c r="C19" i="32"/>
  <c r="C24" i="36" l="1"/>
  <c r="A24" i="37"/>
  <c r="V23" i="37"/>
  <c r="V21" i="36"/>
  <c r="A22" i="36"/>
  <c r="W22" i="36" s="1"/>
  <c r="A17" i="32"/>
  <c r="W17" i="32" s="1"/>
  <c r="V16" i="32"/>
  <c r="C20" i="32"/>
  <c r="C25" i="36" l="1"/>
  <c r="A25" i="37"/>
  <c r="V24" i="37"/>
  <c r="A23" i="36"/>
  <c r="W23" i="36" s="1"/>
  <c r="V22" i="36"/>
  <c r="C21" i="32"/>
  <c r="V17" i="32"/>
  <c r="A18" i="32"/>
  <c r="W18" i="32" s="1"/>
  <c r="C26" i="36" l="1"/>
  <c r="A26" i="37"/>
  <c r="V25" i="37"/>
  <c r="A24" i="36"/>
  <c r="W24" i="36" s="1"/>
  <c r="V23" i="36"/>
  <c r="A19" i="32"/>
  <c r="W19" i="32" s="1"/>
  <c r="V18" i="32"/>
  <c r="C27" i="36" l="1"/>
  <c r="A27" i="37"/>
  <c r="V26" i="37"/>
  <c r="A25" i="36"/>
  <c r="W25" i="36" s="1"/>
  <c r="V24" i="36"/>
  <c r="V19" i="32"/>
  <c r="A20" i="32"/>
  <c r="W20" i="32" s="1"/>
  <c r="C28" i="36" l="1"/>
  <c r="A28" i="37"/>
  <c r="V27" i="37"/>
  <c r="V25" i="36"/>
  <c r="A26" i="36"/>
  <c r="W26" i="36" s="1"/>
  <c r="A21" i="32"/>
  <c r="W21" i="32" s="1"/>
  <c r="V20" i="32"/>
  <c r="C130" i="36" l="1"/>
  <c r="C29" i="36"/>
  <c r="A29" i="37"/>
  <c r="V28" i="37"/>
  <c r="A27" i="36"/>
  <c r="W27" i="36" s="1"/>
  <c r="V26" i="36"/>
  <c r="V21" i="32"/>
  <c r="A22" i="32"/>
  <c r="C30" i="36" l="1"/>
  <c r="A30" i="37"/>
  <c r="V29" i="37"/>
  <c r="A28" i="36"/>
  <c r="W28" i="36" s="1"/>
  <c r="V27" i="36"/>
  <c r="V22" i="32"/>
  <c r="A23" i="32"/>
  <c r="C31" i="36" l="1"/>
  <c r="A31" i="37"/>
  <c r="V30" i="37"/>
  <c r="A29" i="36"/>
  <c r="W29" i="36" s="1"/>
  <c r="V28" i="36"/>
  <c r="A24" i="32"/>
  <c r="V23" i="32"/>
  <c r="C32" i="36" l="1"/>
  <c r="A32" i="37"/>
  <c r="V31" i="37"/>
  <c r="V29" i="36"/>
  <c r="A30" i="36"/>
  <c r="W30" i="36" s="1"/>
  <c r="V24" i="32"/>
  <c r="A25" i="32"/>
  <c r="C33" i="36" l="1"/>
  <c r="A33" i="37"/>
  <c r="V32" i="37"/>
  <c r="A31" i="36"/>
  <c r="W31" i="36" s="1"/>
  <c r="V30" i="36"/>
  <c r="A26" i="32"/>
  <c r="V25" i="32"/>
  <c r="C34" i="36" l="1"/>
  <c r="A34" i="37"/>
  <c r="V33" i="37"/>
  <c r="A32" i="36"/>
  <c r="W32" i="36" s="1"/>
  <c r="V31" i="36"/>
  <c r="V26" i="32"/>
  <c r="A27" i="32"/>
  <c r="C35" i="36" l="1"/>
  <c r="A35" i="37"/>
  <c r="V34" i="37"/>
  <c r="A33" i="36"/>
  <c r="W33" i="36" s="1"/>
  <c r="V32" i="36"/>
  <c r="A28" i="32"/>
  <c r="V27" i="32"/>
  <c r="C36" i="36" l="1"/>
  <c r="A36" i="37"/>
  <c r="V35" i="37"/>
  <c r="V33" i="36"/>
  <c r="A34" i="36"/>
  <c r="W34" i="36" s="1"/>
  <c r="V28" i="32"/>
  <c r="A29" i="32"/>
  <c r="C37" i="36" l="1"/>
  <c r="A37" i="37"/>
  <c r="V36" i="37"/>
  <c r="A35" i="36"/>
  <c r="W35" i="36" s="1"/>
  <c r="V34" i="36"/>
  <c r="A30" i="32"/>
  <c r="V29" i="32"/>
  <c r="C38" i="36" l="1"/>
  <c r="A38" i="37"/>
  <c r="V37" i="37"/>
  <c r="A36" i="36"/>
  <c r="W36" i="36" s="1"/>
  <c r="V35" i="36"/>
  <c r="V30" i="32"/>
  <c r="A31" i="32"/>
  <c r="C39" i="36" l="1"/>
  <c r="A39" i="37"/>
  <c r="V38" i="37"/>
  <c r="A37" i="36"/>
  <c r="W37" i="36" s="1"/>
  <c r="V36" i="36"/>
  <c r="A32" i="32"/>
  <c r="V31" i="32"/>
  <c r="C40" i="36" l="1"/>
  <c r="A40" i="37"/>
  <c r="V39" i="37"/>
  <c r="A38" i="36"/>
  <c r="W38" i="36" s="1"/>
  <c r="V37" i="36"/>
  <c r="V32" i="32"/>
  <c r="A33" i="32"/>
  <c r="C41" i="36" l="1"/>
  <c r="A41" i="37"/>
  <c r="V40" i="37"/>
  <c r="W40" i="37"/>
  <c r="A39" i="36"/>
  <c r="V38" i="36"/>
  <c r="A34" i="32"/>
  <c r="V33" i="32"/>
  <c r="A40" i="36" l="1"/>
  <c r="W40" i="36" s="1"/>
  <c r="W39" i="36"/>
  <c r="C42" i="36"/>
  <c r="A42" i="37"/>
  <c r="W41" i="37"/>
  <c r="V41" i="37"/>
  <c r="V39" i="36"/>
  <c r="V34" i="32"/>
  <c r="A35" i="32"/>
  <c r="A41" i="36" l="1"/>
  <c r="W41" i="36" s="1"/>
  <c r="V40" i="36"/>
  <c r="C43" i="36"/>
  <c r="A43" i="37"/>
  <c r="W42" i="37"/>
  <c r="V42" i="37"/>
  <c r="V35" i="32"/>
  <c r="A36" i="32"/>
  <c r="A42" i="36" l="1"/>
  <c r="W42" i="36" s="1"/>
  <c r="V41" i="36"/>
  <c r="C44" i="36"/>
  <c r="A44" i="37"/>
  <c r="W43" i="37"/>
  <c r="V43" i="37"/>
  <c r="A37" i="32"/>
  <c r="V36" i="32"/>
  <c r="V42" i="36" l="1"/>
  <c r="A43" i="36"/>
  <c r="W43" i="36" s="1"/>
  <c r="C45" i="36"/>
  <c r="A45" i="37"/>
  <c r="V44" i="37"/>
  <c r="W44" i="37"/>
  <c r="V37" i="32"/>
  <c r="A38" i="32"/>
  <c r="A44" i="36" l="1"/>
  <c r="W44" i="36" s="1"/>
  <c r="V43" i="36"/>
  <c r="C46" i="36"/>
  <c r="V45" i="37"/>
  <c r="A46" i="37"/>
  <c r="W45" i="37"/>
  <c r="A39" i="32"/>
  <c r="V38" i="32"/>
  <c r="A45" i="36" l="1"/>
  <c r="W45" i="36" s="1"/>
  <c r="V44" i="36"/>
  <c r="C47" i="36"/>
  <c r="W46" i="37"/>
  <c r="V46" i="37"/>
  <c r="A47" i="37"/>
  <c r="A40" i="32"/>
  <c r="W40" i="32" s="1"/>
  <c r="V39" i="32"/>
  <c r="V45" i="36" l="1"/>
  <c r="A46" i="36"/>
  <c r="W46" i="36" s="1"/>
  <c r="C48" i="36"/>
  <c r="A48" i="37"/>
  <c r="V47" i="37"/>
  <c r="A41" i="32"/>
  <c r="W41" i="32" s="1"/>
  <c r="V40" i="32"/>
  <c r="V46" i="36" l="1"/>
  <c r="A47" i="36"/>
  <c r="W47" i="36" s="1"/>
  <c r="A49" i="37"/>
  <c r="V48" i="37"/>
  <c r="A42" i="32"/>
  <c r="W42" i="32" s="1"/>
  <c r="V41" i="32"/>
  <c r="V47" i="36" l="1"/>
  <c r="A48" i="36"/>
  <c r="W48" i="36" s="1"/>
  <c r="A50" i="37"/>
  <c r="V49" i="37"/>
  <c r="V42" i="32"/>
  <c r="A43" i="32"/>
  <c r="W43" i="32" s="1"/>
  <c r="A49" i="36" l="1"/>
  <c r="V49" i="36" s="1"/>
  <c r="V48" i="36"/>
  <c r="A51" i="37"/>
  <c r="V50" i="37"/>
  <c r="V43" i="32"/>
  <c r="A44" i="32"/>
  <c r="A50" i="36" l="1"/>
  <c r="V50" i="36" s="1"/>
  <c r="A52" i="37"/>
  <c r="V51" i="37"/>
  <c r="A45" i="32"/>
  <c r="V44" i="32"/>
  <c r="A51" i="36" l="1"/>
  <c r="A52" i="36" s="1"/>
  <c r="A53" i="37"/>
  <c r="V52" i="37"/>
  <c r="A46" i="32"/>
  <c r="V45" i="32"/>
  <c r="V51" i="36" l="1"/>
  <c r="V52" i="36"/>
  <c r="A53" i="36"/>
  <c r="V53" i="37"/>
  <c r="A54" i="37"/>
  <c r="V46" i="32"/>
  <c r="A47" i="32"/>
  <c r="A54" i="36" l="1"/>
  <c r="V53" i="36"/>
  <c r="A55" i="37"/>
  <c r="V54" i="37"/>
  <c r="V47" i="32"/>
  <c r="A48" i="32"/>
  <c r="V54" i="36" l="1"/>
  <c r="A55" i="36"/>
  <c r="A56" i="37"/>
  <c r="V55" i="37"/>
  <c r="A49" i="32"/>
  <c r="V48" i="32"/>
  <c r="A56" i="36" l="1"/>
  <c r="V55" i="36"/>
  <c r="V56" i="37"/>
  <c r="A57" i="37"/>
  <c r="A50" i="32"/>
  <c r="W50" i="32" s="1"/>
  <c r="V49" i="32"/>
  <c r="V56" i="36" l="1"/>
  <c r="A57" i="36"/>
  <c r="A58" i="37"/>
  <c r="V57" i="37"/>
  <c r="V50" i="32"/>
  <c r="A51" i="32"/>
  <c r="A58" i="36" l="1"/>
  <c r="V57" i="36"/>
  <c r="V58" i="37"/>
  <c r="A59" i="37"/>
  <c r="A52" i="32"/>
  <c r="V51" i="32"/>
  <c r="V58" i="36" l="1"/>
  <c r="A59" i="36"/>
  <c r="A60" i="37"/>
  <c r="V59" i="37"/>
  <c r="A53" i="32"/>
  <c r="V52" i="32"/>
  <c r="W59" i="36" l="1"/>
  <c r="A60" i="36"/>
  <c r="V59" i="36"/>
  <c r="A61" i="37"/>
  <c r="V60" i="37"/>
  <c r="V53" i="32"/>
  <c r="A54" i="32"/>
  <c r="W60" i="36" l="1"/>
  <c r="A61" i="36"/>
  <c r="V60" i="36"/>
  <c r="V61" i="37"/>
  <c r="A62" i="37"/>
  <c r="A55" i="32"/>
  <c r="V54" i="32"/>
  <c r="W61" i="36" l="1"/>
  <c r="A62" i="36"/>
  <c r="V61" i="36"/>
  <c r="A63" i="37"/>
  <c r="V62" i="37"/>
  <c r="V55" i="32"/>
  <c r="A56" i="32"/>
  <c r="W62" i="36" l="1"/>
  <c r="A63" i="36"/>
  <c r="V62" i="36"/>
  <c r="A64" i="37"/>
  <c r="V63" i="37"/>
  <c r="V56" i="32"/>
  <c r="A57" i="32"/>
  <c r="W63" i="36" l="1"/>
  <c r="V63" i="36"/>
  <c r="A64" i="36"/>
  <c r="A65" i="37"/>
  <c r="V64" i="37"/>
  <c r="V57" i="32"/>
  <c r="A58" i="32"/>
  <c r="W64" i="36" l="1"/>
  <c r="V64" i="36"/>
  <c r="A65" i="36"/>
  <c r="A66" i="37"/>
  <c r="V65" i="37"/>
  <c r="V58" i="32"/>
  <c r="A59" i="32"/>
  <c r="W65" i="36" l="1"/>
  <c r="V65" i="36"/>
  <c r="A66" i="36"/>
  <c r="V66" i="37"/>
  <c r="A67" i="37"/>
  <c r="A60" i="32"/>
  <c r="V59" i="32"/>
  <c r="A67" i="36" l="1"/>
  <c r="V66" i="36"/>
  <c r="A68" i="37"/>
  <c r="V67" i="37"/>
  <c r="A61" i="32"/>
  <c r="V60" i="32"/>
  <c r="A68" i="36" l="1"/>
  <c r="V67" i="36"/>
  <c r="A69" i="37"/>
  <c r="V68" i="37"/>
  <c r="A62" i="32"/>
  <c r="V61" i="32"/>
  <c r="A69" i="36" l="1"/>
  <c r="V68" i="36"/>
  <c r="V69" i="37"/>
  <c r="A70" i="37"/>
  <c r="V62" i="32"/>
  <c r="A63" i="32"/>
  <c r="A70" i="36" l="1"/>
  <c r="V69" i="36"/>
  <c r="A71" i="37"/>
  <c r="V70" i="37"/>
  <c r="V63" i="32"/>
  <c r="A64" i="32"/>
  <c r="A71" i="36" l="1"/>
  <c r="V70" i="36"/>
  <c r="A72" i="37"/>
  <c r="V71" i="37"/>
  <c r="A65" i="32"/>
  <c r="V64" i="32"/>
  <c r="A72" i="36" l="1"/>
  <c r="V71" i="36"/>
  <c r="A73" i="37"/>
  <c r="V73" i="37" s="1"/>
  <c r="V72" i="37"/>
  <c r="A66" i="32"/>
  <c r="V65" i="32"/>
  <c r="V72" i="36" l="1"/>
  <c r="A73" i="36"/>
  <c r="V66" i="32"/>
  <c r="A67" i="32"/>
  <c r="A74" i="36" l="1"/>
  <c r="V73" i="36"/>
  <c r="A68" i="32"/>
  <c r="V67" i="32"/>
  <c r="A75" i="36" l="1"/>
  <c r="V74" i="36"/>
  <c r="A69" i="32"/>
  <c r="V68" i="32"/>
  <c r="V75" i="36" l="1"/>
  <c r="A76" i="36"/>
  <c r="V69" i="32"/>
  <c r="A70" i="32"/>
  <c r="A77" i="36" l="1"/>
  <c r="V76" i="36"/>
  <c r="V70" i="32"/>
  <c r="A71" i="32"/>
  <c r="A78" i="36" l="1"/>
  <c r="V77" i="36"/>
  <c r="V71" i="32"/>
  <c r="A72" i="32"/>
  <c r="V78" i="36" l="1"/>
  <c r="A79" i="36"/>
  <c r="A73" i="32"/>
  <c r="V73" i="32" s="1"/>
  <c r="V72" i="32"/>
  <c r="A80" i="36" l="1"/>
  <c r="V79" i="36"/>
  <c r="V80" i="36" l="1"/>
  <c r="A81" i="36"/>
  <c r="A82" i="36" l="1"/>
  <c r="V81" i="36"/>
  <c r="A83" i="36" l="1"/>
  <c r="V82" i="36"/>
  <c r="A84" i="36" l="1"/>
  <c r="V83" i="36"/>
  <c r="A85" i="36" l="1"/>
  <c r="V84" i="36"/>
  <c r="V85" i="36" l="1"/>
  <c r="A86" i="36"/>
  <c r="A87" i="36" l="1"/>
  <c r="V86" i="36"/>
  <c r="A88" i="36" l="1"/>
  <c r="V87" i="36"/>
  <c r="V88" i="36" l="1"/>
  <c r="A89" i="36"/>
  <c r="A90" i="36" l="1"/>
  <c r="V89" i="36"/>
  <c r="A91" i="36" l="1"/>
  <c r="V90" i="36"/>
  <c r="A92" i="36" l="1"/>
  <c r="V92" i="36" s="1"/>
  <c r="V91" i="36"/>
</calcChain>
</file>

<file path=xl/sharedStrings.xml><?xml version="1.0" encoding="utf-8"?>
<sst xmlns="http://schemas.openxmlformats.org/spreadsheetml/2006/main" count="345" uniqueCount="114">
  <si>
    <t>line_no</t>
    <phoneticPr fontId="1" type="noConversion"/>
  </si>
  <si>
    <t>TYPE_CD</t>
    <phoneticPr fontId="1" type="noConversion"/>
  </si>
  <si>
    <t>QUERY_TXT</t>
    <phoneticPr fontId="1" type="noConversion"/>
  </si>
  <si>
    <t>USR_MEMO</t>
    <phoneticPr fontId="1" type="noConversion"/>
  </si>
  <si>
    <t>SYS_MEMO</t>
    <phoneticPr fontId="1" type="noConversion"/>
  </si>
  <si>
    <t>END</t>
    <phoneticPr fontId="1" type="noConversion"/>
  </si>
  <si>
    <t>Model</t>
    <phoneticPr fontId="1" type="noConversion"/>
  </si>
  <si>
    <t>Grid</t>
    <phoneticPr fontId="1" type="noConversion"/>
  </si>
  <si>
    <t>J</t>
    <phoneticPr fontId="1" type="noConversion"/>
  </si>
  <si>
    <t>Q : Query  ,  W : Where ( Query)  J : Join</t>
    <phoneticPr fontId="1" type="noConversion"/>
  </si>
  <si>
    <t>DB Kind</t>
    <phoneticPr fontId="1" type="noConversion"/>
  </si>
  <si>
    <t>Main Table</t>
    <phoneticPr fontId="1" type="noConversion"/>
  </si>
  <si>
    <t>Query Maker</t>
    <phoneticPr fontId="1" type="noConversion"/>
  </si>
  <si>
    <t>Query Source</t>
    <phoneticPr fontId="1" type="noConversion"/>
  </si>
  <si>
    <t>W</t>
    <phoneticPr fontId="1" type="noConversion"/>
  </si>
  <si>
    <t>from (</t>
    <phoneticPr fontId="1" type="noConversion"/>
  </si>
  <si>
    <t>DELETE FROM qry_mst WHERE</t>
    <phoneticPr fontId="1" type="noConversion"/>
  </si>
  <si>
    <t>Editor</t>
    <phoneticPr fontId="1" type="noConversion"/>
  </si>
  <si>
    <t xml:space="preserve">   </t>
  </si>
  <si>
    <t>http://localhost:8070//system/listener/seq/maxid.do?param={"hq_id":"N1000FNGCH","stor_id":"N1000FNGCH1000","table_nm":"inout_source"}</t>
  </si>
  <si>
    <t>http://localhost:8070//system/hr/inoutsource/set/record.do?param={"hq_id":"N1000FNGCH","records":[{"_set":"insert","hq_id":"N1000FNGCH","stor_id":"N1000FNGCH1000","inv_id":"N1000FNGCH10000000000002","fsign_no":"%EC%A7%80%EB%AC%B8%EB%B2%88%ED%98%B82122","emp_no":"2122","chk_tm":"20170405000000","chk_gbcd":"1","verify_gbcd":"1","snsr_id":"323232","work_gbcd":"1","chk_memo":""}]}</t>
  </si>
  <si>
    <t xml:space="preserve">where   1=1  </t>
  </si>
  <si>
    <t>a</t>
    <phoneticPr fontId="1" type="noConversion"/>
  </si>
  <si>
    <t>select</t>
    <phoneticPr fontId="1" type="noConversion"/>
  </si>
  <si>
    <t>path</t>
    <phoneticPr fontId="1" type="noConversion"/>
  </si>
  <si>
    <t>service</t>
    <phoneticPr fontId="1" type="noConversion"/>
  </si>
  <si>
    <t>module</t>
    <phoneticPr fontId="1" type="noConversion"/>
  </si>
  <si>
    <t>FIND_NM, ROW_STS 조건 CHECK는 자동으로 처리됨.</t>
    <phoneticPr fontId="1" type="noConversion"/>
  </si>
  <si>
    <t>row_clos</t>
  </si>
  <si>
    <t>find_nm</t>
  </si>
  <si>
    <t>sys_memo</t>
  </si>
  <si>
    <t>getSearch</t>
    <phoneticPr fontId="1" type="noConversion"/>
  </si>
  <si>
    <t>Update</t>
    <phoneticPr fontId="1" type="noConversion"/>
  </si>
  <si>
    <t>angel</t>
    <phoneticPr fontId="1" type="noConversion"/>
  </si>
  <si>
    <t>upt_usr_nm</t>
  </si>
  <si>
    <t>crt_usr_nm</t>
  </si>
  <si>
    <t xml:space="preserve">pla_nm  </t>
  </si>
  <si>
    <t>upt_dttm</t>
  </si>
  <si>
    <t>crt_dttm</t>
  </si>
  <si>
    <t>addr_nm1</t>
  </si>
  <si>
    <t xml:space="preserve">cust_id   </t>
  </si>
  <si>
    <t xml:space="preserve">addr_nm2  </t>
  </si>
  <si>
    <t>cust_mst</t>
    <phoneticPr fontId="1" type="noConversion"/>
  </si>
  <si>
    <t>angelcust</t>
    <phoneticPr fontId="1" type="noConversion"/>
  </si>
  <si>
    <t xml:space="preserve">hp_no     </t>
  </si>
  <si>
    <t>cust_gbcd</t>
  </si>
  <si>
    <t xml:space="preserve">zip_cd   </t>
  </si>
  <si>
    <t xml:space="preserve">addr_nm3 </t>
  </si>
  <si>
    <t xml:space="preserve">cust_nm </t>
  </si>
  <si>
    <t xml:space="preserve">addr_1  </t>
  </si>
  <si>
    <t xml:space="preserve">ceo_nm  </t>
  </si>
  <si>
    <t xml:space="preserve">addr_2  </t>
  </si>
  <si>
    <t xml:space="preserve">tel_no  </t>
  </si>
  <si>
    <t>broff_id</t>
  </si>
  <si>
    <t>map_id</t>
    <phoneticPr fontId="1" type="noConversion"/>
  </si>
  <si>
    <t>(select broff_nm from branch_mst b where b.broff_id = a.broff_id) as broff_nm</t>
    <phoneticPr fontId="1" type="noConversion"/>
  </si>
  <si>
    <t>date_format(a.entry_dt,'%Y%m%d')  as entry_dt</t>
  </si>
  <si>
    <t>date_format(a.scssn_dt,'%Y%m%d')  as scssn_dt</t>
  </si>
  <si>
    <t>png_cnt</t>
    <phoneticPr fontId="1" type="noConversion"/>
  </si>
  <si>
    <t>select *</t>
    <phoneticPr fontId="1" type="noConversion"/>
  </si>
  <si>
    <t>Q</t>
    <phoneticPr fontId="1" type="noConversion"/>
  </si>
  <si>
    <t>rm_num</t>
    <phoneticPr fontId="1" type="noConversion"/>
  </si>
  <si>
    <t>getLookup</t>
    <phoneticPr fontId="1" type="noConversion"/>
  </si>
  <si>
    <t>row_sts</t>
  </si>
  <si>
    <t>) a</t>
    <phoneticPr fontId="1" type="noConversion"/>
  </si>
  <si>
    <t>E</t>
    <phoneticPr fontId="1" type="noConversion"/>
  </si>
  <si>
    <t>a</t>
  </si>
  <si>
    <t>usr_memo</t>
  </si>
  <si>
    <t>prnt_id</t>
  </si>
  <si>
    <t>row_lvl</t>
  </si>
  <si>
    <t>row_ord</t>
  </si>
  <si>
    <t>upt_ip</t>
  </si>
  <si>
    <t>upt_id</t>
  </si>
  <si>
    <t>upt_ui</t>
  </si>
  <si>
    <t>crt_ip</t>
  </si>
  <si>
    <t>crt_id</t>
  </si>
  <si>
    <t>crt_ui</t>
  </si>
  <si>
    <t>control_db</t>
    <phoneticPr fontId="1" type="noConversion"/>
  </si>
  <si>
    <t>srvc</t>
  </si>
  <si>
    <t>modl</t>
  </si>
  <si>
    <t>line_no</t>
  </si>
  <si>
    <t>type_cd</t>
  </si>
  <si>
    <t>query_txt</t>
  </si>
  <si>
    <t>ref_1</t>
  </si>
  <si>
    <t>ref_2</t>
  </si>
  <si>
    <t>ref_3</t>
  </si>
  <si>
    <t>ref_4</t>
  </si>
  <si>
    <t>deli_val</t>
  </si>
  <si>
    <t>qry_mst</t>
    <phoneticPr fontId="1" type="noConversion"/>
  </si>
  <si>
    <t>and     a.srvc = :srvc</t>
    <phoneticPr fontId="1" type="noConversion"/>
  </si>
  <si>
    <t>and     a.path = :path</t>
    <phoneticPr fontId="1" type="noConversion"/>
  </si>
  <si>
    <t>path</t>
  </si>
  <si>
    <t>querymst</t>
    <phoneticPr fontId="1" type="noConversion"/>
  </si>
  <si>
    <t>group by a.path, a.srvc , a.modl</t>
    <phoneticPr fontId="1" type="noConversion"/>
  </si>
  <si>
    <t>and     a.find_nm like %:find_nm%</t>
    <phoneticPr fontId="1" type="noConversion"/>
  </si>
  <si>
    <t>E</t>
    <phoneticPr fontId="1" type="noConversion"/>
  </si>
  <si>
    <t>) a</t>
    <phoneticPr fontId="1" type="noConversion"/>
  </si>
  <si>
    <t>W</t>
    <phoneticPr fontId="1" type="noConversion"/>
  </si>
  <si>
    <t>and     a.row_sts  &lt; :row_sts</t>
    <phoneticPr fontId="1" type="noConversion"/>
  </si>
  <si>
    <t>2</t>
    <phoneticPr fontId="1" type="noConversion"/>
  </si>
  <si>
    <t>project</t>
    <phoneticPr fontId="1" type="noConversion"/>
  </si>
  <si>
    <t>getService</t>
    <phoneticPr fontId="1" type="noConversion"/>
  </si>
  <si>
    <t>order by a.path , a.srvc , a.modl</t>
    <phoneticPr fontId="1" type="noConversion"/>
  </si>
  <si>
    <t>order by a.path , a.srvc , a.modl</t>
    <phoneticPr fontId="1" type="noConversion"/>
  </si>
  <si>
    <t>J</t>
    <phoneticPr fontId="1" type="noConversion"/>
  </si>
  <si>
    <t>and     a.modl = :modl</t>
    <phoneticPr fontId="1" type="noConversion"/>
  </si>
  <si>
    <t>E</t>
    <phoneticPr fontId="1" type="noConversion"/>
  </si>
  <si>
    <t>ref_5</t>
  </si>
  <si>
    <t>ref_6</t>
  </si>
  <si>
    <t>ref_7</t>
  </si>
  <si>
    <t>ref_8</t>
  </si>
  <si>
    <t>cnst_val</t>
  </si>
  <si>
    <t>&lt;&lt;여기에 상수값&gt;&gt;</t>
    <phoneticPr fontId="1" type="noConversion"/>
  </si>
  <si>
    <t>&lt;&lt;Parameter&gt;&gt;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</si>
</sst>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코딩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rgb="FFFF0000"/>
      <name val="나눔고딕코딩"/>
      <family val="3"/>
      <charset val="129"/>
    </font>
    <font>
      <sz val="11"/>
      <color theme="6" tint="0.79998168889431442"/>
      <name val="맑은 고딕"/>
      <family val="2"/>
      <charset val="129"/>
      <scheme val="minor"/>
    </font>
    <font>
      <sz val="11"/>
      <color theme="6" tint="0.79998168889431442"/>
      <name val="나눔고딕코딩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나눔고딕코딩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나눔고딕코딩"/>
      <family val="3"/>
      <charset val="129"/>
    </font>
    <font>
      <sz val="11"/>
      <color theme="4" tint="-0.249977111117893"/>
      <name val="나눔고딕코딩"/>
      <family val="3"/>
      <charset val="129"/>
    </font>
    <font>
      <sz val="10"/>
      <color theme="9" tint="-0.249977111117893"/>
      <name val="맑은 고딕"/>
      <family val="2"/>
      <charset val="129"/>
      <scheme val="minor"/>
    </font>
    <font>
      <b/>
      <sz val="9"/>
      <color theme="1"/>
      <name val="나눔고딕코딩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thin">
        <color theme="4" tint="-0.24994659260841701"/>
      </left>
      <right style="thin">
        <color theme="4" tint="-0.24994659260841701"/>
      </right>
      <top style="dashed">
        <color theme="2"/>
      </top>
      <bottom style="dashed">
        <color theme="2"/>
      </bottom>
      <diagonal/>
    </border>
    <border>
      <left style="thin">
        <color theme="4" tint="-0.24994659260841701"/>
      </left>
      <right style="thin">
        <color theme="4" tint="-0.24994659260841701"/>
      </right>
      <top style="dashed">
        <color theme="2"/>
      </top>
      <bottom style="dashed">
        <color theme="0" tint="-4.9989318521683403E-2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8" fillId="5" borderId="9" xfId="0" applyFont="1" applyFill="1" applyBorder="1">
      <alignment vertical="center"/>
    </xf>
    <xf numFmtId="0" fontId="8" fillId="5" borderId="10" xfId="0" applyFont="1" applyFill="1" applyBorder="1">
      <alignment vertical="center"/>
    </xf>
    <xf numFmtId="0" fontId="8" fillId="5" borderId="8" xfId="0" applyFont="1" applyFill="1" applyBorder="1">
      <alignment vertical="center"/>
    </xf>
    <xf numFmtId="0" fontId="8" fillId="5" borderId="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8" fillId="5" borderId="0" xfId="0" applyFont="1" applyFill="1">
      <alignment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8" fillId="8" borderId="1" xfId="0" applyFont="1" applyFill="1" applyBorder="1">
      <alignment vertical="center"/>
    </xf>
    <xf numFmtId="0" fontId="8" fillId="8" borderId="1" xfId="0" quotePrefix="1" applyFont="1" applyFill="1" applyBorder="1">
      <alignment vertical="center"/>
    </xf>
    <xf numFmtId="0" fontId="12" fillId="2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7" borderId="1" xfId="0" applyFont="1" applyFill="1" applyBorder="1">
      <alignment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>
      <alignment vertical="center"/>
    </xf>
    <xf numFmtId="0" fontId="8" fillId="9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3" fillId="7" borderId="1" xfId="0" applyFont="1" applyFill="1" applyBorder="1">
      <alignment vertical="center"/>
    </xf>
    <xf numFmtId="0" fontId="13" fillId="7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75"/>
  <sheetViews>
    <sheetView topLeftCell="A13" workbookViewId="0">
      <selection activeCell="W53" sqref="W10:W53"/>
    </sheetView>
  </sheetViews>
  <sheetFormatPr defaultRowHeight="17"/>
  <cols>
    <col min="1" max="1" width="8" style="9" customWidth="1"/>
    <col min="2" max="2" width="9.08203125" style="9" customWidth="1"/>
    <col min="3" max="3" width="100.75" style="1" customWidth="1"/>
    <col min="4" max="4" width="3.25" style="1" customWidth="1"/>
    <col min="5" max="5" width="16.08203125" style="1" customWidth="1"/>
    <col min="6" max="6" width="3.08203125" style="1" customWidth="1"/>
    <col min="7" max="7" width="15.08203125" style="1" customWidth="1"/>
    <col min="8" max="8" width="3.08203125" style="1" customWidth="1"/>
    <col min="9" max="9" width="15.58203125" style="1" customWidth="1"/>
    <col min="10" max="10" width="3" style="1" customWidth="1"/>
    <col min="11" max="11" width="16" style="1" customWidth="1"/>
    <col min="12" max="12" width="3.25" style="1" customWidth="1"/>
    <col min="13" max="13" width="16.08203125" style="1" customWidth="1"/>
    <col min="14" max="14" width="3.08203125" style="1" customWidth="1"/>
    <col min="15" max="15" width="15.08203125" style="1" customWidth="1"/>
    <col min="16" max="16" width="3.08203125" style="1" customWidth="1"/>
    <col min="17" max="17" width="15.58203125" style="1" customWidth="1"/>
    <col min="18" max="18" width="3" style="1" customWidth="1"/>
    <col min="19" max="19" width="16" style="1" customWidth="1"/>
    <col min="20" max="21" width="9" customWidth="1"/>
    <col min="22" max="22" width="3.25" customWidth="1"/>
    <col min="23" max="24" width="8.75" style="12"/>
  </cols>
  <sheetData>
    <row r="1" spans="1:51" ht="17.5">
      <c r="A1" s="16" t="s">
        <v>16</v>
      </c>
      <c r="B1" s="17"/>
      <c r="C1" s="17" t="str">
        <f>"INSERT INTO qry_mst ( path,srvc,modl, line_no,type_cd, query_txt,ref_1,ref_2,ref_3,ref_4,ref_5,ref_6,ref_7,ref_8,deli_val,cnst_val,usr_memo,sys_memo) VALUES ( "</f>
        <v xml:space="preserve">INSERT INTO qry_mst ( path,srvc,modl, line_no,type_cd, query_txt,ref_1,ref_2,ref_3,ref_4,ref_5,ref_6,ref_7,ref_8,deli_val,cnst_val,usr_memo,sys_memo) VALUES ( </v>
      </c>
      <c r="D1" s="18"/>
      <c r="E1" s="19" t="s">
        <v>10</v>
      </c>
      <c r="F1" s="57" t="s">
        <v>33</v>
      </c>
      <c r="G1" s="58"/>
      <c r="H1" s="58"/>
      <c r="I1" s="58"/>
      <c r="J1" s="59"/>
      <c r="K1" s="27"/>
      <c r="L1" s="42"/>
      <c r="M1" s="43"/>
      <c r="N1" s="29"/>
      <c r="O1" s="18"/>
      <c r="P1" s="18"/>
      <c r="Q1" s="18"/>
      <c r="R1" s="18"/>
      <c r="S1" s="18"/>
      <c r="T1" s="3"/>
      <c r="U1" s="3"/>
      <c r="V1" s="3"/>
      <c r="W1" s="10"/>
      <c r="X1" s="10"/>
      <c r="Y1" s="3"/>
      <c r="Z1" s="3"/>
      <c r="AA1" s="3"/>
    </row>
    <row r="2" spans="1:51" ht="17.5">
      <c r="A2" s="60"/>
      <c r="B2" s="60"/>
      <c r="C2" s="61" t="s">
        <v>27</v>
      </c>
      <c r="D2" s="61"/>
      <c r="E2" s="19" t="s">
        <v>11</v>
      </c>
      <c r="F2" s="57" t="s">
        <v>42</v>
      </c>
      <c r="G2" s="58"/>
      <c r="H2" s="58"/>
      <c r="I2" s="58"/>
      <c r="J2" s="59"/>
      <c r="K2" s="27"/>
      <c r="L2" s="42"/>
      <c r="M2" s="43"/>
      <c r="N2" s="27"/>
      <c r="O2" s="4"/>
      <c r="P2" s="4"/>
      <c r="Q2" s="4"/>
      <c r="R2" s="4"/>
      <c r="S2" s="4"/>
      <c r="T2" s="3"/>
      <c r="U2" s="3"/>
      <c r="V2" s="3"/>
      <c r="W2" s="10"/>
      <c r="X2" s="10"/>
      <c r="Y2" s="3"/>
      <c r="Z2" s="3"/>
      <c r="AA2" s="3"/>
    </row>
    <row r="3" spans="1:51" ht="17.5">
      <c r="A3" s="60"/>
      <c r="B3" s="60"/>
      <c r="C3" s="62"/>
      <c r="D3" s="62"/>
      <c r="E3" s="19" t="s">
        <v>12</v>
      </c>
      <c r="F3" s="63" t="str">
        <f>"call gen_query ( '"&amp;F2&amp;"','"&amp;F1&amp;"');"</f>
        <v>call gen_query ( 'cust_mst','angel');</v>
      </c>
      <c r="G3" s="64"/>
      <c r="H3" s="64"/>
      <c r="I3" s="64"/>
      <c r="J3" s="65"/>
      <c r="K3" s="27" t="str">
        <f>"call gen_query2 ( '"&amp;F2&amp;"','"&amp;F1&amp;"','a');"</f>
        <v>call gen_query2 ( 'cust_mst','angel','a');</v>
      </c>
      <c r="L3" s="40"/>
      <c r="M3" s="41"/>
      <c r="N3" s="27"/>
      <c r="O3" s="4"/>
      <c r="P3" s="4"/>
      <c r="Q3" s="4"/>
      <c r="R3" s="4"/>
      <c r="S3" s="4"/>
      <c r="T3" s="3"/>
      <c r="U3" s="3"/>
      <c r="V3" s="3"/>
      <c r="W3" s="10"/>
      <c r="X3" s="10"/>
      <c r="Y3" s="3"/>
      <c r="Z3" s="3"/>
      <c r="AA3" s="3"/>
    </row>
    <row r="4" spans="1:51">
      <c r="A4" s="66" t="s">
        <v>24</v>
      </c>
      <c r="B4" s="66"/>
      <c r="C4" s="67" t="s">
        <v>33</v>
      </c>
      <c r="D4" s="67"/>
      <c r="E4" s="19" t="s">
        <v>6</v>
      </c>
      <c r="F4" s="63" t="str">
        <f>"call gen_model2 ('"&amp;C4&amp;"','"&amp;C5&amp;"','"&amp;C6&amp;"');"</f>
        <v>call gen_model2 ('angel','angelcust','getLookup');</v>
      </c>
      <c r="G4" s="64"/>
      <c r="H4" s="64"/>
      <c r="I4" s="64"/>
      <c r="J4" s="65"/>
      <c r="K4" s="27"/>
      <c r="L4" s="68"/>
      <c r="M4" s="69"/>
      <c r="N4" s="4"/>
      <c r="O4" s="4"/>
      <c r="P4" s="4"/>
      <c r="Q4" s="4"/>
      <c r="R4" s="4"/>
      <c r="S4" s="4"/>
      <c r="T4" s="3"/>
      <c r="U4" s="3"/>
      <c r="V4" s="3"/>
      <c r="W4" s="10"/>
      <c r="X4" s="10"/>
      <c r="Y4" s="3"/>
      <c r="Z4" s="3"/>
      <c r="AA4" s="3"/>
    </row>
    <row r="5" spans="1:51">
      <c r="A5" s="66" t="s">
        <v>25</v>
      </c>
      <c r="B5" s="66"/>
      <c r="C5" s="67" t="s">
        <v>43</v>
      </c>
      <c r="D5" s="67"/>
      <c r="E5" s="19" t="s">
        <v>7</v>
      </c>
      <c r="F5" s="63" t="str">
        <f>"call gen_grid ('"&amp;C4&amp;"','"&amp;C5&amp;"','"&amp;C6&amp;"');"</f>
        <v>call gen_grid ('angel','angelcust','getLookup');</v>
      </c>
      <c r="G5" s="64"/>
      <c r="H5" s="64"/>
      <c r="I5" s="64"/>
      <c r="J5" s="65"/>
      <c r="K5" s="27"/>
      <c r="L5" s="68"/>
      <c r="M5" s="69"/>
      <c r="N5" s="4"/>
      <c r="O5" s="4"/>
      <c r="P5" s="4"/>
      <c r="Q5" s="4"/>
      <c r="R5" s="4"/>
      <c r="S5" s="4"/>
      <c r="T5" s="3"/>
      <c r="U5" s="3"/>
      <c r="V5" s="3"/>
      <c r="W5" s="10"/>
      <c r="X5" s="10"/>
      <c r="Y5" s="3"/>
      <c r="Z5" s="3"/>
      <c r="AA5" s="3"/>
    </row>
    <row r="6" spans="1:51">
      <c r="A6" s="66" t="s">
        <v>26</v>
      </c>
      <c r="B6" s="66"/>
      <c r="C6" s="67" t="s">
        <v>62</v>
      </c>
      <c r="D6" s="67"/>
      <c r="E6" s="19" t="s">
        <v>17</v>
      </c>
      <c r="F6" s="63" t="str">
        <f>"call gen_edit ('"&amp;C4&amp;"','"&amp;C5&amp;"','"&amp;C6&amp;"');"</f>
        <v>call gen_edit ('angel','angelcust','getLookup');</v>
      </c>
      <c r="G6" s="64"/>
      <c r="H6" s="64"/>
      <c r="I6" s="64"/>
      <c r="J6" s="65"/>
      <c r="K6" s="27"/>
      <c r="L6" s="68"/>
      <c r="M6" s="69"/>
      <c r="N6" s="4"/>
      <c r="O6" s="4"/>
      <c r="P6" s="4"/>
      <c r="Q6" s="4"/>
      <c r="R6" s="4"/>
      <c r="S6" s="4"/>
      <c r="T6" s="3"/>
      <c r="U6" s="3"/>
      <c r="V6" s="3"/>
      <c r="W6" s="10"/>
      <c r="X6" s="10"/>
      <c r="Y6" s="3"/>
      <c r="Z6" s="3"/>
      <c r="AA6" s="3"/>
    </row>
    <row r="7" spans="1:51">
      <c r="A7" s="70"/>
      <c r="B7" s="70"/>
      <c r="C7" s="70"/>
      <c r="D7" s="70"/>
      <c r="E7" s="19" t="s">
        <v>32</v>
      </c>
      <c r="F7" s="63" t="str">
        <f>"call gen_update ( '"&amp;F2&amp;"','"&amp;F1&amp;"');"</f>
        <v>call gen_update ( 'cust_mst','angel');</v>
      </c>
      <c r="G7" s="64"/>
      <c r="H7" s="64"/>
      <c r="I7" s="64"/>
      <c r="J7" s="65"/>
      <c r="K7" s="27"/>
      <c r="L7" s="68"/>
      <c r="M7" s="69"/>
      <c r="N7" s="4"/>
      <c r="O7" s="4"/>
      <c r="P7" s="4"/>
      <c r="Q7" s="4"/>
      <c r="R7" s="4"/>
      <c r="S7" s="4"/>
      <c r="T7" s="3"/>
      <c r="U7" s="3"/>
      <c r="V7" s="3"/>
      <c r="W7" s="10"/>
      <c r="X7" s="10"/>
      <c r="Y7" s="3"/>
      <c r="Z7" s="3"/>
      <c r="AA7" s="3"/>
    </row>
    <row r="8" spans="1:51">
      <c r="A8" s="70" t="s">
        <v>19</v>
      </c>
      <c r="B8" s="70"/>
      <c r="C8" s="70"/>
      <c r="D8" s="70"/>
      <c r="E8" s="19" t="s">
        <v>13</v>
      </c>
      <c r="F8" s="63" t="str">
        <f>"call ref_query ('"&amp;C5&amp;"','"&amp;C6&amp;"','"&amp;C7&amp;"');"</f>
        <v>call ref_query ('angelcust','getLookup','');</v>
      </c>
      <c r="G8" s="64"/>
      <c r="H8" s="64"/>
      <c r="I8" s="64"/>
      <c r="J8" s="65"/>
      <c r="K8" s="27"/>
      <c r="L8" s="68"/>
      <c r="M8" s="69"/>
      <c r="N8" s="4"/>
      <c r="O8" s="4"/>
      <c r="P8" s="4"/>
      <c r="Q8" s="4"/>
      <c r="R8" s="4"/>
      <c r="S8" s="4"/>
      <c r="T8" s="3"/>
      <c r="U8" s="3"/>
      <c r="V8" s="3"/>
      <c r="W8" s="10"/>
      <c r="X8" s="10"/>
      <c r="Y8" s="3"/>
      <c r="Z8" s="3"/>
      <c r="AA8" s="3"/>
    </row>
    <row r="9" spans="1:51">
      <c r="A9" s="71" t="s">
        <v>20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3"/>
      <c r="U9" s="3"/>
      <c r="V9" s="3"/>
      <c r="W9" s="10"/>
      <c r="X9" s="10"/>
      <c r="Y9" s="3"/>
      <c r="Z9" s="3"/>
      <c r="AA9" s="3"/>
    </row>
    <row r="10" spans="1:51">
      <c r="A10" s="15" t="s">
        <v>9</v>
      </c>
      <c r="B10" s="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3"/>
      <c r="U10" s="3"/>
      <c r="V10" s="3"/>
      <c r="W10" s="10"/>
      <c r="X10" s="10"/>
      <c r="Y10" s="3"/>
      <c r="Z10" s="3"/>
      <c r="AA10" s="3"/>
    </row>
    <row r="11" spans="1:51">
      <c r="A11" s="8" t="s">
        <v>0</v>
      </c>
      <c r="B11" s="8" t="s">
        <v>1</v>
      </c>
      <c r="C11" s="6" t="s">
        <v>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" t="s">
        <v>3</v>
      </c>
      <c r="U11" s="5" t="s">
        <v>4</v>
      </c>
      <c r="V11" s="5"/>
      <c r="W11" s="46" t="str">
        <f>$A$1&amp;" PATH ='"&amp;$C$4&amp;"' AND SRVC = '"&amp;$C$5&amp;"' AND MODL = '"&amp;$C$6&amp;"';"</f>
        <v>DELETE FROM qry_mst WHERE PATH ='angel' AND SRVC = 'angelcust' AND MODL = 'getLookup';</v>
      </c>
      <c r="X11" s="11"/>
      <c r="Y11" s="5"/>
      <c r="Z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s="12" customFormat="1" ht="16">
      <c r="A12" s="20">
        <f ca="1">IF(OFFSET(A12,-1,1)&lt;&gt;"TYPE_CD",OFFSET(A12,-1,0)+10,10)</f>
        <v>10</v>
      </c>
      <c r="B12" s="20" t="s">
        <v>60</v>
      </c>
      <c r="C12" s="23" t="s">
        <v>59</v>
      </c>
      <c r="D12" s="49"/>
      <c r="E12" s="50"/>
      <c r="F12" s="49"/>
      <c r="G12" s="50"/>
      <c r="H12" s="49"/>
      <c r="I12" s="50"/>
      <c r="J12" s="49"/>
      <c r="K12" s="50"/>
      <c r="L12" s="49"/>
      <c r="M12" s="50"/>
      <c r="N12" s="49"/>
      <c r="O12" s="50"/>
      <c r="P12" s="49"/>
      <c r="Q12" s="50"/>
      <c r="R12" s="49"/>
      <c r="S12" s="50"/>
      <c r="T12" s="10"/>
      <c r="U12" s="10"/>
      <c r="V12" s="10"/>
      <c r="W12" s="47" t="str">
        <f t="shared" ref="W12:W57" ca="1" si="0">IF(C12="","",IF(OFFSET(W12,0,-22)="END","",$C$1&amp;"'"&amp;$C$4&amp;"','"&amp;$C$5&amp;"','"&amp;$C$6&amp;"','"&amp;A12&amp;"','"&amp;B12&amp;"','"&amp;SUBSTITUTE(C12,"'","''")&amp;"','"&amp;
IF(B12="W",IF(D12="arg","','','','','','','','','",TRIM(E12)&amp;"','"&amp;TRIM(G12)&amp;"','"&amp;TRIM(I12)&amp;"','"&amp;TRIM(K12)&amp;"','"&amp;TRIM(M12)&amp;"','"&amp;TRIM(O12)&amp;"','"&amp;TRIM(Q12)&amp;"','"&amp;TRIM(S12)&amp;"','"),"")&amp;
IF(B12="Q",IF(D12="arg","','','','','','','','','",TRIM(E12)&amp;"','"&amp;TRIM(G12)&amp;"','"&amp;TRIM(I12)&amp;"','"&amp;TRIM(K12)&amp;"','"&amp;TRIM(M12)&amp;"','"&amp;TRIM(O12)&amp;"','"&amp;TRIM(Q12)&amp;"','"&amp;TRIM(S12)&amp;"','"),"")&amp;
IF(B12="E","','','','','','','','','","")&amp;
IF(B12="J","','','','','','','','','","")&amp;
IF(D12="arg",IF(G12=  "",TRIM(E12),"")&amp;"','","','")&amp;
IF(D12="arg",IF(G12&lt;&gt;"",TRIM(G12),"")&amp;"','","','")&amp;
""&amp;"','"&amp;U12&amp;"');"))</f>
        <v>INSERT INTO qry_mst ( path,srvc,modl, line_no,type_cd, query_txt,ref_1,ref_2,ref_3,ref_4,ref_5,ref_6,ref_7,ref_8,deli_val,cnst_val,usr_memo,sys_memo) VALUES ( 'angel','angelcust','getLookup','10','Q','select *','','','','','','','','','','','','');</v>
      </c>
      <c r="X12" s="10"/>
      <c r="Y12" s="10"/>
      <c r="Z12" s="10"/>
      <c r="AA12" s="10"/>
    </row>
    <row r="13" spans="1:51" s="12" customFormat="1" ht="16">
      <c r="A13" s="20">
        <f ca="1">IF(OFFSET(A13,-1,1)&lt;&gt;"TYPE_CD",OFFSET(A13,-1,0)+10,10)</f>
        <v>20</v>
      </c>
      <c r="B13" s="20" t="s">
        <v>14</v>
      </c>
      <c r="C13" s="23" t="s">
        <v>15</v>
      </c>
      <c r="D13" s="49"/>
      <c r="E13" s="50"/>
      <c r="F13" s="49"/>
      <c r="G13" s="50"/>
      <c r="H13" s="49"/>
      <c r="I13" s="50"/>
      <c r="J13" s="49"/>
      <c r="K13" s="50"/>
      <c r="L13" s="49"/>
      <c r="M13" s="50"/>
      <c r="N13" s="49"/>
      <c r="O13" s="50"/>
      <c r="P13" s="49"/>
      <c r="Q13" s="50"/>
      <c r="R13" s="49"/>
      <c r="S13" s="50"/>
      <c r="T13" s="10"/>
      <c r="U13" s="10"/>
      <c r="V13" s="10" t="str">
        <f ca="1">IF(A13="END","CALL  auto_field( '"&amp;$C$4&amp;"','"&amp;$C$5&amp;"','"&amp;$C$6&amp;"');"&amp;"CALL  REF_QUERY ( '"&amp;$C$4&amp;"','"&amp;$C$5&amp;"','"&amp;$C$6&amp;"' );",IF(A13=10,$A$1&amp;" PATH ='"&amp;$C$4&amp;"' AND SRVC = '"&amp;$C$5&amp;"' AND MODL = '"&amp;$C$6&amp;"';",""))</f>
        <v/>
      </c>
      <c r="W13" s="47" t="str">
        <f t="shared" ca="1" si="0"/>
        <v>INSERT INTO qry_mst ( path,srvc,modl, line_no,type_cd, query_txt,ref_1,ref_2,ref_3,ref_4,ref_5,ref_6,ref_7,ref_8,deli_val,cnst_val,usr_memo,sys_memo) VALUES ( 'angel','angelcust','getLookup','20','W','from (','','','','','','','','','','','','');</v>
      </c>
      <c r="X13" s="10"/>
      <c r="Y13" s="10"/>
      <c r="Z13" s="10"/>
      <c r="AA13" s="10"/>
    </row>
    <row r="14" spans="1:51" s="12" customFormat="1" ht="16">
      <c r="A14" s="20">
        <f t="shared" ref="A14:A73" ca="1" si="1">IF(OFFSET(A14,-1,1)&lt;&gt;"TYPE_CD",OFFSET(A14,-1,0)+10,10)</f>
        <v>30</v>
      </c>
      <c r="B14" s="20" t="s">
        <v>14</v>
      </c>
      <c r="C14" s="24" t="s">
        <v>23</v>
      </c>
      <c r="D14" s="49"/>
      <c r="E14" s="50"/>
      <c r="F14" s="49"/>
      <c r="G14" s="50"/>
      <c r="H14" s="49"/>
      <c r="I14" s="50"/>
      <c r="J14" s="49"/>
      <c r="K14" s="50"/>
      <c r="L14" s="49"/>
      <c r="M14" s="50"/>
      <c r="N14" s="49"/>
      <c r="O14" s="50"/>
      <c r="P14" s="49"/>
      <c r="Q14" s="50"/>
      <c r="R14" s="49"/>
      <c r="S14" s="50"/>
      <c r="T14" s="10"/>
      <c r="U14" s="10"/>
      <c r="V14" s="10" t="str">
        <f t="shared" ref="V14:V73" ca="1" si="2">IF(A14="END","CALL  auto_field( '"&amp;$C$4&amp;"','"&amp;$C$5&amp;"','"&amp;$C$6&amp;"');"&amp;"CALL  REF_QUERY ( '"&amp;$C$4&amp;"','"&amp;$C$5&amp;"','"&amp;$C$6&amp;"' );",IF(A14=10,$A$1&amp;" PATH ='"&amp;$C$4&amp;"' AND SRVC = '"&amp;$C$5&amp;"' AND MODL = '"&amp;$C$6&amp;"';",""))</f>
        <v/>
      </c>
      <c r="W14" s="47" t="str">
        <f t="shared" ca="1" si="0"/>
        <v>INSERT INTO qry_mst ( path,srvc,modl, line_no,type_cd, query_txt,ref_1,ref_2,ref_3,ref_4,ref_5,ref_6,ref_7,ref_8,deli_val,cnst_val,usr_memo,sys_memo) VALUES ( 'angel','angelcust','getLookup','30','W','select','','','','','','','','','','','','');</v>
      </c>
      <c r="X14" s="10"/>
      <c r="Y14" s="10"/>
      <c r="Z14" s="10"/>
      <c r="AA14" s="10"/>
    </row>
    <row r="15" spans="1:51">
      <c r="A15" s="20">
        <f t="shared" ca="1" si="1"/>
        <v>40</v>
      </c>
      <c r="B15" s="20" t="s">
        <v>14</v>
      </c>
      <c r="C15" s="22" t="str">
        <f t="shared" ref="C15:C39" ca="1" si="3">IF(LEN(D15)+LEN(E15)=0,"",IF(OFFSET(C15,-1,0)="select","        ","      , "))&amp;
IF(LEN(D15)+LEN(E15)=0,"",D15&amp;IF(E15="","","."&amp;E15))&amp;
IF(G15="","",REPT(" ",15-LEN(E15))&amp;", "&amp;IF(F15="","  ",F15&amp;".")&amp;G15)&amp;
IF(I15="","",REPT(" ",15-LEN(G15))&amp;", "&amp;IF(H15="","  ",H15&amp;".")&amp;I15)&amp;
IF(K15="","",REPT(" ",15-LEN(I15))&amp;", "&amp;IF(J15="","  ",J15&amp;".")&amp;K15)&amp;
IF(M15="","",REPT(" ",15-LEN(K15))&amp;"," &amp;IF(L15="","  ",L15&amp;".")&amp;M15)&amp;
IF(O15="","",REPT(" ",15-LEN(M15))&amp;", "&amp;IF(N15="","  ",N15&amp;".")&amp;O15)&amp;
IF(Q15="","",REPT(" ",15-LEN(O15))&amp;", "&amp;IF(P15="","  ",P15&amp;".")&amp;Q15)&amp;
IF(S15="","",REPT(" ",15-LEN(Q15))&amp;", "&amp;IF(R15="","  ",R15&amp;".")&amp;S15)</f>
        <v xml:space="preserve">        a.cust_id        , a.cust_gbcd      , a.cust_nm        , a.ceo_nm         ,a.tel_no  </v>
      </c>
      <c r="D15" s="49" t="s">
        <v>22</v>
      </c>
      <c r="E15" s="50" t="s">
        <v>40</v>
      </c>
      <c r="F15" s="49" t="s">
        <v>22</v>
      </c>
      <c r="G15" s="50" t="s">
        <v>45</v>
      </c>
      <c r="H15" s="51" t="s">
        <v>22</v>
      </c>
      <c r="I15" s="52" t="s">
        <v>48</v>
      </c>
      <c r="J15" s="51" t="s">
        <v>22</v>
      </c>
      <c r="K15" s="52" t="s">
        <v>50</v>
      </c>
      <c r="L15" s="51" t="s">
        <v>22</v>
      </c>
      <c r="M15" s="52" t="s">
        <v>52</v>
      </c>
      <c r="N15" s="51"/>
      <c r="O15" s="52"/>
      <c r="P15" s="51"/>
      <c r="Q15" s="52"/>
      <c r="R15" s="51"/>
      <c r="S15" s="52"/>
      <c r="T15" s="3"/>
      <c r="U15" s="3"/>
      <c r="V15" s="10" t="str">
        <f t="shared" ca="1" si="2"/>
        <v/>
      </c>
      <c r="W15" s="47" t="str">
        <f t="shared" ca="1" si="0"/>
        <v>INSERT INTO qry_mst ( path,srvc,modl, line_no,type_cd, query_txt,ref_1,ref_2,ref_3,ref_4,ref_5,ref_6,ref_7,ref_8,deli_val,cnst_val,usr_memo,sys_memo) VALUES ( 'angel','angelcust','getLookup','40','W','        a.cust_id        , a.cust_gbcd      , a.cust_nm        , a.ceo_nm         ,a.tel_no  ','cust_id','cust_gbcd','cust_nm','ceo_nm','tel_no','','','','','','','');</v>
      </c>
      <c r="X15" s="10"/>
      <c r="Y15" s="10"/>
      <c r="Z15" s="3"/>
      <c r="AA15" s="3"/>
    </row>
    <row r="16" spans="1:51" s="12" customFormat="1" ht="16">
      <c r="A16" s="20">
        <f t="shared" ca="1" si="1"/>
        <v>50</v>
      </c>
      <c r="B16" s="20" t="s">
        <v>14</v>
      </c>
      <c r="C16" s="22" t="str">
        <f t="shared" ca="1" si="3"/>
        <v xml:space="preserve">      , a.hp_no          , a.zip_cd         , a.addr_1         , a.addr_2         ,a.addr_nm1</v>
      </c>
      <c r="D16" s="49" t="s">
        <v>22</v>
      </c>
      <c r="E16" s="50" t="s">
        <v>44</v>
      </c>
      <c r="F16" s="49" t="s">
        <v>22</v>
      </c>
      <c r="G16" s="50" t="s">
        <v>46</v>
      </c>
      <c r="H16" s="49" t="s">
        <v>22</v>
      </c>
      <c r="I16" s="50" t="s">
        <v>49</v>
      </c>
      <c r="J16" s="49" t="s">
        <v>22</v>
      </c>
      <c r="K16" s="50" t="s">
        <v>51</v>
      </c>
      <c r="L16" s="51" t="s">
        <v>22</v>
      </c>
      <c r="M16" s="50" t="s">
        <v>39</v>
      </c>
      <c r="N16" s="49"/>
      <c r="O16" s="50"/>
      <c r="P16" s="49"/>
      <c r="Q16" s="50"/>
      <c r="R16" s="49"/>
      <c r="S16" s="50"/>
      <c r="T16" s="10"/>
      <c r="U16" s="10"/>
      <c r="V16" s="10" t="str">
        <f t="shared" ca="1" si="2"/>
        <v/>
      </c>
      <c r="W16" s="47" t="str">
        <f t="shared" ca="1" si="0"/>
        <v>INSERT INTO qry_mst ( path,srvc,modl, line_no,type_cd, query_txt,ref_1,ref_2,ref_3,ref_4,ref_5,ref_6,ref_7,ref_8,deli_val,cnst_val,usr_memo,sys_memo) VALUES ( 'angel','angelcust','getLookup','50','W','      , a.hp_no          , a.zip_cd         , a.addr_1         , a.addr_2         ,a.addr_nm1','hp_no','zip_cd','addr_1','addr_2','addr_nm1','','','','','','','');</v>
      </c>
      <c r="X16" s="10"/>
      <c r="Y16" s="10"/>
      <c r="Z16" s="10"/>
      <c r="AA16" s="10"/>
    </row>
    <row r="17" spans="1:27" s="12" customFormat="1" ht="16">
      <c r="A17" s="20">
        <f t="shared" ca="1" si="1"/>
        <v>60</v>
      </c>
      <c r="B17" s="20" t="s">
        <v>14</v>
      </c>
      <c r="C17" s="22" t="str">
        <f t="shared" ca="1" si="3"/>
        <v xml:space="preserve">      , a.addr_nm2       , a.addr_nm3       , a.pla_nm         , a.broff_id</v>
      </c>
      <c r="D17" s="51" t="s">
        <v>22</v>
      </c>
      <c r="E17" s="52" t="s">
        <v>41</v>
      </c>
      <c r="F17" s="51" t="s">
        <v>22</v>
      </c>
      <c r="G17" s="52" t="s">
        <v>47</v>
      </c>
      <c r="H17" s="49" t="s">
        <v>22</v>
      </c>
      <c r="I17" s="50" t="s">
        <v>36</v>
      </c>
      <c r="J17" s="51" t="s">
        <v>22</v>
      </c>
      <c r="K17" s="50" t="s">
        <v>53</v>
      </c>
      <c r="L17" s="51"/>
      <c r="M17" s="50"/>
      <c r="N17" s="49"/>
      <c r="O17" s="50"/>
      <c r="P17" s="49"/>
      <c r="Q17" s="50"/>
      <c r="R17" s="49"/>
      <c r="S17" s="50"/>
      <c r="T17" s="10"/>
      <c r="U17" s="10"/>
      <c r="V17" s="10" t="str">
        <f t="shared" ca="1" si="2"/>
        <v/>
      </c>
      <c r="W17" s="47" t="str">
        <f t="shared" ca="1" si="0"/>
        <v>INSERT INTO qry_mst ( path,srvc,modl, line_no,type_cd, query_txt,ref_1,ref_2,ref_3,ref_4,ref_5,ref_6,ref_7,ref_8,deli_val,cnst_val,usr_memo,sys_memo) VALUES ( 'angel','angelcust','getLookup','60','W','      , a.addr_nm2       , a.addr_nm3       , a.pla_nm         , a.broff_id','addr_nm2','addr_nm3','pla_nm','broff_id','','','','','','','','');</v>
      </c>
      <c r="X17" s="10"/>
      <c r="Y17" s="10"/>
      <c r="Z17" s="10"/>
      <c r="AA17" s="10"/>
    </row>
    <row r="18" spans="1:27" s="12" customFormat="1" ht="16">
      <c r="A18" s="20">
        <f t="shared" ca="1" si="1"/>
        <v>70</v>
      </c>
      <c r="B18" s="20" t="s">
        <v>14</v>
      </c>
      <c r="C18" s="22" t="str">
        <f t="shared" ca="1" si="3"/>
        <v xml:space="preserve">      , date_format(a.entry_dt,'%Y%m%d')  as entry_dt</v>
      </c>
      <c r="D18" s="53" t="s">
        <v>56</v>
      </c>
      <c r="E18" s="50"/>
      <c r="F18" s="51"/>
      <c r="G18" s="50"/>
      <c r="H18" s="49"/>
      <c r="I18" s="50"/>
      <c r="J18" s="49"/>
      <c r="K18" s="50"/>
      <c r="L18" s="51"/>
      <c r="M18" s="50"/>
      <c r="N18" s="49"/>
      <c r="O18" s="50"/>
      <c r="P18" s="49"/>
      <c r="Q18" s="50"/>
      <c r="R18" s="49"/>
      <c r="S18" s="50"/>
      <c r="T18" s="10"/>
      <c r="U18" s="10"/>
      <c r="V18" s="10" t="str">
        <f t="shared" ca="1" si="2"/>
        <v/>
      </c>
      <c r="W18" s="47" t="str">
        <f t="shared" ca="1" si="0"/>
        <v>INSERT INTO qry_mst ( path,srvc,modl, line_no,type_cd, query_txt,ref_1,ref_2,ref_3,ref_4,ref_5,ref_6,ref_7,ref_8,deli_val,cnst_val,usr_memo,sys_memo) VALUES ( 'angel','angelcust','getLookup','70','W','      , date_format(a.entry_dt,''%Y%m%d'')  as entry_dt','','','','','','','','','','','','');</v>
      </c>
      <c r="X18" s="10"/>
      <c r="Y18" s="10"/>
      <c r="Z18" s="10"/>
      <c r="AA18" s="10"/>
    </row>
    <row r="19" spans="1:27" s="12" customFormat="1" ht="16">
      <c r="A19" s="20">
        <f t="shared" ca="1" si="1"/>
        <v>80</v>
      </c>
      <c r="B19" s="20" t="s">
        <v>14</v>
      </c>
      <c r="C19" s="22" t="str">
        <f t="shared" ca="1" si="3"/>
        <v xml:space="preserve">      , date_format(a.scssn_dt,'%Y%m%d')  as scssn_dt</v>
      </c>
      <c r="D19" s="53" t="s">
        <v>57</v>
      </c>
      <c r="E19" s="50"/>
      <c r="F19" s="51"/>
      <c r="G19" s="50"/>
      <c r="H19" s="49"/>
      <c r="I19" s="50"/>
      <c r="J19" s="49"/>
      <c r="K19" s="50"/>
      <c r="L19" s="51"/>
      <c r="M19" s="50"/>
      <c r="N19" s="49"/>
      <c r="O19" s="50"/>
      <c r="P19" s="49"/>
      <c r="Q19" s="50"/>
      <c r="R19" s="49"/>
      <c r="S19" s="50"/>
      <c r="T19" s="10"/>
      <c r="U19" s="10"/>
      <c r="V19" s="10" t="str">
        <f t="shared" ca="1" si="2"/>
        <v/>
      </c>
      <c r="W19" s="47" t="str">
        <f t="shared" ca="1" si="0"/>
        <v>INSERT INTO qry_mst ( path,srvc,modl, line_no,type_cd, query_txt,ref_1,ref_2,ref_3,ref_4,ref_5,ref_6,ref_7,ref_8,deli_val,cnst_val,usr_memo,sys_memo) VALUES ( 'angel','angelcust','getLookup','80','W','      , date_format(a.scssn_dt,''%Y%m%d'')  as scssn_dt','','','','','','','','','','','','');</v>
      </c>
      <c r="X19" s="10"/>
      <c r="Y19" s="10"/>
      <c r="Z19" s="10"/>
      <c r="AA19" s="10"/>
    </row>
    <row r="20" spans="1:27" s="12" customFormat="1" ht="16">
      <c r="A20" s="20">
        <f t="shared" ca="1" si="1"/>
        <v>90</v>
      </c>
      <c r="B20" s="20" t="s">
        <v>14</v>
      </c>
      <c r="C20" s="22" t="str">
        <f t="shared" ca="1" si="3"/>
        <v xml:space="preserve">      , a.map_id         , a.rm_num         , a.png_cnt</v>
      </c>
      <c r="D20" s="51" t="s">
        <v>22</v>
      </c>
      <c r="E20" s="50" t="s">
        <v>54</v>
      </c>
      <c r="F20" s="51" t="s">
        <v>22</v>
      </c>
      <c r="G20" s="50" t="s">
        <v>61</v>
      </c>
      <c r="H20" s="49" t="s">
        <v>22</v>
      </c>
      <c r="I20" s="50" t="s">
        <v>58</v>
      </c>
      <c r="J20" s="49"/>
      <c r="K20" s="50"/>
      <c r="L20" s="51"/>
      <c r="M20" s="50"/>
      <c r="N20" s="49"/>
      <c r="O20" s="50"/>
      <c r="P20" s="49"/>
      <c r="Q20" s="50"/>
      <c r="R20" s="49"/>
      <c r="S20" s="50"/>
      <c r="T20" s="10"/>
      <c r="U20" s="10"/>
      <c r="V20" s="10" t="str">
        <f t="shared" ca="1" si="2"/>
        <v/>
      </c>
      <c r="W20" s="47" t="str">
        <f t="shared" ca="1" si="0"/>
        <v>INSERT INTO qry_mst ( path,srvc,modl, line_no,type_cd, query_txt,ref_1,ref_2,ref_3,ref_4,ref_5,ref_6,ref_7,ref_8,deli_val,cnst_val,usr_memo,sys_memo) VALUES ( 'angel','angelcust','getLookup','90','W','      , a.map_id         , a.rm_num         , a.png_cnt','map_id','rm_num','png_cnt','','','','','','','','','');</v>
      </c>
      <c r="X20" s="10"/>
      <c r="Y20" s="10"/>
      <c r="Z20" s="10"/>
      <c r="AA20" s="10"/>
    </row>
    <row r="21" spans="1:27" s="12" customFormat="1" ht="16">
      <c r="A21" s="20">
        <f t="shared" ca="1" si="1"/>
        <v>100</v>
      </c>
      <c r="B21" s="20" t="s">
        <v>14</v>
      </c>
      <c r="C21" s="22" t="str">
        <f t="shared" ca="1" si="3"/>
        <v xml:space="preserve">      , (select broff_nm from branch_mst b where b.broff_id = a.broff_id) as broff_nm</v>
      </c>
      <c r="D21" s="53" t="s">
        <v>55</v>
      </c>
      <c r="E21" s="50"/>
      <c r="F21" s="51"/>
      <c r="G21" s="50"/>
      <c r="H21" s="49"/>
      <c r="I21" s="50"/>
      <c r="J21" s="49"/>
      <c r="K21" s="50"/>
      <c r="L21" s="51"/>
      <c r="M21" s="50"/>
      <c r="N21" s="49"/>
      <c r="O21" s="50"/>
      <c r="P21" s="49"/>
      <c r="Q21" s="50"/>
      <c r="R21" s="49"/>
      <c r="S21" s="50"/>
      <c r="T21" s="10"/>
      <c r="U21" s="10"/>
      <c r="V21" s="10" t="str">
        <f t="shared" ca="1" si="2"/>
        <v/>
      </c>
      <c r="W21" s="47" t="str">
        <f t="shared" ca="1" si="0"/>
        <v>INSERT INTO qry_mst ( path,srvc,modl, line_no,type_cd, query_txt,ref_1,ref_2,ref_3,ref_4,ref_5,ref_6,ref_7,ref_8,deli_val,cnst_val,usr_memo,sys_memo) VALUES ( 'angel','angelcust','getLookup','100','W','      , (select broff_nm from branch_mst b where b.broff_id = a.broff_id) as broff_nm','','','','','','','','','','','','');</v>
      </c>
      <c r="X21" s="10"/>
      <c r="Y21" s="10"/>
      <c r="Z21" s="10"/>
      <c r="AA21" s="10"/>
    </row>
    <row r="22" spans="1:27" s="12" customFormat="1" ht="16">
      <c r="A22" s="20">
        <f t="shared" ca="1" si="1"/>
        <v>110</v>
      </c>
      <c r="B22" s="20" t="s">
        <v>14</v>
      </c>
      <c r="C22" s="22" t="str">
        <f t="shared" ca="1" si="3"/>
        <v/>
      </c>
      <c r="D22" s="49"/>
      <c r="E22" s="50"/>
      <c r="F22" s="51"/>
      <c r="G22" s="50"/>
      <c r="H22" s="49"/>
      <c r="I22" s="50"/>
      <c r="J22" s="49"/>
      <c r="K22" s="50"/>
      <c r="L22" s="51"/>
      <c r="M22" s="50"/>
      <c r="N22" s="49"/>
      <c r="O22" s="50"/>
      <c r="P22" s="49"/>
      <c r="Q22" s="50"/>
      <c r="R22" s="49"/>
      <c r="S22" s="50"/>
      <c r="T22" s="10"/>
      <c r="U22" s="10"/>
      <c r="V22" s="10" t="str">
        <f t="shared" ca="1" si="2"/>
        <v/>
      </c>
      <c r="W22" s="47" t="str">
        <f t="shared" ca="1" si="0"/>
        <v/>
      </c>
      <c r="X22" s="10"/>
      <c r="Y22" s="10"/>
      <c r="Z22" s="10"/>
      <c r="AA22" s="10"/>
    </row>
    <row r="23" spans="1:27" s="12" customFormat="1" ht="16">
      <c r="A23" s="20">
        <f t="shared" ca="1" si="1"/>
        <v>120</v>
      </c>
      <c r="B23" s="20" t="s">
        <v>14</v>
      </c>
      <c r="C23" s="22" t="str">
        <f t="shared" ca="1" si="3"/>
        <v/>
      </c>
      <c r="D23" s="49"/>
      <c r="E23" s="50"/>
      <c r="F23" s="51"/>
      <c r="G23" s="50"/>
      <c r="H23" s="49"/>
      <c r="I23" s="50"/>
      <c r="J23" s="49"/>
      <c r="K23" s="50"/>
      <c r="L23" s="51"/>
      <c r="M23" s="50"/>
      <c r="N23" s="49"/>
      <c r="O23" s="50"/>
      <c r="P23" s="49"/>
      <c r="Q23" s="50"/>
      <c r="R23" s="49"/>
      <c r="S23" s="50"/>
      <c r="T23" s="10"/>
      <c r="U23" s="10"/>
      <c r="V23" s="10" t="str">
        <f t="shared" ca="1" si="2"/>
        <v/>
      </c>
      <c r="W23" s="47" t="str">
        <f t="shared" ca="1" si="0"/>
        <v/>
      </c>
      <c r="X23" s="10"/>
      <c r="Y23" s="10"/>
      <c r="Z23" s="10"/>
      <c r="AA23" s="10"/>
    </row>
    <row r="24" spans="1:27" s="12" customFormat="1" ht="16">
      <c r="A24" s="20">
        <f t="shared" ca="1" si="1"/>
        <v>130</v>
      </c>
      <c r="B24" s="20" t="s">
        <v>14</v>
      </c>
      <c r="C24" s="22" t="str">
        <f t="shared" ca="1" si="3"/>
        <v/>
      </c>
      <c r="D24" s="49"/>
      <c r="E24" s="50"/>
      <c r="F24" s="51"/>
      <c r="G24" s="50"/>
      <c r="H24" s="49"/>
      <c r="I24" s="50"/>
      <c r="J24" s="49"/>
      <c r="K24" s="50"/>
      <c r="L24" s="51"/>
      <c r="M24" s="50"/>
      <c r="N24" s="49"/>
      <c r="O24" s="50"/>
      <c r="P24" s="49"/>
      <c r="Q24" s="50"/>
      <c r="R24" s="49"/>
      <c r="S24" s="50"/>
      <c r="T24" s="10"/>
      <c r="U24" s="10"/>
      <c r="V24" s="10" t="str">
        <f t="shared" ca="1" si="2"/>
        <v/>
      </c>
      <c r="W24" s="47" t="str">
        <f t="shared" ca="1" si="0"/>
        <v/>
      </c>
      <c r="X24" s="10"/>
      <c r="Y24" s="10"/>
      <c r="Z24" s="10"/>
      <c r="AA24" s="10"/>
    </row>
    <row r="25" spans="1:27" s="12" customFormat="1" ht="16">
      <c r="A25" s="20">
        <f t="shared" ca="1" si="1"/>
        <v>140</v>
      </c>
      <c r="B25" s="20" t="s">
        <v>14</v>
      </c>
      <c r="C25" s="22" t="str">
        <f t="shared" ca="1" si="3"/>
        <v/>
      </c>
      <c r="D25" s="53"/>
      <c r="E25" s="50"/>
      <c r="F25" s="51"/>
      <c r="G25" s="50"/>
      <c r="H25" s="49"/>
      <c r="I25" s="50"/>
      <c r="J25" s="49"/>
      <c r="K25" s="50"/>
      <c r="L25" s="51"/>
      <c r="M25" s="50"/>
      <c r="N25" s="49"/>
      <c r="O25" s="50"/>
      <c r="P25" s="49"/>
      <c r="Q25" s="50"/>
      <c r="R25" s="49"/>
      <c r="S25" s="50"/>
      <c r="T25" s="10"/>
      <c r="U25" s="10"/>
      <c r="V25" s="10" t="str">
        <f t="shared" ca="1" si="2"/>
        <v/>
      </c>
      <c r="W25" s="47" t="str">
        <f t="shared" ca="1" si="0"/>
        <v/>
      </c>
      <c r="X25" s="10"/>
      <c r="Y25" s="10"/>
      <c r="Z25" s="10"/>
      <c r="AA25" s="10"/>
    </row>
    <row r="26" spans="1:27">
      <c r="A26" s="20">
        <f t="shared" ca="1" si="1"/>
        <v>150</v>
      </c>
      <c r="B26" s="20" t="s">
        <v>14</v>
      </c>
      <c r="C26" s="22" t="str">
        <f t="shared" ca="1" si="3"/>
        <v/>
      </c>
      <c r="D26" s="53"/>
      <c r="E26" s="52"/>
      <c r="F26" s="51"/>
      <c r="G26" s="52"/>
      <c r="H26" s="49"/>
      <c r="I26" s="52"/>
      <c r="J26" s="49"/>
      <c r="K26" s="52"/>
      <c r="L26" s="51"/>
      <c r="M26" s="52"/>
      <c r="N26" s="51"/>
      <c r="O26" s="52"/>
      <c r="P26" s="51"/>
      <c r="Q26" s="52"/>
      <c r="R26" s="51"/>
      <c r="S26" s="52"/>
      <c r="T26" s="3"/>
      <c r="U26" s="3"/>
      <c r="V26" s="10" t="str">
        <f t="shared" ca="1" si="2"/>
        <v/>
      </c>
      <c r="W26" s="47" t="str">
        <f t="shared" ca="1" si="0"/>
        <v/>
      </c>
      <c r="X26" s="10"/>
      <c r="Y26" s="10"/>
      <c r="Z26" s="3"/>
      <c r="AA26" s="3"/>
    </row>
    <row r="27" spans="1:27" s="12" customFormat="1" ht="16">
      <c r="A27" s="20">
        <f t="shared" ca="1" si="1"/>
        <v>160</v>
      </c>
      <c r="B27" s="20" t="s">
        <v>14</v>
      </c>
      <c r="C27" s="22" t="str">
        <f t="shared" ca="1" si="3"/>
        <v/>
      </c>
      <c r="D27" s="53"/>
      <c r="E27" s="50"/>
      <c r="F27" s="51"/>
      <c r="G27" s="50"/>
      <c r="H27" s="49"/>
      <c r="I27" s="50"/>
      <c r="J27" s="49"/>
      <c r="K27" s="50"/>
      <c r="L27" s="51"/>
      <c r="M27" s="50"/>
      <c r="N27" s="49"/>
      <c r="O27" s="50"/>
      <c r="P27" s="49"/>
      <c r="Q27" s="50"/>
      <c r="R27" s="49"/>
      <c r="S27" s="50"/>
      <c r="T27" s="10"/>
      <c r="U27" s="10"/>
      <c r="V27" s="10" t="str">
        <f t="shared" ca="1" si="2"/>
        <v/>
      </c>
      <c r="W27" s="47" t="str">
        <f t="shared" ca="1" si="0"/>
        <v/>
      </c>
      <c r="X27" s="10"/>
      <c r="Y27" s="10"/>
      <c r="Z27" s="10"/>
      <c r="AA27" s="10"/>
    </row>
    <row r="28" spans="1:27" s="12" customFormat="1" ht="16">
      <c r="A28" s="20">
        <f t="shared" ca="1" si="1"/>
        <v>170</v>
      </c>
      <c r="B28" s="20" t="s">
        <v>14</v>
      </c>
      <c r="C28" s="22" t="str">
        <f t="shared" ca="1" si="3"/>
        <v/>
      </c>
      <c r="D28" s="49"/>
      <c r="E28" s="50"/>
      <c r="F28" s="51"/>
      <c r="G28" s="50"/>
      <c r="H28" s="49"/>
      <c r="I28" s="50"/>
      <c r="J28" s="49"/>
      <c r="K28" s="50"/>
      <c r="L28" s="51"/>
      <c r="M28" s="50"/>
      <c r="N28" s="49"/>
      <c r="O28" s="50"/>
      <c r="P28" s="49"/>
      <c r="Q28" s="50"/>
      <c r="R28" s="49"/>
      <c r="S28" s="50"/>
      <c r="T28" s="10"/>
      <c r="U28" s="10"/>
      <c r="V28" s="10" t="str">
        <f t="shared" ca="1" si="2"/>
        <v/>
      </c>
      <c r="W28" s="47" t="str">
        <f t="shared" ca="1" si="0"/>
        <v/>
      </c>
      <c r="X28" s="10"/>
      <c r="Y28" s="10"/>
      <c r="Z28" s="10"/>
      <c r="AA28" s="10"/>
    </row>
    <row r="29" spans="1:27" s="12" customFormat="1" ht="16">
      <c r="A29" s="20">
        <f t="shared" ca="1" si="1"/>
        <v>180</v>
      </c>
      <c r="B29" s="20" t="s">
        <v>14</v>
      </c>
      <c r="C29" s="22" t="str">
        <f t="shared" ca="1" si="3"/>
        <v/>
      </c>
      <c r="D29" s="53"/>
      <c r="E29" s="50"/>
      <c r="F29" s="51"/>
      <c r="G29" s="50"/>
      <c r="H29" s="49"/>
      <c r="I29" s="50"/>
      <c r="J29" s="49"/>
      <c r="K29" s="50"/>
      <c r="L29" s="51"/>
      <c r="M29" s="50"/>
      <c r="N29" s="49"/>
      <c r="O29" s="50"/>
      <c r="P29" s="49"/>
      <c r="Q29" s="50"/>
      <c r="R29" s="49"/>
      <c r="S29" s="50"/>
      <c r="T29" s="10"/>
      <c r="U29" s="10"/>
      <c r="V29" s="10" t="str">
        <f t="shared" ca="1" si="2"/>
        <v/>
      </c>
      <c r="W29" s="47" t="str">
        <f t="shared" ca="1" si="0"/>
        <v/>
      </c>
      <c r="X29" s="10"/>
      <c r="Y29" s="10"/>
      <c r="Z29" s="10"/>
      <c r="AA29" s="10"/>
    </row>
    <row r="30" spans="1:27" s="12" customFormat="1" ht="16">
      <c r="A30" s="20">
        <f t="shared" ca="1" si="1"/>
        <v>190</v>
      </c>
      <c r="B30" s="20" t="s">
        <v>14</v>
      </c>
      <c r="C30" s="22" t="str">
        <f t="shared" ca="1" si="3"/>
        <v/>
      </c>
      <c r="D30" s="53"/>
      <c r="E30" s="50"/>
      <c r="F30" s="51"/>
      <c r="G30" s="50"/>
      <c r="H30" s="49"/>
      <c r="I30" s="50"/>
      <c r="J30" s="49"/>
      <c r="K30" s="50"/>
      <c r="L30" s="51"/>
      <c r="M30" s="50"/>
      <c r="N30" s="49"/>
      <c r="O30" s="50"/>
      <c r="P30" s="49"/>
      <c r="Q30" s="50"/>
      <c r="R30" s="49"/>
      <c r="S30" s="50"/>
      <c r="T30" s="10"/>
      <c r="U30" s="10"/>
      <c r="V30" s="10" t="str">
        <f t="shared" ca="1" si="2"/>
        <v/>
      </c>
      <c r="W30" s="47" t="str">
        <f t="shared" ca="1" si="0"/>
        <v/>
      </c>
      <c r="X30" s="10"/>
      <c r="Y30" s="10"/>
      <c r="Z30" s="10"/>
      <c r="AA30" s="10"/>
    </row>
    <row r="31" spans="1:27" s="12" customFormat="1" ht="16">
      <c r="A31" s="20">
        <f t="shared" ca="1" si="1"/>
        <v>200</v>
      </c>
      <c r="B31" s="20" t="s">
        <v>14</v>
      </c>
      <c r="C31" s="22" t="str">
        <f t="shared" ca="1" si="3"/>
        <v/>
      </c>
      <c r="D31" s="49"/>
      <c r="E31" s="50"/>
      <c r="F31" s="51"/>
      <c r="G31" s="50"/>
      <c r="H31" s="49"/>
      <c r="I31" s="50"/>
      <c r="J31" s="49"/>
      <c r="K31" s="50"/>
      <c r="L31" s="51"/>
      <c r="M31" s="50"/>
      <c r="N31" s="49"/>
      <c r="O31" s="50"/>
      <c r="P31" s="49"/>
      <c r="Q31" s="50"/>
      <c r="R31" s="49"/>
      <c r="S31" s="50"/>
      <c r="T31" s="10"/>
      <c r="U31" s="10"/>
      <c r="V31" s="10" t="str">
        <f t="shared" ca="1" si="2"/>
        <v/>
      </c>
      <c r="W31" s="47" t="str">
        <f t="shared" ca="1" si="0"/>
        <v/>
      </c>
      <c r="X31" s="10"/>
      <c r="Y31" s="10"/>
      <c r="Z31" s="10"/>
      <c r="AA31" s="10"/>
    </row>
    <row r="32" spans="1:27" s="12" customFormat="1" ht="16">
      <c r="A32" s="20">
        <f t="shared" ca="1" si="1"/>
        <v>210</v>
      </c>
      <c r="B32" s="20" t="s">
        <v>14</v>
      </c>
      <c r="C32" s="22" t="str">
        <f t="shared" ca="1" si="3"/>
        <v/>
      </c>
      <c r="D32" s="53"/>
      <c r="E32" s="50"/>
      <c r="F32" s="51"/>
      <c r="G32" s="50"/>
      <c r="H32" s="49"/>
      <c r="I32" s="50"/>
      <c r="J32" s="49"/>
      <c r="K32" s="50"/>
      <c r="L32" s="51"/>
      <c r="M32" s="50"/>
      <c r="N32" s="49"/>
      <c r="O32" s="50"/>
      <c r="P32" s="49"/>
      <c r="Q32" s="50"/>
      <c r="R32" s="49"/>
      <c r="S32" s="50"/>
      <c r="T32" s="10"/>
      <c r="U32" s="10"/>
      <c r="V32" s="10" t="str">
        <f t="shared" ca="1" si="2"/>
        <v/>
      </c>
      <c r="W32" s="47" t="str">
        <f t="shared" ca="1" si="0"/>
        <v/>
      </c>
      <c r="X32" s="10"/>
      <c r="Y32" s="10"/>
      <c r="Z32" s="10"/>
      <c r="AA32" s="10"/>
    </row>
    <row r="33" spans="1:27" s="12" customFormat="1" ht="16">
      <c r="A33" s="20">
        <f t="shared" ca="1" si="1"/>
        <v>220</v>
      </c>
      <c r="B33" s="20" t="s">
        <v>14</v>
      </c>
      <c r="C33" s="22" t="str">
        <f t="shared" ca="1" si="3"/>
        <v/>
      </c>
      <c r="D33" s="49"/>
      <c r="E33" s="50"/>
      <c r="F33" s="51"/>
      <c r="G33" s="50"/>
      <c r="H33" s="49"/>
      <c r="I33" s="50"/>
      <c r="J33" s="49"/>
      <c r="K33" s="50"/>
      <c r="L33" s="51"/>
      <c r="M33" s="50"/>
      <c r="N33" s="49"/>
      <c r="O33" s="50"/>
      <c r="P33" s="49"/>
      <c r="Q33" s="50"/>
      <c r="R33" s="49"/>
      <c r="S33" s="50"/>
      <c r="T33" s="10"/>
      <c r="U33" s="10"/>
      <c r="V33" s="10" t="str">
        <f t="shared" ca="1" si="2"/>
        <v/>
      </c>
      <c r="W33" s="47" t="str">
        <f t="shared" ca="1" si="0"/>
        <v/>
      </c>
      <c r="X33" s="10"/>
      <c r="Y33" s="10"/>
      <c r="Z33" s="10"/>
      <c r="AA33" s="10"/>
    </row>
    <row r="34" spans="1:27" s="12" customFormat="1" ht="16">
      <c r="A34" s="20">
        <f t="shared" ca="1" si="1"/>
        <v>230</v>
      </c>
      <c r="B34" s="20" t="s">
        <v>14</v>
      </c>
      <c r="C34" s="22" t="str">
        <f t="shared" ca="1" si="3"/>
        <v/>
      </c>
      <c r="D34" s="49"/>
      <c r="E34" s="50"/>
      <c r="F34" s="51"/>
      <c r="G34" s="50"/>
      <c r="H34" s="49"/>
      <c r="I34" s="50"/>
      <c r="J34" s="49"/>
      <c r="K34" s="50"/>
      <c r="L34" s="49"/>
      <c r="M34" s="50"/>
      <c r="N34" s="49"/>
      <c r="O34" s="50"/>
      <c r="P34" s="49"/>
      <c r="Q34" s="50"/>
      <c r="R34" s="49"/>
      <c r="S34" s="50"/>
      <c r="T34" s="10"/>
      <c r="U34" s="10"/>
      <c r="V34" s="10" t="str">
        <f t="shared" ca="1" si="2"/>
        <v/>
      </c>
      <c r="W34" s="47" t="str">
        <f t="shared" ca="1" si="0"/>
        <v/>
      </c>
      <c r="X34" s="10"/>
      <c r="Y34" s="10"/>
      <c r="Z34" s="10"/>
      <c r="AA34" s="10"/>
    </row>
    <row r="35" spans="1:27" s="12" customFormat="1" ht="16">
      <c r="A35" s="20">
        <f t="shared" ca="1" si="1"/>
        <v>240</v>
      </c>
      <c r="B35" s="20" t="s">
        <v>14</v>
      </c>
      <c r="C35" s="22" t="str">
        <f t="shared" ca="1" si="3"/>
        <v/>
      </c>
      <c r="D35" s="49"/>
      <c r="E35" s="50"/>
      <c r="F35" s="51"/>
      <c r="G35" s="50"/>
      <c r="H35" s="49"/>
      <c r="I35" s="50"/>
      <c r="J35" s="49"/>
      <c r="K35" s="50"/>
      <c r="L35" s="49"/>
      <c r="M35" s="50"/>
      <c r="N35" s="49"/>
      <c r="O35" s="50"/>
      <c r="P35" s="49"/>
      <c r="Q35" s="50"/>
      <c r="R35" s="49"/>
      <c r="S35" s="50"/>
      <c r="T35" s="10"/>
      <c r="U35" s="10"/>
      <c r="V35" s="10" t="str">
        <f t="shared" ca="1" si="2"/>
        <v/>
      </c>
      <c r="W35" s="47" t="str">
        <f t="shared" ca="1" si="0"/>
        <v/>
      </c>
      <c r="X35" s="10"/>
      <c r="Y35" s="10"/>
      <c r="Z35" s="10"/>
      <c r="AA35" s="10"/>
    </row>
    <row r="36" spans="1:27" s="12" customFormat="1" ht="16">
      <c r="A36" s="20">
        <f t="shared" ca="1" si="1"/>
        <v>250</v>
      </c>
      <c r="B36" s="20" t="s">
        <v>14</v>
      </c>
      <c r="C36" s="22" t="str">
        <f t="shared" ca="1" si="3"/>
        <v/>
      </c>
      <c r="D36" s="49"/>
      <c r="E36" s="50"/>
      <c r="F36" s="51"/>
      <c r="G36" s="50"/>
      <c r="H36" s="49"/>
      <c r="I36" s="50"/>
      <c r="J36" s="49"/>
      <c r="K36" s="50"/>
      <c r="L36" s="49"/>
      <c r="M36" s="50"/>
      <c r="N36" s="49"/>
      <c r="O36" s="50"/>
      <c r="P36" s="49"/>
      <c r="Q36" s="50"/>
      <c r="R36" s="49"/>
      <c r="S36" s="50"/>
      <c r="T36" s="10"/>
      <c r="U36" s="10"/>
      <c r="V36" s="10" t="str">
        <f t="shared" ca="1" si="2"/>
        <v/>
      </c>
      <c r="W36" s="47" t="str">
        <f t="shared" ca="1" si="0"/>
        <v/>
      </c>
      <c r="X36" s="10"/>
      <c r="Y36" s="10"/>
      <c r="Z36" s="10"/>
      <c r="AA36" s="10"/>
    </row>
    <row r="37" spans="1:27" s="12" customFormat="1" ht="16">
      <c r="A37" s="20">
        <f t="shared" ca="1" si="1"/>
        <v>260</v>
      </c>
      <c r="B37" s="20" t="s">
        <v>14</v>
      </c>
      <c r="C37" s="22" t="str">
        <f t="shared" ca="1" si="3"/>
        <v/>
      </c>
      <c r="D37" s="49"/>
      <c r="E37" s="50"/>
      <c r="F37" s="51"/>
      <c r="G37" s="50"/>
      <c r="H37" s="49"/>
      <c r="I37" s="50"/>
      <c r="J37" s="49"/>
      <c r="K37" s="50"/>
      <c r="L37" s="49"/>
      <c r="M37" s="50"/>
      <c r="N37" s="49"/>
      <c r="O37" s="50"/>
      <c r="P37" s="49"/>
      <c r="Q37" s="50"/>
      <c r="R37" s="49"/>
      <c r="S37" s="50"/>
      <c r="T37" s="10"/>
      <c r="U37" s="10"/>
      <c r="V37" s="10" t="str">
        <f t="shared" ca="1" si="2"/>
        <v/>
      </c>
      <c r="W37" s="47" t="str">
        <f t="shared" ca="1" si="0"/>
        <v/>
      </c>
      <c r="X37" s="10"/>
      <c r="Y37" s="10"/>
      <c r="Z37" s="10"/>
      <c r="AA37" s="10"/>
    </row>
    <row r="38" spans="1:27" s="12" customFormat="1" ht="16">
      <c r="A38" s="20">
        <f t="shared" ca="1" si="1"/>
        <v>270</v>
      </c>
      <c r="B38" s="20" t="s">
        <v>14</v>
      </c>
      <c r="C38" s="22" t="str">
        <f t="shared" ca="1" si="3"/>
        <v/>
      </c>
      <c r="D38" s="49"/>
      <c r="E38" s="50"/>
      <c r="F38" s="51"/>
      <c r="G38" s="50"/>
      <c r="H38" s="49"/>
      <c r="I38" s="50"/>
      <c r="J38" s="49"/>
      <c r="K38" s="50"/>
      <c r="L38" s="49"/>
      <c r="M38" s="50"/>
      <c r="N38" s="49"/>
      <c r="O38" s="50"/>
      <c r="P38" s="49"/>
      <c r="Q38" s="50"/>
      <c r="R38" s="49"/>
      <c r="S38" s="50"/>
      <c r="T38" s="10"/>
      <c r="U38" s="10"/>
      <c r="V38" s="10" t="str">
        <f t="shared" ca="1" si="2"/>
        <v/>
      </c>
      <c r="W38" s="47" t="str">
        <f t="shared" ca="1" si="0"/>
        <v/>
      </c>
      <c r="X38" s="10"/>
      <c r="Y38" s="10"/>
      <c r="Z38" s="10"/>
      <c r="AA38" s="10"/>
    </row>
    <row r="39" spans="1:27" s="12" customFormat="1" ht="16">
      <c r="A39" s="20">
        <f t="shared" ca="1" si="1"/>
        <v>280</v>
      </c>
      <c r="B39" s="20" t="s">
        <v>14</v>
      </c>
      <c r="C39" s="22" t="str">
        <f t="shared" ca="1" si="3"/>
        <v/>
      </c>
      <c r="D39" s="49"/>
      <c r="E39" s="50"/>
      <c r="F39" s="49"/>
      <c r="G39" s="50"/>
      <c r="H39" s="49"/>
      <c r="I39" s="50"/>
      <c r="J39" s="49"/>
      <c r="K39" s="50"/>
      <c r="L39" s="49"/>
      <c r="M39" s="50"/>
      <c r="N39" s="49"/>
      <c r="O39" s="50"/>
      <c r="P39" s="49"/>
      <c r="Q39" s="50"/>
      <c r="R39" s="49"/>
      <c r="S39" s="50"/>
      <c r="T39" s="10"/>
      <c r="U39" s="10"/>
      <c r="V39" s="10" t="str">
        <f t="shared" ca="1" si="2"/>
        <v/>
      </c>
      <c r="W39" s="47" t="str">
        <f t="shared" ca="1" si="0"/>
        <v/>
      </c>
      <c r="X39" s="10"/>
      <c r="Y39" s="10"/>
      <c r="Z39" s="10"/>
      <c r="AA39" s="10"/>
    </row>
    <row r="40" spans="1:27" s="12" customFormat="1" ht="16">
      <c r="A40" s="20">
        <f t="shared" ca="1" si="1"/>
        <v>290</v>
      </c>
      <c r="B40" s="20" t="s">
        <v>14</v>
      </c>
      <c r="C40" s="25" t="str">
        <f>"from    "&amp;F2&amp;" a"</f>
        <v>from    cust_mst a</v>
      </c>
      <c r="D40" s="4" t="str">
        <f>IF(ISERROR(FIND(" :",C40)),IF(ISERROR(FIND("#",C40)),"","arg"),"arg")</f>
        <v/>
      </c>
      <c r="E40" s="4" t="str">
        <f t="shared" ref="E40:E41" si="4">IF(ISERROR(MID(C40,FIND(":",C40)+1,LEN(C40))),"",SUBSTITUTE(MID(C40,FIND(":",C40)+1,LEN(C40)),"%",""))</f>
        <v/>
      </c>
      <c r="F40" s="21" t="str">
        <f t="shared" ref="F40" si="5">IF(ISERROR(MID(#REF!,FIND(":",#REF!)+1,FIND(" ",MID(#REF!,FIND(":",#REF!),LEN(#REF!))))),"",MID(#REF!,FIND(":",#REF!)+1,FIND(" ",MID(#REF!,FIND(":",#REF!),LEN(#REF!)))))</f>
        <v/>
      </c>
      <c r="G40" s="44" t="str">
        <f>IF(ISERROR(MID(C40,FIND(":",C40)+1,FIND(" ",MID(C40,FIND(":",C40),LEN(C40))))),"",MID(C40,FIND(":",C40)+1,FIND(" ",MID(C40,FIND(":",C40),LEN(C40)))))</f>
        <v/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10" t="s">
        <v>18</v>
      </c>
      <c r="U40" s="10"/>
      <c r="V40" s="10" t="str">
        <f t="shared" ca="1" si="2"/>
        <v/>
      </c>
      <c r="W40" s="47" t="str">
        <f t="shared" ca="1" si="0"/>
        <v>INSERT INTO qry_mst ( path,srvc,modl, line_no,type_cd, query_txt,ref_1,ref_2,ref_3,ref_4,ref_5,ref_6,ref_7,ref_8,deli_val,cnst_val,usr_memo,sys_memo) VALUES ( 'angel','angelcust','getLookup','290','W','from    cust_mst a','','','','','','','','','','','','');</v>
      </c>
      <c r="X40" s="10"/>
      <c r="Y40" s="10"/>
      <c r="Z40" s="10"/>
      <c r="AA40" s="10"/>
    </row>
    <row r="41" spans="1:27" s="12" customFormat="1" ht="16">
      <c r="A41" s="20">
        <f t="shared" ca="1" si="1"/>
        <v>300</v>
      </c>
      <c r="B41" s="20" t="s">
        <v>14</v>
      </c>
      <c r="C41" s="26" t="s">
        <v>21</v>
      </c>
      <c r="D41" s="4" t="str">
        <f t="shared" ref="D41:D50" si="6">IF(ISERROR(FIND(" :",C41)),IF(ISERROR(FIND("#",C41)),"","arg"),"arg")</f>
        <v/>
      </c>
      <c r="E41" s="4" t="str">
        <f t="shared" si="4"/>
        <v/>
      </c>
      <c r="F41" s="21" t="str">
        <f t="shared" ref="F41" si="7">IF(ISERROR(MID(#REF!,FIND(":",#REF!)+1,FIND(" ",MID(#REF!,FIND(":",#REF!),LEN(#REF!))))),"",MID(#REF!,FIND(":",#REF!)+1,FIND(" ",MID(#REF!,FIND(":",#REF!),LEN(#REF!)))))</f>
        <v/>
      </c>
      <c r="G41" s="44" t="str">
        <f t="shared" ref="G41:G58" si="8">IF(ISERROR(MID(C41,FIND(":",C41)+1,LEN(C41))),"",MID(C41,FIND(":",C41)+1,LEN(C41)))</f>
        <v/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10"/>
      <c r="U41" s="10"/>
      <c r="V41" s="10" t="str">
        <f t="shared" ca="1" si="2"/>
        <v/>
      </c>
      <c r="W41" s="47" t="str">
        <f t="shared" ca="1" si="0"/>
        <v>INSERT INTO qry_mst ( path,srvc,modl, line_no,type_cd, query_txt,ref_1,ref_2,ref_3,ref_4,ref_5,ref_6,ref_7,ref_8,deli_val,cnst_val,usr_memo,sys_memo) VALUES ( 'angel','angelcust','getLookup','300','W','where   1=1  ','','','','','','','','','','','','');</v>
      </c>
      <c r="X41" s="10"/>
      <c r="Y41" s="10"/>
      <c r="Z41" s="10"/>
      <c r="AA41" s="10"/>
    </row>
    <row r="42" spans="1:27" s="12" customFormat="1" ht="16">
      <c r="A42" s="20">
        <f t="shared" ca="1" si="1"/>
        <v>310</v>
      </c>
      <c r="B42" s="20" t="s">
        <v>14</v>
      </c>
      <c r="C42" s="34" t="s">
        <v>94</v>
      </c>
      <c r="D42" s="4" t="str">
        <f>IF(ISERROR(FIND(":",C42)),IF(ISERROR(FIND("#",C42)),"","arg"),"arg")</f>
        <v>arg</v>
      </c>
      <c r="E42" s="4" t="str">
        <f>IF(ISERROR(MID(C42,FIND(":",C42)+1,LEN(C42))),"",SUBSTITUTE(MID(C42,FIND(":",C42)+1,LEN(C42)),"%",""))</f>
        <v>find_nm</v>
      </c>
      <c r="F42" s="21" t="str">
        <f t="shared" ref="F42" si="9">IF(ISERROR(MID(#REF!,FIND(":",#REF!)+1,FIND(" ",MID(#REF!,FIND(":",#REF!),LEN(#REF!))))),"",MID(#REF!,FIND(":",#REF!)+1,FIND(" ",MID(#REF!,FIND(":",#REF!),LEN(#REF!)))))</f>
        <v/>
      </c>
      <c r="G42" s="44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10"/>
      <c r="U42" s="21" t="str">
        <f>IF(ISERROR(MID(Q42,FIND(":",Q42)+1,LEN(Q42))),"",SUBSTITUTE(MID(Q42,FIND(":",Q42)+1,LEN(Q42)),"%",""))</f>
        <v/>
      </c>
      <c r="V42" s="10" t="str">
        <f t="shared" ca="1" si="2"/>
        <v/>
      </c>
      <c r="W42" s="47" t="str">
        <f t="shared" ca="1" si="0"/>
        <v>INSERT INTO qry_mst ( path,srvc,modl, line_no,type_cd, query_txt,ref_1,ref_2,ref_3,ref_4,ref_5,ref_6,ref_7,ref_8,deli_val,cnst_val,usr_memo,sys_memo) VALUES ( 'angel','angelcust','getLookup','310','W','and     a.find_nm like %:find_nm%','','','','','','','','','find_nm','','','');</v>
      </c>
      <c r="X42" s="10"/>
      <c r="Y42" s="10"/>
      <c r="Z42" s="10"/>
      <c r="AA42" s="10"/>
    </row>
    <row r="43" spans="1:27">
      <c r="A43" s="20">
        <f t="shared" ca="1" si="1"/>
        <v>320</v>
      </c>
      <c r="B43" s="20" t="s">
        <v>97</v>
      </c>
      <c r="C43" s="26" t="s">
        <v>98</v>
      </c>
      <c r="D43" s="4" t="str">
        <f t="shared" ref="D43:D48" si="10">IF(COUNT(FIND(":",C43))&gt;0,"arg",IF(COUNT(FIND("#",C43))&gt;0,"arg",""))</f>
        <v>arg</v>
      </c>
      <c r="E43" s="4" t="str">
        <f t="shared" ref="E43:E50" si="11">IF(ISERROR(MID(C43,FIND(":",C43)+1,LEN(C43))),"",SUBSTITUTE(MID(C43,FIND(":",C43)+1,LEN(C43)),"%",""))</f>
        <v>row_sts</v>
      </c>
      <c r="F43" s="21" t="str">
        <f t="shared" ref="F43:F48" si="12">IF(ISERROR(MID(#REF!,FIND(":",#REF!)+1,FIND(" ",MID(#REF!,FIND(":",#REF!),LEN(#REF!))))),"",MID(#REF!,FIND(":",#REF!)+1,FIND(" ",MID(#REF!,FIND(":",#REF!),LEN(#REF!)))))</f>
        <v/>
      </c>
      <c r="G43" s="45" t="s">
        <v>99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3"/>
      <c r="U43" s="3"/>
      <c r="V43" s="10" t="str">
        <f t="shared" ca="1" si="2"/>
        <v/>
      </c>
      <c r="W43" s="47" t="str">
        <f t="shared" ca="1" si="0"/>
        <v>INSERT INTO qry_mst ( path,srvc,modl, line_no,type_cd, query_txt,ref_1,ref_2,ref_3,ref_4,ref_5,ref_6,ref_7,ref_8,deli_val,cnst_val,usr_memo,sys_memo) VALUES ( 'angel','angelcust','getLookup','320','W','and     a.row_sts  &lt; :row_sts','','','','','','','','','','2','','');</v>
      </c>
      <c r="X43" s="10"/>
      <c r="Y43" s="10"/>
      <c r="Z43" s="3"/>
      <c r="AA43" s="3"/>
    </row>
    <row r="44" spans="1:27">
      <c r="A44" s="20">
        <f t="shared" ca="1" si="1"/>
        <v>330</v>
      </c>
      <c r="B44" s="7"/>
      <c r="C44" s="26"/>
      <c r="D44" s="4" t="str">
        <f t="shared" si="10"/>
        <v/>
      </c>
      <c r="E44" s="4" t="str">
        <f t="shared" si="11"/>
        <v/>
      </c>
      <c r="F44" s="21" t="str">
        <f t="shared" si="12"/>
        <v/>
      </c>
      <c r="G44" s="44" t="str">
        <f t="shared" ref="G44:G48" si="13">IF(ISERROR(MID(C44,FIND(":",C44)+1,LEN(C44))),"",SUBSTITUTE(MID(C44,FIND(":",C44)+1,LEN(C44)),"%",""))</f>
        <v/>
      </c>
      <c r="H44" s="21"/>
      <c r="I44" s="21"/>
      <c r="J44" s="21"/>
      <c r="K44" s="4"/>
      <c r="L44" s="4"/>
      <c r="M44" s="4"/>
      <c r="N44" s="4"/>
      <c r="O44" s="4"/>
      <c r="P44" s="4"/>
      <c r="Q44" s="4"/>
      <c r="R44" s="4"/>
      <c r="S44" s="4"/>
      <c r="T44" s="3"/>
      <c r="U44" s="3"/>
      <c r="V44" s="10" t="str">
        <f t="shared" ca="1" si="2"/>
        <v/>
      </c>
      <c r="W44" s="47" t="str">
        <f t="shared" ca="1" si="0"/>
        <v/>
      </c>
      <c r="X44" s="10"/>
      <c r="Y44" s="10"/>
      <c r="Z44" s="3"/>
      <c r="AA44" s="3"/>
    </row>
    <row r="45" spans="1:27">
      <c r="A45" s="20">
        <f t="shared" ca="1" si="1"/>
        <v>340</v>
      </c>
      <c r="B45" s="7"/>
      <c r="C45" s="26"/>
      <c r="D45" s="4" t="str">
        <f t="shared" si="10"/>
        <v/>
      </c>
      <c r="E45" s="4" t="str">
        <f t="shared" si="11"/>
        <v/>
      </c>
      <c r="F45" s="21" t="str">
        <f t="shared" si="12"/>
        <v/>
      </c>
      <c r="G45" s="44" t="str">
        <f t="shared" si="13"/>
        <v/>
      </c>
      <c r="H45" s="21"/>
      <c r="I45" s="21"/>
      <c r="J45" s="21"/>
      <c r="K45" s="4"/>
      <c r="L45" s="4"/>
      <c r="M45" s="4"/>
      <c r="N45" s="4"/>
      <c r="O45" s="4"/>
      <c r="P45" s="4"/>
      <c r="Q45" s="4"/>
      <c r="R45" s="4"/>
      <c r="S45" s="4"/>
      <c r="T45" s="3"/>
      <c r="U45" s="3"/>
      <c r="V45" s="10" t="str">
        <f t="shared" ca="1" si="2"/>
        <v/>
      </c>
      <c r="W45" s="47" t="str">
        <f t="shared" ca="1" si="0"/>
        <v/>
      </c>
      <c r="X45" s="10"/>
      <c r="Y45" s="10"/>
      <c r="Z45" s="3"/>
      <c r="AA45" s="3"/>
    </row>
    <row r="46" spans="1:27">
      <c r="A46" s="20">
        <f t="shared" ca="1" si="1"/>
        <v>350</v>
      </c>
      <c r="B46" s="7"/>
      <c r="C46" s="26"/>
      <c r="D46" s="4" t="str">
        <f t="shared" si="10"/>
        <v/>
      </c>
      <c r="E46" s="4" t="str">
        <f t="shared" si="11"/>
        <v/>
      </c>
      <c r="F46" s="21" t="str">
        <f t="shared" si="12"/>
        <v/>
      </c>
      <c r="G46" s="44" t="str">
        <f t="shared" si="13"/>
        <v/>
      </c>
      <c r="H46" s="21"/>
      <c r="I46" s="21"/>
      <c r="J46" s="21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10" t="str">
        <f t="shared" ca="1" si="2"/>
        <v/>
      </c>
      <c r="W46" s="47" t="str">
        <f t="shared" ca="1" si="0"/>
        <v/>
      </c>
      <c r="X46" s="10"/>
      <c r="Y46" s="10"/>
      <c r="Z46" s="3"/>
      <c r="AA46" s="3"/>
    </row>
    <row r="47" spans="1:27">
      <c r="A47" s="20">
        <f t="shared" ca="1" si="1"/>
        <v>360</v>
      </c>
      <c r="B47" s="7"/>
      <c r="C47" s="26"/>
      <c r="D47" s="4" t="str">
        <f t="shared" si="10"/>
        <v/>
      </c>
      <c r="E47" s="4" t="str">
        <f t="shared" si="11"/>
        <v/>
      </c>
      <c r="F47" s="21" t="str">
        <f t="shared" si="12"/>
        <v/>
      </c>
      <c r="G47" s="44" t="str">
        <f t="shared" si="13"/>
        <v/>
      </c>
      <c r="H47" s="21"/>
      <c r="I47" s="21"/>
      <c r="J47" s="21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10" t="str">
        <f t="shared" ca="1" si="2"/>
        <v/>
      </c>
      <c r="W47" s="47" t="str">
        <f t="shared" ca="1" si="0"/>
        <v/>
      </c>
      <c r="X47" s="10"/>
      <c r="Y47" s="10"/>
      <c r="Z47" s="3"/>
      <c r="AA47" s="3"/>
    </row>
    <row r="48" spans="1:27">
      <c r="A48" s="20">
        <f t="shared" ca="1" si="1"/>
        <v>370</v>
      </c>
      <c r="B48" s="7"/>
      <c r="C48" s="26"/>
      <c r="D48" s="4" t="str">
        <f t="shared" si="10"/>
        <v/>
      </c>
      <c r="E48" s="4" t="str">
        <f t="shared" si="11"/>
        <v/>
      </c>
      <c r="F48" s="21" t="str">
        <f t="shared" si="12"/>
        <v/>
      </c>
      <c r="G48" s="44" t="str">
        <f t="shared" si="13"/>
        <v/>
      </c>
      <c r="H48" s="21"/>
      <c r="I48" s="21"/>
      <c r="J48" s="21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10" t="str">
        <f t="shared" ca="1" si="2"/>
        <v/>
      </c>
      <c r="W48" s="47" t="str">
        <f t="shared" ca="1" si="0"/>
        <v/>
      </c>
      <c r="X48" s="10"/>
      <c r="Y48" s="10"/>
      <c r="Z48" s="3"/>
      <c r="AA48" s="3"/>
    </row>
    <row r="49" spans="1:27">
      <c r="A49" s="20">
        <f t="shared" ca="1" si="1"/>
        <v>380</v>
      </c>
      <c r="B49" s="7"/>
      <c r="C49" s="26"/>
      <c r="D49" s="4" t="str">
        <f t="shared" si="6"/>
        <v/>
      </c>
      <c r="E49" s="4" t="str">
        <f t="shared" si="11"/>
        <v/>
      </c>
      <c r="F49" s="21" t="str">
        <f t="shared" ref="F49:F50" si="14">IF(ISERROR(MID(#REF!,FIND(":",#REF!)+1,FIND(" ",MID(#REF!,FIND(":",#REF!),LEN(#REF!))))),"",MID(#REF!,FIND(":",#REF!)+1,FIND(" ",MID(#REF!,FIND(":",#REF!),LEN(#REF!)))))</f>
        <v/>
      </c>
      <c r="G49" s="44" t="str">
        <f t="shared" si="8"/>
        <v/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10" t="str">
        <f t="shared" ca="1" si="2"/>
        <v/>
      </c>
      <c r="W49" s="47" t="str">
        <f t="shared" ca="1" si="0"/>
        <v/>
      </c>
      <c r="X49" s="10"/>
      <c r="Y49" s="10"/>
      <c r="Z49" s="3"/>
      <c r="AA49" s="3"/>
    </row>
    <row r="50" spans="1:27">
      <c r="A50" s="20">
        <f t="shared" ca="1" si="1"/>
        <v>390</v>
      </c>
      <c r="B50" s="7" t="s">
        <v>95</v>
      </c>
      <c r="C50" s="26" t="s">
        <v>96</v>
      </c>
      <c r="D50" s="4" t="str">
        <f t="shared" si="6"/>
        <v/>
      </c>
      <c r="E50" s="4" t="str">
        <f t="shared" si="11"/>
        <v/>
      </c>
      <c r="F50" s="21" t="str">
        <f t="shared" si="14"/>
        <v/>
      </c>
      <c r="G50" s="44" t="str">
        <f t="shared" si="8"/>
        <v/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10" t="str">
        <f t="shared" ca="1" si="2"/>
        <v/>
      </c>
      <c r="W50" s="47" t="str">
        <f t="shared" ca="1" si="0"/>
        <v>INSERT INTO qry_mst ( path,srvc,modl, line_no,type_cd, query_txt,ref_1,ref_2,ref_3,ref_4,ref_5,ref_6,ref_7,ref_8,deli_val,cnst_val,usr_memo,sys_memo) VALUES ( 'angel','angelcust','getLookup','390','E',') a','','','','','','','','','','','','');</v>
      </c>
      <c r="X50" s="10"/>
      <c r="Y50" s="10"/>
      <c r="Z50" s="3"/>
      <c r="AA50" s="3"/>
    </row>
    <row r="51" spans="1:27">
      <c r="A51" s="20">
        <f t="shared" ca="1" si="1"/>
        <v>400</v>
      </c>
      <c r="B51" s="7"/>
      <c r="C51" s="13"/>
      <c r="D51" s="4" t="str">
        <f t="shared" ref="D51" si="15">IF(ISERROR(FIND(" :",#REF!)),IF(ISERROR(FIND("#",#REF!)),"","arg"),"arg")</f>
        <v/>
      </c>
      <c r="E51" s="4" t="str">
        <f t="shared" ref="E51:E56" si="16">IF(ISERROR(FIND(" :",C51)),IF(ISERROR(FIND(" #",C51)),"","fixParamText"),"getParamText")</f>
        <v/>
      </c>
      <c r="F51" s="21" t="str">
        <f t="shared" ref="F51" si="17">IF(ISERROR(MID(#REF!,FIND(":",#REF!)+1,FIND(" ",MID(#REF!,FIND(":",#REF!),LEN(#REF!))))),"",MID(#REF!,FIND(":",#REF!)+1,FIND(" ",MID(#REF!,FIND(":",#REF!),LEN(#REF!)))))</f>
        <v/>
      </c>
      <c r="G51" s="21" t="str">
        <f t="shared" si="8"/>
        <v/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10" t="str">
        <f t="shared" ca="1" si="2"/>
        <v/>
      </c>
      <c r="W51" s="47" t="str">
        <f t="shared" ca="1" si="0"/>
        <v/>
      </c>
      <c r="X51" s="10"/>
      <c r="Y51" s="10"/>
      <c r="Z51" s="3"/>
      <c r="AA51" s="3"/>
    </row>
    <row r="52" spans="1:27">
      <c r="A52" s="20">
        <f t="shared" ca="1" si="1"/>
        <v>410</v>
      </c>
      <c r="B52" s="7"/>
      <c r="C52" s="13"/>
      <c r="D52" s="4" t="str">
        <f t="shared" ref="D52:D53" si="18">IF(ISERROR(FIND(" :",#REF!)),IF(ISERROR(FIND("#",#REF!)),"","arg"),"arg")</f>
        <v/>
      </c>
      <c r="E52" s="4" t="str">
        <f t="shared" si="16"/>
        <v/>
      </c>
      <c r="F52" s="21" t="str">
        <f t="shared" ref="F52" si="19">IF(ISERROR(MID(#REF!,FIND(":",#REF!)+1,FIND(" ",MID(#REF!,FIND(":",#REF!),LEN(#REF!))))),"",MID(#REF!,FIND(":",#REF!)+1,FIND(" ",MID(#REF!,FIND(":",#REF!),LEN(#REF!)))))</f>
        <v/>
      </c>
      <c r="G52" s="21" t="str">
        <f t="shared" si="8"/>
        <v/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10" t="str">
        <f t="shared" ca="1" si="2"/>
        <v/>
      </c>
      <c r="W52" s="47" t="str">
        <f t="shared" ca="1" si="0"/>
        <v/>
      </c>
      <c r="X52" s="10"/>
      <c r="Y52" s="10"/>
      <c r="Z52" s="3"/>
      <c r="AA52" s="3"/>
    </row>
    <row r="53" spans="1:27">
      <c r="A53" s="20">
        <f t="shared" ca="1" si="1"/>
        <v>420</v>
      </c>
      <c r="B53" s="7"/>
      <c r="C53" s="13"/>
      <c r="D53" s="4" t="str">
        <f t="shared" si="18"/>
        <v/>
      </c>
      <c r="E53" s="4" t="str">
        <f t="shared" si="16"/>
        <v/>
      </c>
      <c r="F53" s="21" t="str">
        <f t="shared" ref="F53" si="20">IF(ISERROR(MID(#REF!,FIND(":",#REF!)+1,FIND(" ",MID(#REF!,FIND(":",#REF!),LEN(#REF!))))),"",MID(#REF!,FIND(":",#REF!)+1,FIND(" ",MID(#REF!,FIND(":",#REF!),LEN(#REF!)))))</f>
        <v/>
      </c>
      <c r="G53" s="21" t="str">
        <f t="shared" si="8"/>
        <v/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10" t="str">
        <f t="shared" ca="1" si="2"/>
        <v/>
      </c>
      <c r="W53" s="47" t="str">
        <f t="shared" ca="1" si="0"/>
        <v/>
      </c>
      <c r="X53" s="10"/>
      <c r="Y53" s="10"/>
      <c r="Z53" s="3"/>
      <c r="AA53" s="3"/>
    </row>
    <row r="54" spans="1:27">
      <c r="A54" s="20">
        <f t="shared" ca="1" si="1"/>
        <v>430</v>
      </c>
      <c r="B54" s="7"/>
      <c r="C54" s="13"/>
      <c r="D54" s="4"/>
      <c r="E54" s="4" t="str">
        <f t="shared" si="16"/>
        <v/>
      </c>
      <c r="F54" s="4"/>
      <c r="G54" s="21" t="str">
        <f t="shared" si="8"/>
        <v/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10" t="str">
        <f t="shared" ca="1" si="2"/>
        <v/>
      </c>
      <c r="W54" s="47" t="str">
        <f t="shared" ca="1" si="0"/>
        <v/>
      </c>
      <c r="X54" s="10"/>
      <c r="Y54" s="10"/>
      <c r="Z54" s="3"/>
      <c r="AA54" s="3"/>
    </row>
    <row r="55" spans="1:27">
      <c r="A55" s="20">
        <f t="shared" ca="1" si="1"/>
        <v>440</v>
      </c>
      <c r="B55" s="7"/>
      <c r="C55" s="13"/>
      <c r="D55" s="4"/>
      <c r="E55" s="4" t="str">
        <f t="shared" si="16"/>
        <v/>
      </c>
      <c r="F55" s="4"/>
      <c r="G55" s="21" t="str">
        <f t="shared" si="8"/>
        <v/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10" t="str">
        <f t="shared" ca="1" si="2"/>
        <v/>
      </c>
      <c r="W55" s="47" t="str">
        <f t="shared" ca="1" si="0"/>
        <v/>
      </c>
      <c r="X55" s="10"/>
      <c r="Y55" s="10"/>
      <c r="Z55" s="3"/>
      <c r="AA55" s="3"/>
    </row>
    <row r="56" spans="1:27">
      <c r="A56" s="20">
        <f t="shared" ca="1" si="1"/>
        <v>450</v>
      </c>
      <c r="B56" s="7"/>
      <c r="C56" s="13"/>
      <c r="D56" s="4"/>
      <c r="E56" s="4" t="str">
        <f t="shared" si="16"/>
        <v/>
      </c>
      <c r="F56" s="4"/>
      <c r="G56" s="21" t="str">
        <f t="shared" si="8"/>
        <v/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10" t="str">
        <f t="shared" ca="1" si="2"/>
        <v/>
      </c>
      <c r="W56" s="47" t="str">
        <f t="shared" ca="1" si="0"/>
        <v/>
      </c>
      <c r="X56" s="10"/>
      <c r="Y56" s="3"/>
      <c r="Z56" s="3"/>
      <c r="AA56" s="3"/>
    </row>
    <row r="57" spans="1:27">
      <c r="A57" s="20">
        <f t="shared" ca="1" si="1"/>
        <v>460</v>
      </c>
      <c r="B57" s="7"/>
      <c r="C57" s="13"/>
      <c r="D57" s="4"/>
      <c r="E57" s="4"/>
      <c r="F57" s="4"/>
      <c r="G57" s="21" t="str">
        <f t="shared" si="8"/>
        <v/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10" t="str">
        <f t="shared" ca="1" si="2"/>
        <v/>
      </c>
      <c r="W57" s="47" t="str">
        <f t="shared" ca="1" si="0"/>
        <v/>
      </c>
      <c r="X57" s="10"/>
      <c r="Y57" s="3"/>
      <c r="Z57" s="3"/>
      <c r="AA57" s="3"/>
    </row>
    <row r="58" spans="1:27">
      <c r="A58" s="20">
        <f t="shared" ca="1" si="1"/>
        <v>470</v>
      </c>
      <c r="B58" s="7"/>
      <c r="C58" s="14"/>
      <c r="D58" s="4"/>
      <c r="E58" s="4"/>
      <c r="F58" s="4"/>
      <c r="G58" s="21" t="str">
        <f t="shared" si="8"/>
        <v/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3"/>
      <c r="U58" s="3"/>
      <c r="V58" s="10" t="str">
        <f t="shared" ca="1" si="2"/>
        <v/>
      </c>
      <c r="W58" s="47" t="str">
        <f t="shared" ref="W58:W73" ca="1" si="21">IF(C58="","",IF(OFFSET(W58,0,-22)="END","",$C$1&amp;"'"&amp;$C$4&amp;"','"&amp;$C$5&amp;"','"&amp;$C$6&amp;"','"&amp;A58&amp;"','"&amp;B58&amp;"','"&amp;SUBSTITUTE(C58,"'","''")&amp;"','"&amp;
IF(B58="W",IF(D58="arg","','','','','','','','','",TRIM(E58)&amp;"','"&amp;TRIM(G58)&amp;"','"&amp;TRIM(I58)&amp;"','"&amp;TRIM(K58)&amp;"','"&amp;TRIM(M58)&amp;"','"&amp;TRIM(O58)&amp;"','"&amp;TRIM(Q58)&amp;"','"&amp;TRIM(S58)&amp;"','','"),"")&amp;
IF(B58="Q",IF(D58="arg","','','','','','','','','",TRIM(E58)&amp;"','"&amp;TRIM(G58)&amp;"','"&amp;TRIM(I58)&amp;"','"&amp;TRIM(K58)&amp;"','"&amp;TRIM(M58)&amp;"','"&amp;TRIM(O58)&amp;"','"&amp;TRIM(Q58)&amp;"','"&amp;TRIM(S58)&amp;"','','"),"")&amp;
IF(B58="E","','','','','','','','','','","")&amp;
IF(D58="arg",IF(G58="",TRIM(E58),"")&amp;"','","','")&amp;
IF(D58="arg",IF(G58&lt;&gt;"",TRIM(G58)&amp;"','","','"),"")&amp;
""&amp;"','"&amp;U58&amp;"');"))</f>
        <v/>
      </c>
      <c r="X58" s="10"/>
      <c r="Y58" s="3"/>
      <c r="Z58" s="3"/>
      <c r="AA58" s="3"/>
    </row>
    <row r="59" spans="1:27">
      <c r="A59" s="20">
        <f t="shared" ca="1" si="1"/>
        <v>480</v>
      </c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10" t="str">
        <f t="shared" ca="1" si="2"/>
        <v/>
      </c>
      <c r="W59" s="47" t="str">
        <f t="shared" ca="1" si="21"/>
        <v/>
      </c>
      <c r="X59" s="10"/>
      <c r="Y59" s="3"/>
      <c r="Z59" s="3"/>
      <c r="AA59" s="3"/>
    </row>
    <row r="60" spans="1:27">
      <c r="A60" s="20">
        <f t="shared" ca="1" si="1"/>
        <v>490</v>
      </c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10" t="str">
        <f t="shared" ca="1" si="2"/>
        <v/>
      </c>
      <c r="W60" s="47" t="str">
        <f t="shared" ca="1" si="21"/>
        <v/>
      </c>
      <c r="X60" s="10"/>
      <c r="Y60" s="3"/>
      <c r="Z60" s="3"/>
      <c r="AA60" s="3"/>
    </row>
    <row r="61" spans="1:27">
      <c r="A61" s="20">
        <f t="shared" ca="1" si="1"/>
        <v>500</v>
      </c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10" t="str">
        <f t="shared" ca="1" si="2"/>
        <v/>
      </c>
      <c r="W61" s="47" t="str">
        <f t="shared" ca="1" si="21"/>
        <v/>
      </c>
      <c r="X61" s="10"/>
      <c r="Y61" s="3"/>
      <c r="Z61" s="3"/>
      <c r="AA61" s="3"/>
    </row>
    <row r="62" spans="1:27">
      <c r="A62" s="20">
        <f t="shared" ca="1" si="1"/>
        <v>510</v>
      </c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10" t="str">
        <f t="shared" ca="1" si="2"/>
        <v/>
      </c>
      <c r="W62" s="47" t="str">
        <f t="shared" ca="1" si="21"/>
        <v/>
      </c>
      <c r="X62" s="10"/>
      <c r="Y62" s="3"/>
      <c r="Z62" s="3"/>
      <c r="AA62" s="3"/>
    </row>
    <row r="63" spans="1:27">
      <c r="A63" s="20">
        <f t="shared" ca="1" si="1"/>
        <v>520</v>
      </c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10" t="str">
        <f t="shared" ca="1" si="2"/>
        <v/>
      </c>
      <c r="W63" s="47" t="str">
        <f t="shared" ca="1" si="21"/>
        <v/>
      </c>
      <c r="X63" s="10"/>
      <c r="Y63" s="3"/>
      <c r="Z63" s="3"/>
      <c r="AA63" s="3"/>
    </row>
    <row r="64" spans="1:27">
      <c r="A64" s="20">
        <f t="shared" ca="1" si="1"/>
        <v>530</v>
      </c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10" t="str">
        <f t="shared" ca="1" si="2"/>
        <v/>
      </c>
      <c r="W64" s="47" t="str">
        <f t="shared" ca="1" si="21"/>
        <v/>
      </c>
      <c r="X64" s="10"/>
      <c r="Y64" s="3"/>
      <c r="Z64" s="3"/>
      <c r="AA64" s="3"/>
    </row>
    <row r="65" spans="1:27">
      <c r="A65" s="20">
        <f t="shared" ca="1" si="1"/>
        <v>540</v>
      </c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10" t="str">
        <f t="shared" ca="1" si="2"/>
        <v/>
      </c>
      <c r="W65" s="47" t="str">
        <f t="shared" ca="1" si="21"/>
        <v/>
      </c>
      <c r="X65" s="10"/>
      <c r="Y65" s="3"/>
      <c r="Z65" s="3"/>
      <c r="AA65" s="3"/>
    </row>
    <row r="66" spans="1:27">
      <c r="A66" s="20">
        <f t="shared" ca="1" si="1"/>
        <v>550</v>
      </c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10" t="str">
        <f t="shared" ca="1" si="2"/>
        <v/>
      </c>
      <c r="W66" s="47" t="str">
        <f t="shared" ca="1" si="21"/>
        <v/>
      </c>
      <c r="X66" s="10"/>
      <c r="Y66" s="3"/>
      <c r="Z66" s="3"/>
      <c r="AA66" s="3"/>
    </row>
    <row r="67" spans="1:27">
      <c r="A67" s="20">
        <f t="shared" ca="1" si="1"/>
        <v>560</v>
      </c>
      <c r="B67" s="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10" t="str">
        <f t="shared" ca="1" si="2"/>
        <v/>
      </c>
      <c r="W67" s="47" t="str">
        <f t="shared" ca="1" si="21"/>
        <v/>
      </c>
      <c r="X67" s="10"/>
      <c r="Y67" s="3"/>
      <c r="Z67" s="3"/>
      <c r="AA67" s="3"/>
    </row>
    <row r="68" spans="1:27">
      <c r="A68" s="20">
        <f t="shared" ca="1" si="1"/>
        <v>570</v>
      </c>
      <c r="B68" s="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10" t="str">
        <f t="shared" ca="1" si="2"/>
        <v/>
      </c>
      <c r="W68" s="47" t="str">
        <f t="shared" ca="1" si="21"/>
        <v/>
      </c>
      <c r="X68" s="10"/>
      <c r="Y68" s="3"/>
      <c r="Z68" s="3"/>
      <c r="AA68" s="3"/>
    </row>
    <row r="69" spans="1:27">
      <c r="A69" s="20">
        <f t="shared" ca="1" si="1"/>
        <v>580</v>
      </c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10" t="str">
        <f t="shared" ca="1" si="2"/>
        <v/>
      </c>
      <c r="W69" s="47" t="str">
        <f t="shared" ca="1" si="21"/>
        <v/>
      </c>
      <c r="X69" s="10"/>
      <c r="Y69" s="3"/>
      <c r="Z69" s="3"/>
      <c r="AA69" s="3"/>
    </row>
    <row r="70" spans="1:27">
      <c r="A70" s="20">
        <f t="shared" ca="1" si="1"/>
        <v>590</v>
      </c>
      <c r="B70" s="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10" t="str">
        <f t="shared" ca="1" si="2"/>
        <v/>
      </c>
      <c r="W70" s="47" t="str">
        <f t="shared" ca="1" si="21"/>
        <v/>
      </c>
      <c r="X70" s="10"/>
      <c r="Y70" s="3"/>
      <c r="Z70" s="3"/>
      <c r="AA70" s="3"/>
    </row>
    <row r="71" spans="1:27">
      <c r="A71" s="20">
        <f t="shared" ca="1" si="1"/>
        <v>600</v>
      </c>
      <c r="B71" s="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10" t="str">
        <f t="shared" ca="1" si="2"/>
        <v/>
      </c>
      <c r="W71" s="47" t="str">
        <f t="shared" ca="1" si="21"/>
        <v/>
      </c>
      <c r="X71" s="10"/>
      <c r="Y71" s="3"/>
      <c r="Z71" s="3"/>
      <c r="AA71" s="3"/>
    </row>
    <row r="72" spans="1:27">
      <c r="A72" s="20">
        <f t="shared" ca="1" si="1"/>
        <v>610</v>
      </c>
      <c r="B72" s="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10" t="str">
        <f t="shared" ca="1" si="2"/>
        <v/>
      </c>
      <c r="W72" s="47" t="str">
        <f t="shared" ca="1" si="21"/>
        <v/>
      </c>
      <c r="X72" s="10"/>
      <c r="Y72" s="3"/>
      <c r="Z72" s="3"/>
      <c r="AA72" s="3"/>
    </row>
    <row r="73" spans="1:27">
      <c r="A73" s="20">
        <f t="shared" ca="1" si="1"/>
        <v>620</v>
      </c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10" t="str">
        <f t="shared" ca="1" si="2"/>
        <v/>
      </c>
      <c r="W73" s="47" t="str">
        <f t="shared" ca="1" si="21"/>
        <v/>
      </c>
      <c r="X73" s="10"/>
      <c r="Y73" s="3"/>
      <c r="Z73" s="3"/>
      <c r="AA73" s="3"/>
    </row>
    <row r="74" spans="1:27">
      <c r="A74" s="35" t="s">
        <v>5</v>
      </c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8"/>
      <c r="V74" s="39"/>
      <c r="W74" s="48" t="str">
        <f>"CALL  auto_field( '"&amp;$C$4&amp;"','"&amp;$C$5&amp;"','"&amp;$C$6&amp;"');"</f>
        <v>CALL  auto_field( 'angel','angelcust','getLookup');</v>
      </c>
      <c r="X74" s="39"/>
      <c r="Y74" s="38"/>
      <c r="Z74" s="38"/>
      <c r="AA74" s="38"/>
    </row>
    <row r="75" spans="1:27">
      <c r="A75" s="7"/>
      <c r="B75" s="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10" t="str">
        <f t="shared" ref="W75:W83" si="22">IF(C75="","",IF(A74="END","",$C$1&amp;"'"&amp;$C$4&amp;"','"&amp;$C$5&amp;"','"&amp;$C$6&amp;"','"&amp;A75&amp;"','"&amp;B75&amp;"','"&amp;SUBSTITUTE(C75,"'","''")&amp;"','"&amp;
IF(B75="W", "', '', '', '', '',   '",D75&amp;"','"&amp;E75&amp;"','"&amp;F75&amp;"','"&amp;G75&amp;"','"&amp;H75&amp;"','")&amp;
T75&amp;"','"&amp;U75&amp;"');"))</f>
        <v/>
      </c>
      <c r="X75" s="10"/>
      <c r="Y75" s="3"/>
      <c r="Z75" s="3"/>
      <c r="AA75" s="3"/>
    </row>
    <row r="76" spans="1:27">
      <c r="A76" s="7"/>
      <c r="B76" s="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10" t="str">
        <f t="shared" si="22"/>
        <v/>
      </c>
      <c r="X76" s="10"/>
      <c r="Y76" s="3"/>
      <c r="Z76" s="3"/>
      <c r="AA76" s="3"/>
    </row>
    <row r="77" spans="1:27">
      <c r="A77" s="7"/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10" t="str">
        <f t="shared" si="22"/>
        <v/>
      </c>
      <c r="X77" s="10"/>
      <c r="Y77" s="3"/>
      <c r="Z77" s="3"/>
      <c r="AA77" s="3"/>
    </row>
    <row r="78" spans="1:27">
      <c r="A78" s="7"/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3"/>
      <c r="W78" s="10" t="str">
        <f t="shared" si="22"/>
        <v/>
      </c>
      <c r="X78" s="10"/>
      <c r="Y78" s="3"/>
      <c r="Z78" s="3"/>
      <c r="AA78" s="3"/>
    </row>
    <row r="79" spans="1:27">
      <c r="A79" s="7"/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10" t="str">
        <f t="shared" si="22"/>
        <v/>
      </c>
      <c r="X79" s="10"/>
      <c r="Y79" s="3"/>
      <c r="Z79" s="3"/>
      <c r="AA79" s="3"/>
    </row>
    <row r="80" spans="1:27">
      <c r="A80" s="7"/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10" t="str">
        <f t="shared" si="22"/>
        <v/>
      </c>
      <c r="X80" s="10"/>
      <c r="Y80" s="3"/>
      <c r="Z80" s="3"/>
      <c r="AA80" s="3"/>
    </row>
    <row r="81" spans="1:27">
      <c r="A81" s="7"/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10" t="str">
        <f t="shared" si="22"/>
        <v/>
      </c>
      <c r="X81" s="10"/>
      <c r="Y81" s="3"/>
      <c r="Z81" s="3"/>
      <c r="AA81" s="3"/>
    </row>
    <row r="82" spans="1:27">
      <c r="A82" s="7"/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10" t="str">
        <f t="shared" si="22"/>
        <v/>
      </c>
      <c r="X82" s="10"/>
      <c r="Y82" s="3"/>
      <c r="Z82" s="3"/>
      <c r="AA82" s="3"/>
    </row>
    <row r="83" spans="1:27">
      <c r="A83" s="7"/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10" t="str">
        <f t="shared" si="22"/>
        <v/>
      </c>
      <c r="X83" s="10"/>
      <c r="Y83" s="3"/>
      <c r="Z83" s="3"/>
      <c r="AA83" s="3"/>
    </row>
    <row r="84" spans="1:27">
      <c r="A84" s="7"/>
      <c r="B84" s="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10"/>
      <c r="X84" s="10"/>
      <c r="Y84" s="3"/>
      <c r="Z84" s="3"/>
      <c r="AA84" s="3"/>
    </row>
    <row r="85" spans="1:27">
      <c r="A85" s="7"/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3"/>
      <c r="W85" s="10"/>
      <c r="X85" s="10"/>
      <c r="Y85" s="3"/>
      <c r="Z85" s="3"/>
      <c r="AA85" s="3"/>
    </row>
    <row r="86" spans="1:27">
      <c r="A86" s="7"/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3"/>
      <c r="W86" s="10"/>
      <c r="X86" s="10"/>
      <c r="Y86" s="3"/>
      <c r="Z86" s="3"/>
      <c r="AA86" s="3"/>
    </row>
    <row r="87" spans="1:27">
      <c r="A87" s="7"/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3"/>
      <c r="V87" s="3"/>
      <c r="W87" s="10"/>
      <c r="X87" s="10"/>
      <c r="Y87" s="3"/>
      <c r="Z87" s="3"/>
      <c r="AA87" s="3"/>
    </row>
    <row r="88" spans="1:27">
      <c r="A88" s="7"/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3"/>
      <c r="W88" s="10"/>
      <c r="X88" s="10"/>
      <c r="Y88" s="3"/>
      <c r="Z88" s="3"/>
      <c r="AA88" s="3"/>
    </row>
    <row r="89" spans="1:27">
      <c r="A89" s="7"/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3"/>
      <c r="W89" s="10"/>
      <c r="X89" s="10"/>
      <c r="Y89" s="3"/>
      <c r="Z89" s="3"/>
      <c r="AA89" s="3"/>
    </row>
    <row r="90" spans="1:27">
      <c r="A90" s="7"/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3"/>
      <c r="W90" s="10"/>
      <c r="X90" s="10"/>
      <c r="Y90" s="3"/>
      <c r="Z90" s="3"/>
      <c r="AA90" s="3"/>
    </row>
    <row r="91" spans="1:27">
      <c r="A91" s="7"/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3"/>
      <c r="W91" s="10"/>
      <c r="X91" s="10"/>
      <c r="Y91" s="3"/>
      <c r="Z91" s="3"/>
      <c r="AA91" s="3"/>
    </row>
    <row r="92" spans="1:27">
      <c r="A92" s="7"/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3"/>
      <c r="W92" s="10"/>
      <c r="X92" s="10"/>
      <c r="Y92" s="3"/>
      <c r="Z92" s="3"/>
      <c r="AA92" s="3"/>
    </row>
    <row r="93" spans="1:27">
      <c r="A93" s="7"/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3"/>
      <c r="V93" s="3"/>
      <c r="W93" s="10"/>
      <c r="X93" s="10"/>
      <c r="Y93" s="3"/>
      <c r="Z93" s="3"/>
      <c r="AA93" s="3"/>
    </row>
    <row r="94" spans="1:27">
      <c r="A94" s="7"/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3"/>
      <c r="V94" s="3"/>
      <c r="W94" s="10"/>
      <c r="X94" s="10"/>
      <c r="Y94" s="3"/>
      <c r="Z94" s="3"/>
      <c r="AA94" s="3"/>
    </row>
    <row r="95" spans="1:27">
      <c r="A95" s="7"/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3"/>
      <c r="V95" s="3"/>
      <c r="W95" s="10"/>
      <c r="X95" s="10"/>
      <c r="Y95" s="3"/>
      <c r="Z95" s="3"/>
      <c r="AA95" s="3"/>
    </row>
    <row r="96" spans="1:27">
      <c r="A96" s="7"/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10"/>
      <c r="X96" s="10"/>
      <c r="Y96" s="3"/>
      <c r="Z96" s="3"/>
      <c r="AA96" s="3"/>
    </row>
    <row r="97" spans="1:27">
      <c r="A97" s="7"/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10"/>
      <c r="X97" s="10"/>
      <c r="Y97" s="3"/>
      <c r="Z97" s="3"/>
      <c r="AA97" s="3"/>
    </row>
    <row r="98" spans="1:27">
      <c r="A98" s="7"/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10"/>
      <c r="X98" s="10"/>
      <c r="Y98" s="3"/>
      <c r="Z98" s="3"/>
      <c r="AA98" s="3"/>
    </row>
    <row r="99" spans="1:27">
      <c r="A99" s="7"/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10"/>
      <c r="X99" s="10"/>
      <c r="Y99" s="3"/>
      <c r="Z99" s="3"/>
      <c r="AA99" s="3"/>
    </row>
    <row r="100" spans="1:27">
      <c r="A100" s="7"/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10"/>
      <c r="X100" s="10"/>
      <c r="Y100" s="3"/>
      <c r="Z100" s="3"/>
      <c r="AA100" s="3"/>
    </row>
    <row r="101" spans="1:27">
      <c r="A101" s="7"/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10"/>
      <c r="X101" s="10"/>
      <c r="Y101" s="3"/>
      <c r="Z101" s="3"/>
      <c r="AA101" s="3"/>
    </row>
    <row r="102" spans="1:27">
      <c r="A102" s="7"/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10"/>
      <c r="X102" s="10"/>
      <c r="Y102" s="3"/>
      <c r="Z102" s="3"/>
      <c r="AA102" s="3"/>
    </row>
    <row r="103" spans="1:27">
      <c r="A103" s="7"/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10"/>
      <c r="X103" s="10"/>
      <c r="Y103" s="3"/>
      <c r="Z103" s="3"/>
      <c r="AA103" s="3"/>
    </row>
    <row r="104" spans="1:27">
      <c r="A104" s="7"/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10"/>
      <c r="X104" s="10"/>
      <c r="Y104" s="3"/>
      <c r="Z104" s="3"/>
      <c r="AA104" s="3"/>
    </row>
    <row r="105" spans="1:27">
      <c r="A105" s="7"/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10"/>
      <c r="X105" s="10"/>
      <c r="Y105" s="3"/>
      <c r="Z105" s="3"/>
      <c r="AA105" s="3"/>
    </row>
    <row r="106" spans="1:27">
      <c r="A106" s="7"/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10"/>
      <c r="X106" s="10"/>
      <c r="Y106" s="3"/>
      <c r="Z106" s="3"/>
      <c r="AA106" s="3"/>
    </row>
    <row r="107" spans="1:27">
      <c r="A107" s="7"/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10"/>
      <c r="X107" s="10"/>
      <c r="Y107" s="3"/>
      <c r="Z107" s="3"/>
      <c r="AA107" s="3"/>
    </row>
    <row r="108" spans="1:27">
      <c r="A108" s="7"/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10"/>
      <c r="X108" s="10"/>
      <c r="Y108" s="3"/>
      <c r="Z108" s="3"/>
      <c r="AA108" s="3"/>
    </row>
    <row r="109" spans="1:27">
      <c r="A109" s="7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10"/>
      <c r="X109" s="10"/>
      <c r="Y109" s="3"/>
      <c r="Z109" s="3"/>
      <c r="AA109" s="3"/>
    </row>
    <row r="110" spans="1:27">
      <c r="A110" s="7"/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10"/>
      <c r="X110" s="10"/>
      <c r="Y110" s="3"/>
      <c r="Z110" s="3"/>
      <c r="AA110" s="3"/>
    </row>
    <row r="111" spans="1:27">
      <c r="A111" s="7"/>
      <c r="B111" s="7"/>
      <c r="C111" s="4" t="str">
        <f t="shared" ref="C111" ca="1" si="23">IF(C28="","",""&amp;IF(B28="J",".query(""","")&amp;IF(B28="w",".where(""","")&amp;C28)</f>
        <v/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10"/>
      <c r="X111" s="10"/>
      <c r="Y111" s="3"/>
      <c r="Z111" s="3"/>
      <c r="AA111" s="3"/>
    </row>
    <row r="112" spans="1:27">
      <c r="A112" s="7"/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10"/>
      <c r="X112" s="10"/>
      <c r="Y112" s="3"/>
      <c r="Z112" s="3"/>
      <c r="AA112" s="3"/>
    </row>
    <row r="113" spans="1:27">
      <c r="A113" s="7"/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10"/>
      <c r="X113" s="10"/>
      <c r="Y113" s="3"/>
      <c r="Z113" s="3"/>
      <c r="AA113" s="3"/>
    </row>
    <row r="114" spans="1:27">
      <c r="A114" s="7"/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10"/>
      <c r="X114" s="10"/>
      <c r="Y114" s="3"/>
      <c r="Z114" s="3"/>
      <c r="AA114" s="3"/>
    </row>
    <row r="115" spans="1:27">
      <c r="A115" s="7"/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10"/>
      <c r="X115" s="10"/>
      <c r="Y115" s="3"/>
      <c r="Z115" s="3"/>
      <c r="AA115" s="3"/>
    </row>
    <row r="116" spans="1:27">
      <c r="A116" s="7"/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10"/>
      <c r="X116" s="10"/>
      <c r="Y116" s="3"/>
      <c r="Z116" s="3"/>
      <c r="AA116" s="3"/>
    </row>
    <row r="117" spans="1:27">
      <c r="A117" s="7"/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3"/>
      <c r="V117" s="3"/>
      <c r="W117" s="10"/>
      <c r="X117" s="10"/>
      <c r="Y117" s="3"/>
      <c r="Z117" s="3"/>
      <c r="AA117" s="3"/>
    </row>
    <row r="118" spans="1:27">
      <c r="A118" s="7"/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10"/>
      <c r="X118" s="10"/>
      <c r="Y118" s="3"/>
      <c r="Z118" s="3"/>
      <c r="AA118" s="3"/>
    </row>
    <row r="119" spans="1:27">
      <c r="A119" s="7"/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10"/>
      <c r="X119" s="10"/>
      <c r="Y119" s="3"/>
      <c r="Z119" s="3"/>
      <c r="AA119" s="3"/>
    </row>
    <row r="120" spans="1:27">
      <c r="A120" s="7"/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10"/>
      <c r="X120" s="10"/>
      <c r="Y120" s="3"/>
      <c r="Z120" s="3"/>
      <c r="AA120" s="3"/>
    </row>
    <row r="121" spans="1:27">
      <c r="A121" s="7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10"/>
      <c r="X121" s="10"/>
      <c r="Y121" s="3"/>
      <c r="Z121" s="3"/>
      <c r="AA121" s="3"/>
    </row>
    <row r="122" spans="1:27">
      <c r="A122" s="7"/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10"/>
      <c r="X122" s="10"/>
      <c r="Y122" s="3"/>
      <c r="Z122" s="3"/>
      <c r="AA122" s="3"/>
    </row>
    <row r="123" spans="1:27">
      <c r="A123" s="7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10"/>
      <c r="X123" s="10"/>
      <c r="Y123" s="3"/>
      <c r="Z123" s="3"/>
      <c r="AA123" s="3"/>
    </row>
    <row r="124" spans="1:27">
      <c r="A124" s="7"/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/>
      <c r="U124" s="3"/>
      <c r="V124" s="3"/>
      <c r="W124" s="10"/>
      <c r="X124" s="10"/>
      <c r="Y124" s="3"/>
      <c r="Z124" s="3"/>
      <c r="AA124" s="3"/>
    </row>
    <row r="125" spans="1:27">
      <c r="A125" s="7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10"/>
      <c r="X125" s="10"/>
      <c r="Y125" s="3"/>
      <c r="Z125" s="3"/>
      <c r="AA125" s="3"/>
    </row>
    <row r="126" spans="1:27">
      <c r="A126" s="7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10"/>
      <c r="X126" s="10"/>
      <c r="Y126" s="3"/>
      <c r="Z126" s="3"/>
      <c r="AA126" s="3"/>
    </row>
    <row r="127" spans="1:27">
      <c r="A127" s="7"/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10"/>
      <c r="X127" s="10"/>
      <c r="Y127" s="3"/>
      <c r="Z127" s="3"/>
      <c r="AA127" s="3"/>
    </row>
    <row r="128" spans="1:27">
      <c r="A128" s="7"/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10"/>
      <c r="X128" s="10"/>
      <c r="Y128" s="3"/>
      <c r="Z128" s="3"/>
      <c r="AA128" s="3"/>
    </row>
    <row r="129" spans="1:27">
      <c r="A129" s="7"/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10"/>
      <c r="X129" s="10"/>
      <c r="Y129" s="3"/>
      <c r="Z129" s="3"/>
      <c r="AA129" s="3"/>
    </row>
    <row r="130" spans="1:27">
      <c r="A130" s="7"/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10"/>
      <c r="X130" s="10"/>
      <c r="Y130" s="3"/>
      <c r="Z130" s="3"/>
      <c r="AA130" s="3"/>
    </row>
    <row r="131" spans="1:27">
      <c r="A131" s="7"/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3"/>
      <c r="V131" s="3"/>
      <c r="W131" s="10"/>
      <c r="X131" s="10"/>
      <c r="Y131" s="3"/>
      <c r="Z131" s="3"/>
      <c r="AA131" s="3"/>
    </row>
    <row r="132" spans="1:27">
      <c r="A132" s="7"/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10"/>
      <c r="X132" s="10"/>
      <c r="Y132" s="3"/>
      <c r="Z132" s="3"/>
      <c r="AA132" s="3"/>
    </row>
    <row r="133" spans="1:27">
      <c r="A133" s="7"/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3"/>
      <c r="V133" s="3"/>
      <c r="W133" s="10"/>
      <c r="X133" s="10"/>
      <c r="Y133" s="3"/>
      <c r="Z133" s="3"/>
      <c r="AA133" s="3"/>
    </row>
    <row r="134" spans="1:27">
      <c r="A134" s="7"/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10"/>
      <c r="X134" s="10"/>
      <c r="Y134" s="3"/>
      <c r="Z134" s="3"/>
      <c r="AA134" s="3"/>
    </row>
    <row r="135" spans="1:27">
      <c r="A135" s="7"/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10"/>
      <c r="X135" s="10"/>
      <c r="Y135" s="3"/>
      <c r="Z135" s="3"/>
      <c r="AA135" s="3"/>
    </row>
    <row r="136" spans="1:27">
      <c r="A136" s="7"/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/>
      <c r="U136" s="3"/>
      <c r="V136" s="3"/>
      <c r="W136" s="10"/>
      <c r="X136" s="10"/>
      <c r="Y136" s="3"/>
      <c r="Z136" s="3"/>
      <c r="AA136" s="3"/>
    </row>
    <row r="137" spans="1:27">
      <c r="A137" s="7"/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10"/>
      <c r="X137" s="10"/>
      <c r="Y137" s="3"/>
      <c r="Z137" s="3"/>
      <c r="AA137" s="3"/>
    </row>
    <row r="138" spans="1:27">
      <c r="A138" s="7"/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10"/>
      <c r="X138" s="10"/>
      <c r="Y138" s="3"/>
      <c r="Z138" s="3"/>
      <c r="AA138" s="3"/>
    </row>
    <row r="139" spans="1:27">
      <c r="A139" s="7"/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10"/>
      <c r="X139" s="10"/>
      <c r="Y139" s="3"/>
      <c r="Z139" s="3"/>
      <c r="AA139" s="3"/>
    </row>
    <row r="140" spans="1:27">
      <c r="A140" s="7"/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10"/>
      <c r="X140" s="10"/>
      <c r="Y140" s="3"/>
      <c r="Z140" s="3"/>
      <c r="AA140" s="3"/>
    </row>
    <row r="141" spans="1:27">
      <c r="A141" s="7"/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10"/>
      <c r="X141" s="10"/>
      <c r="Y141" s="3"/>
      <c r="Z141" s="3"/>
      <c r="AA141" s="3"/>
    </row>
    <row r="142" spans="1:27">
      <c r="A142" s="7"/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10"/>
      <c r="X142" s="10"/>
      <c r="Y142" s="3"/>
      <c r="Z142" s="3"/>
      <c r="AA142" s="3"/>
    </row>
    <row r="143" spans="1:27">
      <c r="A143" s="7"/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10"/>
      <c r="X143" s="10"/>
      <c r="Y143" s="3"/>
      <c r="Z143" s="3"/>
      <c r="AA143" s="3"/>
    </row>
    <row r="144" spans="1:27">
      <c r="A144" s="7"/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10"/>
      <c r="X144" s="10"/>
      <c r="Y144" s="3"/>
      <c r="Z144" s="3"/>
      <c r="AA144" s="3"/>
    </row>
    <row r="145" spans="1:27">
      <c r="A145" s="7"/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10"/>
      <c r="X145" s="10"/>
      <c r="Y145" s="3"/>
      <c r="Z145" s="3"/>
      <c r="AA145" s="3"/>
    </row>
    <row r="146" spans="1:27">
      <c r="A146" s="7"/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10"/>
      <c r="X146" s="10"/>
      <c r="Y146" s="3"/>
      <c r="Z146" s="3"/>
      <c r="AA146" s="3"/>
    </row>
    <row r="147" spans="1:27">
      <c r="A147" s="7"/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10"/>
      <c r="X147" s="10"/>
      <c r="Y147" s="3"/>
      <c r="Z147" s="3"/>
      <c r="AA147" s="3"/>
    </row>
    <row r="148" spans="1:27">
      <c r="A148" s="7"/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10"/>
      <c r="X148" s="10"/>
      <c r="Y148" s="3"/>
      <c r="Z148" s="3"/>
      <c r="AA148" s="3"/>
    </row>
    <row r="149" spans="1:27">
      <c r="A149" s="7"/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10"/>
      <c r="X149" s="10"/>
      <c r="Y149" s="3"/>
      <c r="Z149" s="3"/>
      <c r="AA149" s="3"/>
    </row>
    <row r="150" spans="1:27">
      <c r="A150" s="7"/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10"/>
      <c r="X150" s="10"/>
      <c r="Y150" s="3"/>
      <c r="Z150" s="3"/>
      <c r="AA150" s="3"/>
    </row>
    <row r="151" spans="1:27">
      <c r="A151" s="7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10"/>
      <c r="X151" s="10"/>
      <c r="Y151" s="3"/>
      <c r="Z151" s="3"/>
      <c r="AA151" s="3"/>
    </row>
    <row r="152" spans="1:27">
      <c r="A152" s="7"/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10"/>
      <c r="X152" s="10"/>
      <c r="Y152" s="3"/>
      <c r="Z152" s="3"/>
      <c r="AA152" s="3"/>
    </row>
    <row r="153" spans="1:27">
      <c r="A153" s="7"/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10"/>
      <c r="X153" s="10"/>
      <c r="Y153" s="3"/>
      <c r="Z153" s="3"/>
      <c r="AA153" s="3"/>
    </row>
    <row r="154" spans="1:27">
      <c r="A154" s="7"/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10"/>
      <c r="X154" s="10"/>
      <c r="Y154" s="3"/>
      <c r="Z154" s="3"/>
      <c r="AA154" s="3"/>
    </row>
    <row r="155" spans="1:27">
      <c r="A155" s="7"/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10"/>
      <c r="X155" s="10"/>
      <c r="Y155" s="3"/>
      <c r="Z155" s="3"/>
      <c r="AA155" s="3"/>
    </row>
    <row r="156" spans="1:27">
      <c r="A156" s="7"/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10"/>
      <c r="X156" s="10"/>
      <c r="Y156" s="3"/>
      <c r="Z156" s="3"/>
      <c r="AA156" s="3"/>
    </row>
    <row r="157" spans="1:27">
      <c r="A157" s="7"/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10"/>
      <c r="X157" s="10"/>
      <c r="Y157" s="3"/>
      <c r="Z157" s="3"/>
      <c r="AA157" s="3"/>
    </row>
    <row r="158" spans="1:27">
      <c r="A158" s="7"/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10"/>
      <c r="X158" s="10"/>
      <c r="Y158" s="3"/>
      <c r="Z158" s="3"/>
      <c r="AA158" s="3"/>
    </row>
    <row r="159" spans="1:27">
      <c r="A159" s="7"/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10"/>
      <c r="X159" s="10"/>
      <c r="Y159" s="3"/>
      <c r="Z159" s="3"/>
      <c r="AA159" s="3"/>
    </row>
    <row r="160" spans="1:27">
      <c r="A160" s="7"/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10"/>
      <c r="X160" s="10"/>
      <c r="Y160" s="3"/>
      <c r="Z160" s="3"/>
      <c r="AA160" s="3"/>
    </row>
    <row r="161" spans="1:27">
      <c r="A161" s="7"/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10"/>
      <c r="X161" s="10"/>
      <c r="Y161" s="3"/>
      <c r="Z161" s="3"/>
      <c r="AA161" s="3"/>
    </row>
    <row r="162" spans="1:27">
      <c r="A162" s="7"/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10"/>
      <c r="X162" s="10"/>
      <c r="Y162" s="3"/>
      <c r="Z162" s="3"/>
      <c r="AA162" s="3"/>
    </row>
    <row r="163" spans="1:27">
      <c r="A163" s="7"/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10"/>
      <c r="X163" s="10"/>
      <c r="Y163" s="3"/>
      <c r="Z163" s="3"/>
      <c r="AA163" s="3"/>
    </row>
    <row r="164" spans="1:27">
      <c r="A164" s="7"/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10"/>
      <c r="X164" s="10"/>
      <c r="Y164" s="3"/>
      <c r="Z164" s="3"/>
      <c r="AA164" s="3"/>
    </row>
    <row r="165" spans="1:27">
      <c r="A165" s="7"/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10"/>
      <c r="X165" s="10"/>
      <c r="Y165" s="3"/>
      <c r="Z165" s="3"/>
      <c r="AA165" s="3"/>
    </row>
    <row r="166" spans="1:27">
      <c r="A166" s="7"/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10"/>
      <c r="X166" s="10"/>
      <c r="Y166" s="3"/>
      <c r="Z166" s="3"/>
      <c r="AA166" s="3"/>
    </row>
    <row r="167" spans="1:27">
      <c r="A167" s="7"/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10"/>
      <c r="X167" s="10"/>
      <c r="Y167" s="3"/>
      <c r="Z167" s="3"/>
      <c r="AA167" s="3"/>
    </row>
    <row r="168" spans="1:27">
      <c r="A168" s="7"/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10"/>
      <c r="X168" s="10"/>
      <c r="Y168" s="3"/>
      <c r="Z168" s="3"/>
      <c r="AA168" s="3"/>
    </row>
    <row r="169" spans="1:27">
      <c r="A169" s="7"/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10"/>
      <c r="X169" s="10"/>
      <c r="Y169" s="3"/>
      <c r="Z169" s="3"/>
      <c r="AA169" s="3"/>
    </row>
    <row r="170" spans="1:27">
      <c r="A170" s="7"/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10"/>
      <c r="X170" s="10"/>
      <c r="Y170" s="3"/>
      <c r="Z170" s="3"/>
      <c r="AA170" s="3"/>
    </row>
    <row r="171" spans="1:27">
      <c r="A171" s="7"/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10"/>
      <c r="X171" s="10"/>
      <c r="Y171" s="3"/>
      <c r="Z171" s="3"/>
      <c r="AA171" s="3"/>
    </row>
    <row r="172" spans="1:27">
      <c r="A172" s="7"/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10"/>
      <c r="X172" s="10"/>
      <c r="Y172" s="3"/>
      <c r="Z172" s="3"/>
      <c r="AA172" s="3"/>
    </row>
    <row r="173" spans="1:27">
      <c r="A173" s="7"/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10"/>
      <c r="X173" s="10"/>
      <c r="Y173" s="3"/>
      <c r="Z173" s="3"/>
      <c r="AA173" s="3"/>
    </row>
    <row r="174" spans="1:27">
      <c r="A174" s="7"/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10"/>
      <c r="X174" s="10"/>
      <c r="Y174" s="3"/>
      <c r="Z174" s="3"/>
      <c r="AA174" s="3"/>
    </row>
    <row r="175" spans="1:27">
      <c r="A175" s="7"/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10"/>
      <c r="X175" s="10"/>
      <c r="Y175" s="3"/>
      <c r="Z175" s="3"/>
      <c r="AA175" s="3"/>
    </row>
    <row r="176" spans="1:27">
      <c r="A176" s="7"/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10"/>
      <c r="X176" s="10"/>
      <c r="Y176" s="3"/>
      <c r="Z176" s="3"/>
      <c r="AA176" s="3"/>
    </row>
    <row r="177" spans="1:27">
      <c r="A177" s="7"/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10"/>
      <c r="X177" s="10"/>
      <c r="Y177" s="3"/>
      <c r="Z177" s="3"/>
      <c r="AA177" s="3"/>
    </row>
    <row r="178" spans="1:27">
      <c r="A178" s="7"/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10"/>
      <c r="X178" s="10"/>
      <c r="Y178" s="3"/>
      <c r="Z178" s="3"/>
      <c r="AA178" s="3"/>
    </row>
    <row r="179" spans="1:27">
      <c r="A179" s="7"/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10"/>
      <c r="X179" s="10"/>
      <c r="Y179" s="3"/>
      <c r="Z179" s="3"/>
      <c r="AA179" s="3"/>
    </row>
    <row r="180" spans="1:27">
      <c r="A180" s="7"/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10"/>
      <c r="X180" s="10"/>
      <c r="Y180" s="3"/>
      <c r="Z180" s="3"/>
      <c r="AA180" s="3"/>
    </row>
    <row r="181" spans="1:27">
      <c r="A181" s="7"/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10"/>
      <c r="X181" s="10"/>
      <c r="Y181" s="3"/>
      <c r="Z181" s="3"/>
      <c r="AA181" s="3"/>
    </row>
    <row r="182" spans="1:27">
      <c r="A182" s="7"/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10"/>
      <c r="X182" s="10"/>
      <c r="Y182" s="3"/>
      <c r="Z182" s="3"/>
      <c r="AA182" s="3"/>
    </row>
    <row r="183" spans="1:27">
      <c r="A183" s="7"/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10"/>
      <c r="X183" s="10"/>
      <c r="Y183" s="3"/>
      <c r="Z183" s="3"/>
      <c r="AA183" s="3"/>
    </row>
    <row r="184" spans="1:27">
      <c r="A184" s="7"/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10"/>
      <c r="X184" s="10"/>
      <c r="Y184" s="3"/>
      <c r="Z184" s="3"/>
      <c r="AA184" s="3"/>
    </row>
    <row r="185" spans="1:27">
      <c r="A185" s="7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10"/>
      <c r="X185" s="10"/>
      <c r="Y185" s="3"/>
      <c r="Z185" s="3"/>
      <c r="AA185" s="3"/>
    </row>
    <row r="186" spans="1:27">
      <c r="A186" s="7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10"/>
      <c r="X186" s="10"/>
      <c r="Y186" s="3"/>
      <c r="Z186" s="3"/>
      <c r="AA186" s="3"/>
    </row>
    <row r="187" spans="1:27">
      <c r="A187" s="7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10"/>
      <c r="X187" s="10"/>
      <c r="Y187" s="3"/>
      <c r="Z187" s="3"/>
      <c r="AA187" s="3"/>
    </row>
    <row r="188" spans="1:27">
      <c r="A188" s="7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10"/>
      <c r="X188" s="10"/>
      <c r="Y188" s="3"/>
      <c r="Z188" s="3"/>
      <c r="AA188" s="3"/>
    </row>
    <row r="189" spans="1:27">
      <c r="A189" s="7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10"/>
      <c r="X189" s="10"/>
      <c r="Y189" s="3"/>
      <c r="Z189" s="3"/>
      <c r="AA189" s="3"/>
    </row>
    <row r="190" spans="1:27">
      <c r="A190" s="7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10"/>
      <c r="X190" s="10"/>
      <c r="Y190" s="3"/>
      <c r="Z190" s="3"/>
      <c r="AA190" s="3"/>
    </row>
    <row r="191" spans="1:27">
      <c r="A191" s="7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10"/>
      <c r="X191" s="10"/>
      <c r="Y191" s="3"/>
      <c r="Z191" s="3"/>
      <c r="AA191" s="3"/>
    </row>
    <row r="192" spans="1:27">
      <c r="A192" s="7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10"/>
      <c r="X192" s="10"/>
      <c r="Y192" s="3"/>
      <c r="Z192" s="3"/>
      <c r="AA192" s="3"/>
    </row>
    <row r="193" spans="1:27">
      <c r="A193" s="7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10"/>
      <c r="X193" s="10"/>
      <c r="Y193" s="3"/>
      <c r="Z193" s="3"/>
      <c r="AA193" s="3"/>
    </row>
    <row r="194" spans="1:27">
      <c r="A194" s="7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10"/>
      <c r="X194" s="10"/>
      <c r="Y194" s="3"/>
      <c r="Z194" s="3"/>
      <c r="AA194" s="3"/>
    </row>
    <row r="195" spans="1:27">
      <c r="A195" s="7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10"/>
      <c r="X195" s="10"/>
      <c r="Y195" s="3"/>
      <c r="Z195" s="3"/>
      <c r="AA195" s="3"/>
    </row>
    <row r="196" spans="1:27">
      <c r="A196" s="7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10"/>
      <c r="X196" s="10"/>
      <c r="Y196" s="3"/>
      <c r="Z196" s="3"/>
      <c r="AA196" s="3"/>
    </row>
    <row r="197" spans="1:27">
      <c r="A197" s="7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10"/>
      <c r="X197" s="10"/>
      <c r="Y197" s="3"/>
      <c r="Z197" s="3"/>
      <c r="AA197" s="3"/>
    </row>
    <row r="198" spans="1:27">
      <c r="A198" s="7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10"/>
      <c r="X198" s="10"/>
      <c r="Y198" s="3"/>
      <c r="Z198" s="3"/>
      <c r="AA198" s="3"/>
    </row>
    <row r="199" spans="1:27">
      <c r="A199" s="7"/>
      <c r="B199" s="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3"/>
      <c r="V199" s="3"/>
      <c r="W199" s="10"/>
      <c r="X199" s="10"/>
      <c r="Y199" s="3"/>
      <c r="Z199" s="3"/>
      <c r="AA199" s="3"/>
    </row>
    <row r="200" spans="1:27">
      <c r="A200" s="7"/>
      <c r="B200" s="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10"/>
      <c r="X200" s="10"/>
      <c r="Y200" s="3"/>
      <c r="Z200" s="3"/>
      <c r="AA200" s="3"/>
    </row>
    <row r="201" spans="1:27">
      <c r="A201" s="7"/>
      <c r="B201" s="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10"/>
      <c r="X201" s="10"/>
      <c r="Y201" s="3"/>
      <c r="Z201" s="3"/>
      <c r="AA201" s="3"/>
    </row>
    <row r="202" spans="1:27">
      <c r="A202" s="7"/>
      <c r="B202" s="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10"/>
      <c r="X202" s="10"/>
      <c r="Y202" s="3"/>
      <c r="Z202" s="3"/>
      <c r="AA202" s="3"/>
    </row>
    <row r="203" spans="1:27">
      <c r="A203" s="7"/>
      <c r="B203" s="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10"/>
      <c r="X203" s="10"/>
      <c r="Y203" s="3"/>
      <c r="Z203" s="3"/>
      <c r="AA203" s="3"/>
    </row>
    <row r="204" spans="1:27">
      <c r="A204" s="7"/>
      <c r="B204" s="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"/>
      <c r="U204" s="3"/>
      <c r="V204" s="3"/>
      <c r="W204" s="10"/>
      <c r="X204" s="10"/>
      <c r="Y204" s="3"/>
      <c r="Z204" s="3"/>
      <c r="AA204" s="3"/>
    </row>
    <row r="205" spans="1:27">
      <c r="A205" s="7"/>
      <c r="B205" s="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3"/>
      <c r="V205" s="3"/>
      <c r="W205" s="10"/>
      <c r="X205" s="10"/>
      <c r="Y205" s="3"/>
      <c r="Z205" s="3"/>
      <c r="AA205" s="3"/>
    </row>
    <row r="206" spans="1:27">
      <c r="A206" s="7"/>
      <c r="B206" s="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10"/>
      <c r="X206" s="10"/>
      <c r="Y206" s="3"/>
      <c r="Z206" s="3"/>
      <c r="AA206" s="3"/>
    </row>
    <row r="207" spans="1:27">
      <c r="A207" s="7"/>
      <c r="B207" s="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10"/>
      <c r="X207" s="10"/>
      <c r="Y207" s="3"/>
      <c r="Z207" s="3"/>
      <c r="AA207" s="3"/>
    </row>
    <row r="208" spans="1:27">
      <c r="A208" s="7"/>
      <c r="B208" s="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"/>
      <c r="U208" s="3"/>
      <c r="V208" s="3"/>
      <c r="W208" s="10"/>
      <c r="X208" s="10"/>
      <c r="Y208" s="3"/>
      <c r="Z208" s="3"/>
      <c r="AA208" s="3"/>
    </row>
    <row r="209" spans="1:27">
      <c r="A209" s="7"/>
      <c r="B209" s="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10"/>
      <c r="X209" s="10"/>
      <c r="Y209" s="3"/>
      <c r="Z209" s="3"/>
      <c r="AA209" s="3"/>
    </row>
    <row r="210" spans="1:27">
      <c r="A210" s="7"/>
      <c r="B210" s="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10"/>
      <c r="X210" s="10"/>
      <c r="Y210" s="3"/>
      <c r="Z210" s="3"/>
      <c r="AA210" s="3"/>
    </row>
    <row r="211" spans="1:27">
      <c r="A211" s="7"/>
      <c r="B211" s="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10"/>
      <c r="X211" s="10"/>
      <c r="Y211" s="3"/>
      <c r="Z211" s="3"/>
      <c r="AA211" s="3"/>
    </row>
    <row r="212" spans="1:27">
      <c r="A212" s="7"/>
      <c r="B212" s="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10"/>
      <c r="X212" s="10"/>
      <c r="Y212" s="3"/>
      <c r="Z212" s="3"/>
      <c r="AA212" s="3"/>
    </row>
    <row r="213" spans="1:27">
      <c r="A213" s="7"/>
      <c r="B213" s="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3"/>
      <c r="V213" s="3"/>
      <c r="W213" s="10"/>
      <c r="X213" s="10"/>
      <c r="Y213" s="3"/>
      <c r="Z213" s="3"/>
      <c r="AA213" s="3"/>
    </row>
    <row r="214" spans="1:27">
      <c r="A214" s="7"/>
      <c r="B214" s="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"/>
      <c r="U214" s="3"/>
      <c r="V214" s="3"/>
      <c r="W214" s="10"/>
      <c r="X214" s="10"/>
      <c r="Y214" s="3"/>
      <c r="Z214" s="3"/>
      <c r="AA214" s="3"/>
    </row>
    <row r="215" spans="1:27">
      <c r="A215" s="7"/>
      <c r="B215" s="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3"/>
      <c r="V215" s="3"/>
      <c r="W215" s="10"/>
      <c r="X215" s="10"/>
      <c r="Y215" s="3"/>
      <c r="Z215" s="3"/>
      <c r="AA215" s="3"/>
    </row>
    <row r="216" spans="1:27">
      <c r="A216" s="7"/>
      <c r="B216" s="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10"/>
      <c r="X216" s="10"/>
      <c r="Y216" s="3"/>
      <c r="Z216" s="3"/>
      <c r="AA216" s="3"/>
    </row>
    <row r="217" spans="1:27">
      <c r="A217" s="7"/>
      <c r="B217" s="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10"/>
      <c r="X217" s="10"/>
      <c r="Y217" s="3"/>
      <c r="Z217" s="3"/>
      <c r="AA217" s="3"/>
    </row>
    <row r="218" spans="1:27">
      <c r="A218" s="7"/>
      <c r="B218" s="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10"/>
      <c r="X218" s="10"/>
      <c r="Y218" s="3"/>
      <c r="Z218" s="3"/>
      <c r="AA218" s="3"/>
    </row>
    <row r="219" spans="1:27">
      <c r="A219" s="7"/>
      <c r="B219" s="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3"/>
      <c r="V219" s="3"/>
      <c r="W219" s="10"/>
      <c r="X219" s="10"/>
      <c r="Y219" s="3"/>
      <c r="Z219" s="3"/>
      <c r="AA219" s="3"/>
    </row>
    <row r="220" spans="1:27">
      <c r="A220" s="7"/>
      <c r="B220" s="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"/>
      <c r="U220" s="3"/>
      <c r="V220" s="3"/>
      <c r="W220" s="10"/>
      <c r="X220" s="10"/>
      <c r="Y220" s="3"/>
      <c r="Z220" s="3"/>
      <c r="AA220" s="3"/>
    </row>
    <row r="221" spans="1:27">
      <c r="A221" s="7"/>
      <c r="B221" s="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3"/>
      <c r="V221" s="3"/>
      <c r="W221" s="10"/>
      <c r="X221" s="10"/>
      <c r="Y221" s="3"/>
      <c r="Z221" s="3"/>
      <c r="AA221" s="3"/>
    </row>
    <row r="222" spans="1:27">
      <c r="A222" s="7"/>
      <c r="B222" s="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"/>
      <c r="U222" s="3"/>
      <c r="V222" s="3"/>
      <c r="W222" s="10"/>
      <c r="X222" s="10"/>
      <c r="Y222" s="3"/>
      <c r="Z222" s="3"/>
      <c r="AA222" s="3"/>
    </row>
    <row r="223" spans="1:27">
      <c r="A223" s="7"/>
      <c r="B223" s="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10"/>
      <c r="X223" s="10"/>
      <c r="Y223" s="3"/>
      <c r="Z223" s="3"/>
      <c r="AA223" s="3"/>
    </row>
    <row r="224" spans="1:27">
      <c r="A224" s="7"/>
      <c r="B224" s="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10"/>
      <c r="X224" s="10"/>
      <c r="Y224" s="3"/>
      <c r="Z224" s="3"/>
      <c r="AA224" s="3"/>
    </row>
    <row r="225" spans="1:27">
      <c r="A225" s="7"/>
      <c r="B225" s="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10"/>
      <c r="X225" s="10"/>
      <c r="Y225" s="3"/>
      <c r="Z225" s="3"/>
      <c r="AA225" s="3"/>
    </row>
    <row r="226" spans="1:27">
      <c r="A226" s="7"/>
      <c r="B226" s="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10"/>
      <c r="X226" s="10"/>
      <c r="Y226" s="3"/>
      <c r="Z226" s="3"/>
      <c r="AA226" s="3"/>
    </row>
    <row r="227" spans="1:27">
      <c r="A227" s="7"/>
      <c r="B227" s="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3"/>
      <c r="V227" s="3"/>
      <c r="W227" s="10"/>
      <c r="X227" s="10"/>
      <c r="Y227" s="3"/>
      <c r="Z227" s="3"/>
      <c r="AA227" s="3"/>
    </row>
    <row r="228" spans="1:27">
      <c r="A228" s="7"/>
      <c r="B228" s="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/>
      <c r="U228" s="3"/>
      <c r="V228" s="3"/>
      <c r="W228" s="10"/>
      <c r="X228" s="10"/>
      <c r="Y228" s="3"/>
      <c r="Z228" s="3"/>
      <c r="AA228" s="3"/>
    </row>
    <row r="229" spans="1:27">
      <c r="A229" s="7"/>
      <c r="B229" s="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3"/>
      <c r="V229" s="3"/>
      <c r="W229" s="10"/>
      <c r="X229" s="10"/>
      <c r="Y229" s="3"/>
      <c r="Z229" s="3"/>
      <c r="AA229" s="3"/>
    </row>
    <row r="230" spans="1:27">
      <c r="A230" s="7"/>
      <c r="B230" s="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/>
      <c r="U230" s="3"/>
      <c r="V230" s="3"/>
      <c r="W230" s="10"/>
      <c r="X230" s="10"/>
      <c r="Y230" s="3"/>
      <c r="Z230" s="3"/>
      <c r="AA230" s="3"/>
    </row>
    <row r="231" spans="1:27">
      <c r="A231" s="7"/>
      <c r="B231" s="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3"/>
      <c r="V231" s="3"/>
      <c r="W231" s="10"/>
      <c r="X231" s="10"/>
      <c r="Y231" s="3"/>
      <c r="Z231" s="3"/>
      <c r="AA231" s="3"/>
    </row>
    <row r="232" spans="1:27">
      <c r="A232" s="7"/>
      <c r="B232" s="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3"/>
      <c r="V232" s="3"/>
      <c r="W232" s="10"/>
      <c r="X232" s="10"/>
      <c r="Y232" s="3"/>
      <c r="Z232" s="3"/>
      <c r="AA232" s="3"/>
    </row>
    <row r="233" spans="1:27">
      <c r="A233" s="7"/>
      <c r="B233" s="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3"/>
      <c r="V233" s="3"/>
      <c r="W233" s="10"/>
      <c r="X233" s="10"/>
      <c r="Y233" s="3"/>
      <c r="Z233" s="3"/>
      <c r="AA233" s="3"/>
    </row>
    <row r="234" spans="1:27">
      <c r="A234" s="7"/>
      <c r="B234" s="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/>
      <c r="U234" s="3"/>
      <c r="V234" s="3"/>
      <c r="W234" s="10"/>
      <c r="X234" s="10"/>
      <c r="Y234" s="3"/>
      <c r="Z234" s="3"/>
      <c r="AA234" s="3"/>
    </row>
    <row r="235" spans="1:27">
      <c r="A235" s="7"/>
      <c r="B235" s="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3"/>
      <c r="V235" s="3"/>
      <c r="W235" s="10"/>
      <c r="X235" s="10"/>
      <c r="Y235" s="3"/>
      <c r="Z235" s="3"/>
      <c r="AA235" s="3"/>
    </row>
    <row r="236" spans="1:27">
      <c r="A236" s="7"/>
      <c r="B236" s="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/>
      <c r="U236" s="3"/>
      <c r="V236" s="3"/>
      <c r="W236" s="10"/>
      <c r="X236" s="10"/>
      <c r="Y236" s="3"/>
      <c r="Z236" s="3"/>
      <c r="AA236" s="3"/>
    </row>
    <row r="237" spans="1:27">
      <c r="A237" s="7"/>
      <c r="B237" s="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3"/>
      <c r="V237" s="3"/>
      <c r="W237" s="10"/>
      <c r="X237" s="10"/>
      <c r="Y237" s="3"/>
      <c r="Z237" s="3"/>
      <c r="AA237" s="3"/>
    </row>
    <row r="238" spans="1:27">
      <c r="A238" s="7"/>
      <c r="B238" s="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3"/>
      <c r="V238" s="3"/>
      <c r="W238" s="10"/>
      <c r="X238" s="10"/>
      <c r="Y238" s="3"/>
      <c r="Z238" s="3"/>
      <c r="AA238" s="3"/>
    </row>
    <row r="239" spans="1:27">
      <c r="A239" s="7"/>
      <c r="B239" s="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3"/>
      <c r="V239" s="3"/>
      <c r="W239" s="10"/>
      <c r="X239" s="10"/>
      <c r="Y239" s="3"/>
      <c r="Z239" s="3"/>
      <c r="AA239" s="3"/>
    </row>
    <row r="240" spans="1:27">
      <c r="A240" s="7"/>
      <c r="B240" s="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3"/>
      <c r="V240" s="3"/>
      <c r="W240" s="10"/>
      <c r="X240" s="10"/>
      <c r="Y240" s="3"/>
      <c r="Z240" s="3"/>
      <c r="AA240" s="3"/>
    </row>
    <row r="241" spans="1:27">
      <c r="A241" s="7"/>
      <c r="B241" s="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3"/>
      <c r="V241" s="3"/>
      <c r="W241" s="10"/>
      <c r="X241" s="10"/>
      <c r="Y241" s="3"/>
      <c r="Z241" s="3"/>
      <c r="AA241" s="3"/>
    </row>
    <row r="242" spans="1:27">
      <c r="A242" s="7"/>
      <c r="B242" s="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/>
      <c r="U242" s="3"/>
      <c r="V242" s="3"/>
      <c r="W242" s="10"/>
      <c r="X242" s="10"/>
      <c r="Y242" s="3"/>
      <c r="Z242" s="3"/>
      <c r="AA242" s="3"/>
    </row>
    <row r="243" spans="1:27">
      <c r="A243" s="7"/>
      <c r="B243" s="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3"/>
      <c r="V243" s="3"/>
      <c r="W243" s="10"/>
      <c r="X243" s="10"/>
      <c r="Y243" s="3"/>
      <c r="Z243" s="3"/>
      <c r="AA243" s="3"/>
    </row>
    <row r="244" spans="1:27">
      <c r="A244" s="7"/>
      <c r="B244" s="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3"/>
      <c r="V244" s="3"/>
      <c r="W244" s="10"/>
      <c r="X244" s="10"/>
      <c r="Y244" s="3"/>
      <c r="Z244" s="3"/>
      <c r="AA244" s="3"/>
    </row>
    <row r="245" spans="1:27">
      <c r="A245" s="7"/>
      <c r="B245" s="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3"/>
      <c r="V245" s="3"/>
      <c r="W245" s="10"/>
      <c r="X245" s="10"/>
      <c r="Y245" s="3"/>
      <c r="Z245" s="3"/>
      <c r="AA245" s="3"/>
    </row>
    <row r="246" spans="1:27">
      <c r="A246" s="7"/>
      <c r="B246" s="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/>
      <c r="U246" s="3"/>
      <c r="V246" s="3"/>
      <c r="W246" s="10"/>
      <c r="X246" s="10"/>
      <c r="Y246" s="3"/>
      <c r="Z246" s="3"/>
      <c r="AA246" s="3"/>
    </row>
    <row r="247" spans="1:27">
      <c r="A247" s="7"/>
      <c r="B247" s="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3"/>
      <c r="V247" s="3"/>
      <c r="W247" s="10"/>
      <c r="X247" s="10"/>
      <c r="Y247" s="3"/>
      <c r="Z247" s="3"/>
      <c r="AA247" s="3"/>
    </row>
    <row r="248" spans="1:27">
      <c r="A248" s="7"/>
      <c r="B248" s="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3"/>
      <c r="V248" s="3"/>
      <c r="W248" s="10"/>
      <c r="X248" s="10"/>
      <c r="Y248" s="3"/>
      <c r="Z248" s="3"/>
      <c r="AA248" s="3"/>
    </row>
    <row r="249" spans="1:27">
      <c r="A249" s="7"/>
      <c r="B249" s="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3"/>
      <c r="V249" s="3"/>
      <c r="W249" s="10"/>
      <c r="X249" s="10"/>
      <c r="Y249" s="3"/>
      <c r="Z249" s="3"/>
      <c r="AA249" s="3"/>
    </row>
    <row r="250" spans="1:27">
      <c r="A250" s="7"/>
      <c r="B250" s="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3"/>
      <c r="V250" s="3"/>
      <c r="W250" s="10"/>
      <c r="X250" s="10"/>
      <c r="Y250" s="3"/>
      <c r="Z250" s="3"/>
      <c r="AA250" s="3"/>
    </row>
    <row r="251" spans="1:27">
      <c r="A251" s="7"/>
      <c r="B251" s="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3"/>
      <c r="V251" s="3"/>
      <c r="W251" s="10"/>
      <c r="X251" s="10"/>
      <c r="Y251" s="3"/>
      <c r="Z251" s="3"/>
      <c r="AA251" s="3"/>
    </row>
    <row r="252" spans="1:27">
      <c r="A252" s="7"/>
      <c r="B252" s="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3"/>
      <c r="V252" s="3"/>
      <c r="W252" s="10"/>
      <c r="X252" s="10"/>
      <c r="Y252" s="3"/>
      <c r="Z252" s="3"/>
      <c r="AA252" s="3"/>
    </row>
    <row r="253" spans="1:27">
      <c r="A253" s="7"/>
      <c r="B253" s="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3"/>
      <c r="V253" s="3"/>
      <c r="W253" s="10"/>
      <c r="X253" s="10"/>
      <c r="Y253" s="3"/>
      <c r="Z253" s="3"/>
      <c r="AA253" s="3"/>
    </row>
    <row r="254" spans="1:27">
      <c r="A254" s="7"/>
      <c r="B254" s="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3"/>
      <c r="V254" s="3"/>
      <c r="W254" s="10"/>
      <c r="X254" s="10"/>
      <c r="Y254" s="3"/>
      <c r="Z254" s="3"/>
      <c r="AA254" s="3"/>
    </row>
    <row r="255" spans="1:27">
      <c r="A255" s="7"/>
      <c r="B255" s="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3"/>
      <c r="V255" s="3"/>
      <c r="W255" s="10"/>
      <c r="X255" s="10"/>
      <c r="Y255" s="3"/>
      <c r="Z255" s="3"/>
      <c r="AA255" s="3"/>
    </row>
    <row r="256" spans="1:27">
      <c r="A256" s="7"/>
      <c r="B256" s="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3"/>
      <c r="V256" s="3"/>
      <c r="W256" s="10"/>
      <c r="X256" s="10"/>
      <c r="Y256" s="3"/>
      <c r="Z256" s="3"/>
      <c r="AA256" s="3"/>
    </row>
    <row r="257" spans="1:27">
      <c r="A257" s="7"/>
      <c r="B257" s="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3"/>
      <c r="V257" s="3"/>
      <c r="W257" s="10"/>
      <c r="X257" s="10"/>
      <c r="Y257" s="3"/>
      <c r="Z257" s="3"/>
      <c r="AA257" s="3"/>
    </row>
    <row r="258" spans="1:27">
      <c r="A258" s="7"/>
      <c r="B258" s="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3"/>
      <c r="V258" s="3"/>
      <c r="W258" s="10"/>
      <c r="X258" s="10"/>
      <c r="Y258" s="3"/>
      <c r="Z258" s="3"/>
      <c r="AA258" s="3"/>
    </row>
    <row r="259" spans="1:27">
      <c r="A259" s="7"/>
      <c r="B259" s="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3"/>
      <c r="V259" s="3"/>
      <c r="W259" s="10"/>
      <c r="X259" s="10"/>
      <c r="Y259" s="3"/>
      <c r="Z259" s="3"/>
      <c r="AA259" s="3"/>
    </row>
    <row r="260" spans="1:27">
      <c r="A260" s="7"/>
      <c r="B260" s="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3"/>
      <c r="V260" s="3"/>
      <c r="W260" s="10"/>
      <c r="X260" s="10"/>
      <c r="Y260" s="3"/>
      <c r="Z260" s="3"/>
      <c r="AA260" s="3"/>
    </row>
    <row r="261" spans="1:27">
      <c r="A261" s="7"/>
      <c r="B261" s="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3"/>
      <c r="V261" s="3"/>
      <c r="W261" s="10"/>
      <c r="X261" s="10"/>
      <c r="Y261" s="3"/>
      <c r="Z261" s="3"/>
      <c r="AA261" s="3"/>
    </row>
    <row r="262" spans="1:27">
      <c r="A262" s="7"/>
      <c r="B262" s="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3"/>
      <c r="V262" s="3"/>
      <c r="W262" s="10"/>
      <c r="X262" s="10"/>
      <c r="Y262" s="3"/>
      <c r="Z262" s="3"/>
      <c r="AA262" s="3"/>
    </row>
    <row r="263" spans="1:27">
      <c r="A263" s="7"/>
      <c r="B263" s="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3"/>
      <c r="V263" s="3"/>
      <c r="W263" s="10"/>
      <c r="X263" s="10"/>
      <c r="Y263" s="3"/>
      <c r="Z263" s="3"/>
      <c r="AA263" s="3"/>
    </row>
    <row r="264" spans="1:27">
      <c r="A264" s="7"/>
      <c r="B264" s="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3"/>
      <c r="V264" s="3"/>
      <c r="W264" s="10"/>
      <c r="X264" s="10"/>
      <c r="Y264" s="3"/>
      <c r="Z264" s="3"/>
      <c r="AA264" s="3"/>
    </row>
    <row r="265" spans="1:27">
      <c r="A265" s="7"/>
      <c r="B265" s="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3"/>
      <c r="V265" s="3"/>
      <c r="W265" s="10"/>
      <c r="X265" s="10"/>
      <c r="Y265" s="3"/>
      <c r="Z265" s="3"/>
      <c r="AA265" s="3"/>
    </row>
    <row r="266" spans="1:27">
      <c r="A266" s="7"/>
      <c r="B266" s="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3"/>
      <c r="V266" s="3"/>
      <c r="W266" s="10"/>
      <c r="X266" s="10"/>
      <c r="Y266" s="3"/>
      <c r="Z266" s="3"/>
      <c r="AA266" s="3"/>
    </row>
    <row r="267" spans="1:27">
      <c r="A267" s="7"/>
      <c r="B267" s="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3"/>
      <c r="V267" s="3"/>
      <c r="W267" s="10"/>
      <c r="X267" s="10"/>
      <c r="Y267" s="3"/>
      <c r="Z267" s="3"/>
      <c r="AA267" s="3"/>
    </row>
    <row r="268" spans="1:27">
      <c r="A268" s="7"/>
      <c r="B268" s="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3"/>
      <c r="V268" s="3"/>
      <c r="W268" s="10"/>
      <c r="X268" s="10"/>
      <c r="Y268" s="3"/>
      <c r="Z268" s="3"/>
      <c r="AA268" s="3"/>
    </row>
    <row r="269" spans="1:27">
      <c r="A269" s="7"/>
      <c r="B269" s="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3"/>
      <c r="V269" s="3"/>
      <c r="W269" s="10"/>
      <c r="X269" s="10"/>
      <c r="Y269" s="3"/>
      <c r="Z269" s="3"/>
      <c r="AA269" s="3"/>
    </row>
    <row r="270" spans="1:27">
      <c r="A270" s="7"/>
      <c r="B270" s="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3"/>
      <c r="V270" s="3"/>
      <c r="W270" s="10"/>
      <c r="X270" s="10"/>
      <c r="Y270" s="3"/>
      <c r="Z270" s="3"/>
      <c r="AA270" s="3"/>
    </row>
    <row r="271" spans="1:27">
      <c r="A271" s="7"/>
      <c r="B271" s="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3"/>
      <c r="V271" s="3"/>
      <c r="W271" s="10"/>
      <c r="X271" s="10"/>
      <c r="Y271" s="3"/>
      <c r="Z271" s="3"/>
      <c r="AA271" s="3"/>
    </row>
    <row r="272" spans="1:27">
      <c r="A272" s="7"/>
      <c r="B272" s="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3"/>
      <c r="V272" s="3"/>
      <c r="W272" s="10"/>
      <c r="X272" s="10"/>
      <c r="Y272" s="3"/>
      <c r="Z272" s="3"/>
      <c r="AA272" s="3"/>
    </row>
    <row r="273" spans="1:27">
      <c r="A273" s="7"/>
      <c r="B273" s="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3"/>
      <c r="V273" s="3"/>
      <c r="W273" s="10"/>
      <c r="X273" s="10"/>
      <c r="Y273" s="3"/>
      <c r="Z273" s="3"/>
      <c r="AA273" s="3"/>
    </row>
    <row r="274" spans="1:27">
      <c r="A274" s="7"/>
      <c r="B274" s="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3"/>
      <c r="V274" s="3"/>
      <c r="W274" s="10"/>
      <c r="X274" s="10"/>
      <c r="Y274" s="3"/>
      <c r="Z274" s="3"/>
      <c r="AA274" s="3"/>
    </row>
    <row r="275" spans="1:27">
      <c r="A275" s="7"/>
      <c r="B275" s="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3"/>
      <c r="V275" s="3"/>
      <c r="W275" s="10"/>
      <c r="X275" s="10"/>
      <c r="Y275" s="3"/>
      <c r="Z275" s="3"/>
      <c r="AA275" s="3"/>
    </row>
    <row r="276" spans="1:27">
      <c r="A276" s="7"/>
      <c r="B276" s="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3"/>
      <c r="V276" s="3"/>
      <c r="W276" s="10"/>
      <c r="X276" s="10"/>
      <c r="Y276" s="3"/>
      <c r="Z276" s="3"/>
      <c r="AA276" s="3"/>
    </row>
    <row r="277" spans="1:27">
      <c r="A277" s="7"/>
      <c r="B277" s="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3"/>
      <c r="V277" s="3"/>
      <c r="W277" s="10"/>
      <c r="X277" s="10"/>
      <c r="Y277" s="3"/>
      <c r="Z277" s="3"/>
      <c r="AA277" s="3"/>
    </row>
    <row r="278" spans="1:27">
      <c r="A278" s="7"/>
      <c r="B278" s="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3"/>
      <c r="V278" s="3"/>
      <c r="W278" s="10"/>
      <c r="X278" s="10"/>
      <c r="Y278" s="3"/>
      <c r="Z278" s="3"/>
      <c r="AA278" s="3"/>
    </row>
    <row r="279" spans="1:27">
      <c r="A279" s="7"/>
      <c r="B279" s="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3"/>
      <c r="V279" s="3"/>
      <c r="W279" s="10"/>
      <c r="X279" s="10"/>
      <c r="Y279" s="3"/>
      <c r="Z279" s="3"/>
      <c r="AA279" s="3"/>
    </row>
    <row r="280" spans="1:27">
      <c r="A280" s="7"/>
      <c r="B280" s="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/>
      <c r="U280" s="3"/>
      <c r="V280" s="3"/>
      <c r="W280" s="10"/>
      <c r="X280" s="10"/>
      <c r="Y280" s="3"/>
      <c r="Z280" s="3"/>
      <c r="AA280" s="3"/>
    </row>
    <row r="281" spans="1:27">
      <c r="A281" s="7"/>
      <c r="B281" s="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3"/>
      <c r="V281" s="3"/>
      <c r="W281" s="10"/>
      <c r="X281" s="10"/>
      <c r="Y281" s="3"/>
      <c r="Z281" s="3"/>
      <c r="AA281" s="3"/>
    </row>
    <row r="282" spans="1:27">
      <c r="A282" s="7"/>
      <c r="B282" s="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/>
      <c r="U282" s="3"/>
      <c r="V282" s="3"/>
      <c r="W282" s="10"/>
      <c r="X282" s="10"/>
      <c r="Y282" s="3"/>
      <c r="Z282" s="3"/>
      <c r="AA282" s="3"/>
    </row>
    <row r="283" spans="1:27">
      <c r="A283" s="7"/>
      <c r="B283" s="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3"/>
      <c r="V283" s="3"/>
      <c r="W283" s="10"/>
      <c r="X283" s="10"/>
      <c r="Y283" s="3"/>
      <c r="Z283" s="3"/>
      <c r="AA283" s="3"/>
    </row>
    <row r="284" spans="1:27">
      <c r="A284" s="7"/>
      <c r="B284" s="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3"/>
      <c r="V284" s="3"/>
      <c r="W284" s="10"/>
      <c r="X284" s="10"/>
      <c r="Y284" s="3"/>
      <c r="Z284" s="3"/>
      <c r="AA284" s="3"/>
    </row>
    <row r="285" spans="1:27">
      <c r="A285" s="7"/>
      <c r="B285" s="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3"/>
      <c r="V285" s="3"/>
      <c r="W285" s="10"/>
      <c r="X285" s="10"/>
      <c r="Y285" s="3"/>
      <c r="Z285" s="3"/>
      <c r="AA285" s="3"/>
    </row>
    <row r="286" spans="1:27">
      <c r="A286" s="7"/>
      <c r="B286" s="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3"/>
      <c r="V286" s="3"/>
      <c r="W286" s="10"/>
      <c r="X286" s="10"/>
      <c r="Y286" s="3"/>
      <c r="Z286" s="3"/>
      <c r="AA286" s="3"/>
    </row>
    <row r="287" spans="1:27">
      <c r="A287" s="7"/>
      <c r="B287" s="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3"/>
      <c r="V287" s="3"/>
      <c r="W287" s="10"/>
      <c r="X287" s="10"/>
      <c r="Y287" s="3"/>
      <c r="Z287" s="3"/>
      <c r="AA287" s="3"/>
    </row>
    <row r="288" spans="1:27">
      <c r="A288" s="7"/>
      <c r="B288" s="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3"/>
      <c r="V288" s="3"/>
      <c r="W288" s="10"/>
      <c r="X288" s="10"/>
      <c r="Y288" s="3"/>
      <c r="Z288" s="3"/>
      <c r="AA288" s="3"/>
    </row>
    <row r="289" spans="1:27">
      <c r="A289" s="7"/>
      <c r="B289" s="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3"/>
      <c r="V289" s="3"/>
      <c r="W289" s="10"/>
      <c r="X289" s="10"/>
      <c r="Y289" s="3"/>
      <c r="Z289" s="3"/>
      <c r="AA289" s="3"/>
    </row>
    <row r="290" spans="1:27">
      <c r="A290" s="7"/>
      <c r="B290" s="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3"/>
      <c r="V290" s="3"/>
      <c r="W290" s="10"/>
      <c r="X290" s="10"/>
      <c r="Y290" s="3"/>
      <c r="Z290" s="3"/>
      <c r="AA290" s="3"/>
    </row>
    <row r="291" spans="1:27">
      <c r="A291" s="7"/>
      <c r="B291" s="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3"/>
      <c r="V291" s="3"/>
      <c r="W291" s="10"/>
      <c r="X291" s="10"/>
      <c r="Y291" s="3"/>
      <c r="Z291" s="3"/>
      <c r="AA291" s="3"/>
    </row>
    <row r="292" spans="1:27">
      <c r="A292" s="7"/>
      <c r="B292" s="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3"/>
      <c r="V292" s="3"/>
      <c r="W292" s="10"/>
      <c r="X292" s="10"/>
      <c r="Y292" s="3"/>
      <c r="Z292" s="3"/>
      <c r="AA292" s="3"/>
    </row>
    <row r="293" spans="1:27">
      <c r="A293" s="7"/>
      <c r="B293" s="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3"/>
      <c r="V293" s="3"/>
      <c r="W293" s="10"/>
      <c r="X293" s="10"/>
      <c r="Y293" s="3"/>
      <c r="Z293" s="3"/>
      <c r="AA293" s="3"/>
    </row>
    <row r="294" spans="1:27">
      <c r="A294" s="7"/>
      <c r="B294" s="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3"/>
      <c r="V294" s="3"/>
      <c r="W294" s="10"/>
      <c r="X294" s="10"/>
      <c r="Y294" s="3"/>
      <c r="Z294" s="3"/>
      <c r="AA294" s="3"/>
    </row>
    <row r="295" spans="1:27">
      <c r="A295" s="7"/>
      <c r="B295" s="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3"/>
      <c r="V295" s="3"/>
      <c r="W295" s="10"/>
      <c r="X295" s="10"/>
      <c r="Y295" s="3"/>
      <c r="Z295" s="3"/>
      <c r="AA295" s="3"/>
    </row>
    <row r="296" spans="1:27">
      <c r="A296" s="7"/>
      <c r="B296" s="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3"/>
      <c r="V296" s="3"/>
      <c r="W296" s="10"/>
      <c r="X296" s="10"/>
      <c r="Y296" s="3"/>
      <c r="Z296" s="3"/>
      <c r="AA296" s="3"/>
    </row>
    <row r="297" spans="1:27">
      <c r="A297" s="7"/>
      <c r="B297" s="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3"/>
      <c r="V297" s="3"/>
      <c r="W297" s="10"/>
      <c r="X297" s="10"/>
      <c r="Y297" s="3"/>
      <c r="Z297" s="3"/>
      <c r="AA297" s="3"/>
    </row>
    <row r="298" spans="1:27">
      <c r="A298" s="7"/>
      <c r="B298" s="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/>
      <c r="U298" s="3"/>
      <c r="V298" s="3"/>
      <c r="W298" s="10"/>
      <c r="X298" s="10"/>
      <c r="Y298" s="3"/>
      <c r="Z298" s="3"/>
      <c r="AA298" s="3"/>
    </row>
    <row r="299" spans="1:27">
      <c r="A299" s="7"/>
      <c r="B299" s="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10"/>
      <c r="X299" s="10"/>
      <c r="Y299" s="3"/>
      <c r="Z299" s="3"/>
      <c r="AA299" s="3"/>
    </row>
    <row r="300" spans="1:27">
      <c r="A300" s="7"/>
      <c r="B300" s="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3"/>
      <c r="V300" s="3"/>
      <c r="W300" s="10"/>
      <c r="X300" s="10"/>
      <c r="Y300" s="3"/>
      <c r="Z300" s="3"/>
      <c r="AA300" s="3"/>
    </row>
    <row r="301" spans="1:27">
      <c r="A301" s="7"/>
      <c r="B301" s="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3"/>
      <c r="V301" s="3"/>
      <c r="W301" s="10"/>
      <c r="X301" s="10"/>
      <c r="Y301" s="3"/>
      <c r="Z301" s="3"/>
      <c r="AA301" s="3"/>
    </row>
    <row r="302" spans="1:27">
      <c r="A302" s="7"/>
      <c r="B302" s="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10"/>
      <c r="X302" s="10"/>
      <c r="Y302" s="3"/>
      <c r="Z302" s="3"/>
      <c r="AA302" s="3"/>
    </row>
    <row r="303" spans="1:27">
      <c r="A303" s="7"/>
      <c r="B303" s="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10"/>
      <c r="X303" s="10"/>
      <c r="Y303" s="3"/>
      <c r="Z303" s="3"/>
      <c r="AA303" s="3"/>
    </row>
    <row r="304" spans="1:27">
      <c r="A304" s="7"/>
      <c r="B304" s="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10"/>
      <c r="X304" s="10"/>
      <c r="Y304" s="3"/>
      <c r="Z304" s="3"/>
      <c r="AA304" s="3"/>
    </row>
    <row r="305" spans="1:27">
      <c r="A305" s="7"/>
      <c r="B305" s="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3"/>
      <c r="V305" s="3"/>
      <c r="W305" s="10"/>
      <c r="X305" s="10"/>
      <c r="Y305" s="3"/>
      <c r="Z305" s="3"/>
      <c r="AA305" s="3"/>
    </row>
    <row r="306" spans="1:27">
      <c r="A306" s="7"/>
      <c r="B306" s="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3"/>
      <c r="V306" s="3"/>
      <c r="W306" s="10"/>
      <c r="X306" s="10"/>
      <c r="Y306" s="3"/>
      <c r="Z306" s="3"/>
      <c r="AA306" s="3"/>
    </row>
    <row r="307" spans="1:27">
      <c r="A307" s="7"/>
      <c r="B307" s="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3"/>
      <c r="V307" s="3"/>
      <c r="W307" s="10"/>
      <c r="X307" s="10"/>
      <c r="Y307" s="3"/>
      <c r="Z307" s="3"/>
      <c r="AA307" s="3"/>
    </row>
    <row r="308" spans="1:27">
      <c r="A308" s="7"/>
      <c r="B308" s="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/>
      <c r="U308" s="3"/>
      <c r="V308" s="3"/>
      <c r="W308" s="10"/>
      <c r="X308" s="10"/>
      <c r="Y308" s="3"/>
      <c r="Z308" s="3"/>
      <c r="AA308" s="3"/>
    </row>
    <row r="309" spans="1:27">
      <c r="A309" s="7"/>
      <c r="B309" s="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3"/>
      <c r="V309" s="3"/>
      <c r="W309" s="10"/>
      <c r="X309" s="10"/>
      <c r="Y309" s="3"/>
      <c r="Z309" s="3"/>
      <c r="AA309" s="3"/>
    </row>
    <row r="310" spans="1:27">
      <c r="A310" s="7"/>
      <c r="B310" s="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3"/>
      <c r="V310" s="3"/>
      <c r="W310" s="10"/>
      <c r="X310" s="10"/>
      <c r="Y310" s="3"/>
      <c r="Z310" s="3"/>
      <c r="AA310" s="3"/>
    </row>
    <row r="311" spans="1:27">
      <c r="A311" s="7"/>
      <c r="B311" s="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3"/>
      <c r="V311" s="3"/>
      <c r="W311" s="10"/>
      <c r="X311" s="10"/>
      <c r="Y311" s="3"/>
      <c r="Z311" s="3"/>
      <c r="AA311" s="3"/>
    </row>
    <row r="312" spans="1:27">
      <c r="A312" s="7"/>
      <c r="B312" s="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3"/>
      <c r="V312" s="3"/>
      <c r="W312" s="10"/>
      <c r="X312" s="10"/>
      <c r="Y312" s="3"/>
      <c r="Z312" s="3"/>
      <c r="AA312" s="3"/>
    </row>
    <row r="313" spans="1:27">
      <c r="A313" s="7"/>
      <c r="B313" s="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3"/>
      <c r="V313" s="3"/>
      <c r="W313" s="10"/>
      <c r="X313" s="10"/>
      <c r="Y313" s="3"/>
      <c r="Z313" s="3"/>
      <c r="AA313" s="3"/>
    </row>
    <row r="314" spans="1:27">
      <c r="A314" s="7"/>
      <c r="B314" s="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3"/>
      <c r="V314" s="3"/>
      <c r="W314" s="10"/>
      <c r="X314" s="10"/>
      <c r="Y314" s="3"/>
      <c r="Z314" s="3"/>
      <c r="AA314" s="3"/>
    </row>
    <row r="315" spans="1:27">
      <c r="A315" s="7"/>
      <c r="B315" s="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3"/>
      <c r="V315" s="3"/>
      <c r="W315" s="10"/>
      <c r="X315" s="10"/>
      <c r="Y315" s="3"/>
      <c r="Z315" s="3"/>
      <c r="AA315" s="3"/>
    </row>
    <row r="316" spans="1:27">
      <c r="A316" s="7"/>
      <c r="B316" s="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3"/>
      <c r="V316" s="3"/>
      <c r="W316" s="10"/>
      <c r="X316" s="10"/>
      <c r="Y316" s="3"/>
      <c r="Z316" s="3"/>
      <c r="AA316" s="3"/>
    </row>
    <row r="317" spans="1:27">
      <c r="A317" s="7"/>
      <c r="B317" s="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3"/>
      <c r="V317" s="3"/>
      <c r="W317" s="10"/>
      <c r="X317" s="10"/>
      <c r="Y317" s="3"/>
      <c r="Z317" s="3"/>
      <c r="AA317" s="3"/>
    </row>
    <row r="318" spans="1:27">
      <c r="A318" s="7"/>
      <c r="B318" s="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3"/>
      <c r="V318" s="3"/>
      <c r="W318" s="10"/>
      <c r="X318" s="10"/>
      <c r="Y318" s="3"/>
      <c r="Z318" s="3"/>
      <c r="AA318" s="3"/>
    </row>
    <row r="319" spans="1:27">
      <c r="A319" s="7"/>
      <c r="B319" s="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3"/>
      <c r="V319" s="3"/>
      <c r="W319" s="10"/>
      <c r="X319" s="10"/>
      <c r="Y319" s="3"/>
      <c r="Z319" s="3"/>
      <c r="AA319" s="3"/>
    </row>
    <row r="320" spans="1:27">
      <c r="A320" s="7"/>
      <c r="B320" s="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3"/>
      <c r="V320" s="3"/>
      <c r="W320" s="10"/>
      <c r="X320" s="10"/>
      <c r="Y320" s="3"/>
      <c r="Z320" s="3"/>
      <c r="AA320" s="3"/>
    </row>
    <row r="321" spans="1:27">
      <c r="A321" s="7"/>
      <c r="B321" s="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3"/>
      <c r="V321" s="3"/>
      <c r="W321" s="10"/>
      <c r="X321" s="10"/>
      <c r="Y321" s="3"/>
      <c r="Z321" s="3"/>
      <c r="AA321" s="3"/>
    </row>
    <row r="322" spans="1:27">
      <c r="A322" s="7"/>
      <c r="B322" s="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3"/>
      <c r="V322" s="3"/>
      <c r="W322" s="10"/>
      <c r="X322" s="10"/>
      <c r="Y322" s="3"/>
      <c r="Z322" s="3"/>
      <c r="AA322" s="3"/>
    </row>
    <row r="323" spans="1:27">
      <c r="A323" s="7"/>
      <c r="B323" s="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3"/>
      <c r="V323" s="3"/>
      <c r="W323" s="10"/>
      <c r="X323" s="10"/>
      <c r="Y323" s="3"/>
      <c r="Z323" s="3"/>
      <c r="AA323" s="3"/>
    </row>
    <row r="324" spans="1:27">
      <c r="A324" s="7"/>
      <c r="B324" s="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3"/>
      <c r="V324" s="3"/>
      <c r="W324" s="10"/>
      <c r="X324" s="10"/>
      <c r="Y324" s="3"/>
      <c r="Z324" s="3"/>
      <c r="AA324" s="3"/>
    </row>
    <row r="325" spans="1:27">
      <c r="A325" s="7"/>
      <c r="B325" s="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3"/>
      <c r="V325" s="3"/>
      <c r="W325" s="10"/>
      <c r="X325" s="10"/>
      <c r="Y325" s="3"/>
      <c r="Z325" s="3"/>
      <c r="AA325" s="3"/>
    </row>
    <row r="326" spans="1:27">
      <c r="A326" s="7"/>
      <c r="B326" s="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3"/>
      <c r="V326" s="3"/>
      <c r="W326" s="10"/>
      <c r="X326" s="10"/>
      <c r="Y326" s="3"/>
      <c r="Z326" s="3"/>
      <c r="AA326" s="3"/>
    </row>
    <row r="327" spans="1:27">
      <c r="A327" s="7"/>
      <c r="B327" s="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3"/>
      <c r="V327" s="3"/>
      <c r="W327" s="10"/>
      <c r="X327" s="10"/>
      <c r="Y327" s="3"/>
      <c r="Z327" s="3"/>
      <c r="AA327" s="3"/>
    </row>
    <row r="328" spans="1:27">
      <c r="A328" s="7"/>
      <c r="B328" s="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3"/>
      <c r="V328" s="3"/>
      <c r="W328" s="10"/>
      <c r="X328" s="10"/>
      <c r="Y328" s="3"/>
      <c r="Z328" s="3"/>
      <c r="AA328" s="3"/>
    </row>
    <row r="329" spans="1:27">
      <c r="A329" s="7"/>
      <c r="B329" s="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3"/>
      <c r="V329" s="3"/>
      <c r="W329" s="10"/>
      <c r="X329" s="10"/>
      <c r="Y329" s="3"/>
      <c r="Z329" s="3"/>
      <c r="AA329" s="3"/>
    </row>
    <row r="330" spans="1:27">
      <c r="A330" s="7"/>
      <c r="B330" s="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3"/>
      <c r="V330" s="3"/>
      <c r="W330" s="10"/>
      <c r="X330" s="10"/>
      <c r="Y330" s="3"/>
      <c r="Z330" s="3"/>
      <c r="AA330" s="3"/>
    </row>
    <row r="331" spans="1:27">
      <c r="A331" s="7"/>
      <c r="B331" s="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3"/>
      <c r="V331" s="3"/>
      <c r="W331" s="10"/>
      <c r="X331" s="10"/>
      <c r="Y331" s="3"/>
      <c r="Z331" s="3"/>
      <c r="AA331" s="3"/>
    </row>
    <row r="332" spans="1:27">
      <c r="A332" s="7"/>
      <c r="B332" s="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3"/>
      <c r="V332" s="3"/>
      <c r="W332" s="10"/>
      <c r="X332" s="10"/>
      <c r="Y332" s="3"/>
      <c r="Z332" s="3"/>
      <c r="AA332" s="3"/>
    </row>
    <row r="333" spans="1:27">
      <c r="A333" s="7"/>
      <c r="B333" s="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3"/>
      <c r="V333" s="3"/>
      <c r="W333" s="10"/>
      <c r="X333" s="10"/>
      <c r="Y333" s="3"/>
      <c r="Z333" s="3"/>
      <c r="AA333" s="3"/>
    </row>
    <row r="334" spans="1:27">
      <c r="A334" s="7"/>
      <c r="B334" s="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3"/>
      <c r="V334" s="3"/>
      <c r="W334" s="10"/>
      <c r="X334" s="10"/>
      <c r="Y334" s="3"/>
      <c r="Z334" s="3"/>
      <c r="AA334" s="3"/>
    </row>
    <row r="335" spans="1:27">
      <c r="A335" s="7"/>
      <c r="B335" s="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3"/>
      <c r="V335" s="3"/>
      <c r="W335" s="10"/>
      <c r="X335" s="10"/>
      <c r="Y335" s="3"/>
      <c r="Z335" s="3"/>
      <c r="AA335" s="3"/>
    </row>
    <row r="336" spans="1:27">
      <c r="A336" s="7"/>
      <c r="B336" s="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3"/>
      <c r="V336" s="3"/>
      <c r="W336" s="10"/>
      <c r="X336" s="10"/>
      <c r="Y336" s="3"/>
      <c r="Z336" s="3"/>
      <c r="AA336" s="3"/>
    </row>
    <row r="337" spans="1:27">
      <c r="A337" s="7"/>
      <c r="B337" s="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3"/>
      <c r="V337" s="3"/>
      <c r="W337" s="10"/>
      <c r="X337" s="10"/>
      <c r="Y337" s="3"/>
      <c r="Z337" s="3"/>
      <c r="AA337" s="3"/>
    </row>
    <row r="338" spans="1:27">
      <c r="A338" s="7"/>
      <c r="B338" s="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3"/>
      <c r="V338" s="3"/>
      <c r="W338" s="10"/>
      <c r="X338" s="10"/>
      <c r="Y338" s="3"/>
      <c r="Z338" s="3"/>
      <c r="AA338" s="3"/>
    </row>
    <row r="339" spans="1:27">
      <c r="A339" s="7"/>
      <c r="B339" s="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3"/>
      <c r="V339" s="3"/>
      <c r="W339" s="10"/>
      <c r="X339" s="10"/>
      <c r="Y339" s="3"/>
      <c r="Z339" s="3"/>
      <c r="AA339" s="3"/>
    </row>
    <row r="340" spans="1:27">
      <c r="A340" s="7"/>
      <c r="B340" s="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3"/>
      <c r="V340" s="3"/>
      <c r="W340" s="10"/>
      <c r="X340" s="10"/>
      <c r="Y340" s="3"/>
      <c r="Z340" s="3"/>
      <c r="AA340" s="3"/>
    </row>
    <row r="341" spans="1:27">
      <c r="A341" s="7"/>
      <c r="B341" s="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3"/>
      <c r="V341" s="3"/>
      <c r="W341" s="10"/>
      <c r="X341" s="10"/>
      <c r="Y341" s="3"/>
      <c r="Z341" s="3"/>
      <c r="AA341" s="3"/>
    </row>
    <row r="342" spans="1:27">
      <c r="A342" s="7"/>
      <c r="B342" s="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3"/>
      <c r="V342" s="3"/>
      <c r="W342" s="10"/>
      <c r="X342" s="10"/>
      <c r="Y342" s="3"/>
      <c r="Z342" s="3"/>
      <c r="AA342" s="3"/>
    </row>
    <row r="343" spans="1:27">
      <c r="A343" s="7"/>
      <c r="B343" s="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3"/>
      <c r="V343" s="3"/>
      <c r="W343" s="10"/>
      <c r="X343" s="10"/>
      <c r="Y343" s="3"/>
      <c r="Z343" s="3"/>
      <c r="AA343" s="3"/>
    </row>
    <row r="344" spans="1:27">
      <c r="A344" s="7"/>
      <c r="B344" s="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3"/>
      <c r="V344" s="3"/>
      <c r="W344" s="10"/>
      <c r="X344" s="10"/>
      <c r="Y344" s="3"/>
      <c r="Z344" s="3"/>
      <c r="AA344" s="3"/>
    </row>
    <row r="345" spans="1:27">
      <c r="A345" s="7"/>
      <c r="B345" s="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3"/>
      <c r="V345" s="3"/>
      <c r="W345" s="10"/>
      <c r="X345" s="10"/>
      <c r="Y345" s="3"/>
      <c r="Z345" s="3"/>
      <c r="AA345" s="3"/>
    </row>
    <row r="346" spans="1:27">
      <c r="A346" s="7"/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"/>
      <c r="U346" s="3"/>
      <c r="V346" s="3"/>
      <c r="W346" s="10"/>
      <c r="X346" s="10"/>
      <c r="Y346" s="3"/>
      <c r="Z346" s="3"/>
      <c r="AA346" s="3"/>
    </row>
    <row r="347" spans="1:27">
      <c r="A347" s="7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3"/>
      <c r="V347" s="3"/>
      <c r="W347" s="10"/>
      <c r="X347" s="10"/>
      <c r="Y347" s="3"/>
      <c r="Z347" s="3"/>
      <c r="AA347" s="3"/>
    </row>
    <row r="348" spans="1:27">
      <c r="A348" s="7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3"/>
      <c r="V348" s="3"/>
      <c r="W348" s="10"/>
      <c r="X348" s="10"/>
      <c r="Y348" s="3"/>
      <c r="Z348" s="3"/>
      <c r="AA348" s="3"/>
    </row>
    <row r="349" spans="1:27">
      <c r="A349" s="7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3"/>
      <c r="V349" s="3"/>
      <c r="W349" s="10"/>
      <c r="X349" s="10"/>
      <c r="Y349" s="3"/>
      <c r="Z349" s="3"/>
      <c r="AA349" s="3"/>
    </row>
    <row r="350" spans="1:27">
      <c r="A350" s="7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3"/>
      <c r="V350" s="3"/>
      <c r="W350" s="10"/>
      <c r="X350" s="10"/>
      <c r="Y350" s="3"/>
      <c r="Z350" s="3"/>
      <c r="AA350" s="3"/>
    </row>
    <row r="351" spans="1:27">
      <c r="A351" s="7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3"/>
      <c r="V351" s="3"/>
      <c r="W351" s="10"/>
      <c r="X351" s="10"/>
      <c r="Y351" s="3"/>
      <c r="Z351" s="3"/>
      <c r="AA351" s="3"/>
    </row>
    <row r="352" spans="1:27">
      <c r="A352" s="7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3"/>
      <c r="V352" s="3"/>
      <c r="W352" s="10"/>
      <c r="X352" s="10"/>
      <c r="Y352" s="3"/>
      <c r="Z352" s="3"/>
      <c r="AA352" s="3"/>
    </row>
    <row r="353" spans="1:27">
      <c r="A353" s="7"/>
      <c r="B353" s="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3"/>
      <c r="V353" s="3"/>
      <c r="W353" s="10"/>
      <c r="X353" s="10"/>
      <c r="Y353" s="3"/>
      <c r="Z353" s="3"/>
      <c r="AA353" s="3"/>
    </row>
    <row r="354" spans="1:27">
      <c r="A354" s="7"/>
      <c r="B354" s="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3"/>
      <c r="V354" s="3"/>
      <c r="W354" s="10"/>
      <c r="X354" s="10"/>
      <c r="Y354" s="3"/>
      <c r="Z354" s="3"/>
      <c r="AA354" s="3"/>
    </row>
    <row r="355" spans="1:27">
      <c r="A355" s="7"/>
      <c r="B355" s="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3"/>
      <c r="V355" s="3"/>
      <c r="W355" s="10"/>
      <c r="X355" s="10"/>
      <c r="Y355" s="3"/>
      <c r="Z355" s="3"/>
      <c r="AA355" s="3"/>
    </row>
    <row r="356" spans="1:27">
      <c r="A356" s="7"/>
      <c r="B356" s="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3"/>
      <c r="V356" s="3"/>
      <c r="W356" s="10"/>
      <c r="X356" s="10"/>
      <c r="Y356" s="3"/>
      <c r="Z356" s="3"/>
      <c r="AA356" s="3"/>
    </row>
    <row r="357" spans="1:27">
      <c r="A357" s="7"/>
      <c r="B357" s="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3"/>
      <c r="V357" s="3"/>
      <c r="W357" s="10"/>
      <c r="X357" s="10"/>
      <c r="Y357" s="3"/>
      <c r="Z357" s="3"/>
      <c r="AA357" s="3"/>
    </row>
    <row r="358" spans="1:27">
      <c r="A358" s="7"/>
      <c r="B358" s="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3"/>
      <c r="V358" s="3"/>
      <c r="W358" s="10"/>
      <c r="X358" s="10"/>
      <c r="Y358" s="3"/>
      <c r="Z358" s="3"/>
      <c r="AA358" s="3"/>
    </row>
    <row r="359" spans="1:27">
      <c r="A359" s="7"/>
      <c r="B359" s="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3"/>
      <c r="V359" s="3"/>
      <c r="W359" s="10"/>
      <c r="X359" s="10"/>
      <c r="Y359" s="3"/>
      <c r="Z359" s="3"/>
      <c r="AA359" s="3"/>
    </row>
    <row r="360" spans="1:27">
      <c r="A360" s="7"/>
      <c r="B360" s="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3"/>
      <c r="V360" s="3"/>
      <c r="W360" s="10"/>
      <c r="X360" s="10"/>
      <c r="Y360" s="3"/>
      <c r="Z360" s="3"/>
      <c r="AA360" s="3"/>
    </row>
    <row r="361" spans="1:27">
      <c r="A361" s="7"/>
      <c r="B361" s="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3"/>
      <c r="V361" s="3"/>
      <c r="W361" s="10"/>
      <c r="X361" s="10"/>
      <c r="Y361" s="3"/>
      <c r="Z361" s="3"/>
      <c r="AA361" s="3"/>
    </row>
    <row r="362" spans="1:27">
      <c r="A362" s="7"/>
      <c r="B362" s="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3"/>
      <c r="V362" s="3"/>
      <c r="W362" s="10"/>
      <c r="X362" s="10"/>
      <c r="Y362" s="3"/>
      <c r="Z362" s="3"/>
      <c r="AA362" s="3"/>
    </row>
    <row r="363" spans="1:27">
      <c r="A363" s="7"/>
      <c r="B363" s="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3"/>
      <c r="V363" s="3"/>
      <c r="W363" s="10"/>
      <c r="X363" s="10"/>
      <c r="Y363" s="3"/>
      <c r="Z363" s="3"/>
      <c r="AA363" s="3"/>
    </row>
    <row r="364" spans="1:27">
      <c r="A364" s="7"/>
      <c r="B364" s="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3"/>
      <c r="V364" s="3"/>
      <c r="W364" s="10"/>
      <c r="X364" s="10"/>
      <c r="Y364" s="3"/>
      <c r="Z364" s="3"/>
      <c r="AA364" s="3"/>
    </row>
    <row r="365" spans="1:27">
      <c r="A365" s="7"/>
      <c r="B365" s="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3"/>
      <c r="V365" s="3"/>
      <c r="W365" s="10"/>
      <c r="X365" s="10"/>
      <c r="Y365" s="3"/>
      <c r="Z365" s="3"/>
      <c r="AA365" s="3"/>
    </row>
    <row r="366" spans="1:27">
      <c r="A366" s="7"/>
      <c r="B366" s="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3"/>
      <c r="V366" s="3"/>
      <c r="W366" s="10"/>
      <c r="X366" s="10"/>
      <c r="Y366" s="3"/>
      <c r="Z366" s="3"/>
      <c r="AA366" s="3"/>
    </row>
    <row r="367" spans="1:27">
      <c r="A367" s="7"/>
      <c r="B367" s="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3"/>
      <c r="V367" s="3"/>
      <c r="W367" s="10"/>
      <c r="X367" s="10"/>
      <c r="Y367" s="3"/>
      <c r="Z367" s="3"/>
      <c r="AA367" s="3"/>
    </row>
    <row r="368" spans="1:27">
      <c r="A368" s="7"/>
      <c r="B368" s="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3"/>
      <c r="V368" s="3"/>
      <c r="W368" s="10"/>
      <c r="X368" s="10"/>
      <c r="Y368" s="3"/>
      <c r="Z368" s="3"/>
      <c r="AA368" s="3"/>
    </row>
    <row r="369" spans="1:27">
      <c r="A369" s="7"/>
      <c r="B369" s="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3"/>
      <c r="V369" s="3"/>
      <c r="W369" s="10"/>
      <c r="X369" s="10"/>
      <c r="Y369" s="3"/>
      <c r="Z369" s="3"/>
      <c r="AA369" s="3"/>
    </row>
    <row r="370" spans="1:27">
      <c r="A370" s="7"/>
      <c r="B370" s="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3"/>
      <c r="V370" s="3"/>
      <c r="W370" s="10"/>
      <c r="X370" s="10"/>
      <c r="Y370" s="3"/>
      <c r="Z370" s="3"/>
      <c r="AA370" s="3"/>
    </row>
    <row r="371" spans="1:27">
      <c r="A371" s="7"/>
      <c r="B371" s="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3"/>
      <c r="V371" s="3"/>
      <c r="W371" s="10"/>
      <c r="X371" s="10"/>
      <c r="Y371" s="3"/>
      <c r="Z371" s="3"/>
      <c r="AA371" s="3"/>
    </row>
    <row r="372" spans="1:27">
      <c r="A372" s="7"/>
      <c r="B372" s="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3"/>
      <c r="V372" s="3"/>
      <c r="W372" s="10"/>
      <c r="X372" s="10"/>
      <c r="Y372" s="3"/>
      <c r="Z372" s="3"/>
      <c r="AA372" s="3"/>
    </row>
    <row r="373" spans="1:27">
      <c r="A373" s="7"/>
      <c r="B373" s="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3"/>
      <c r="V373" s="3"/>
      <c r="W373" s="10"/>
      <c r="X373" s="10"/>
      <c r="Y373" s="3"/>
      <c r="Z373" s="3"/>
      <c r="AA373" s="3"/>
    </row>
    <row r="374" spans="1:27">
      <c r="A374" s="7"/>
      <c r="B374" s="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3"/>
      <c r="V374" s="3"/>
      <c r="W374" s="10"/>
      <c r="X374" s="10"/>
      <c r="Y374" s="3"/>
      <c r="Z374" s="3"/>
      <c r="AA374" s="3"/>
    </row>
    <row r="375" spans="1:27">
      <c r="A375" s="7"/>
      <c r="B375" s="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3"/>
      <c r="V375" s="3"/>
      <c r="W375" s="10"/>
      <c r="X375" s="10"/>
      <c r="Y375" s="3"/>
      <c r="Z375" s="3"/>
      <c r="AA375" s="3"/>
    </row>
    <row r="376" spans="1:27">
      <c r="A376" s="7"/>
      <c r="B376" s="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3"/>
      <c r="V376" s="3"/>
      <c r="W376" s="10"/>
      <c r="X376" s="10"/>
      <c r="Y376" s="3"/>
      <c r="Z376" s="3"/>
      <c r="AA376" s="3"/>
    </row>
    <row r="377" spans="1:27">
      <c r="A377" s="7"/>
      <c r="B377" s="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3"/>
      <c r="V377" s="3"/>
      <c r="W377" s="10"/>
      <c r="X377" s="10"/>
      <c r="Y377" s="3"/>
      <c r="Z377" s="3"/>
      <c r="AA377" s="3"/>
    </row>
    <row r="378" spans="1:27">
      <c r="A378" s="7"/>
      <c r="B378" s="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3"/>
      <c r="V378" s="3"/>
      <c r="W378" s="10"/>
      <c r="X378" s="10"/>
      <c r="Y378" s="3"/>
      <c r="Z378" s="3"/>
      <c r="AA378" s="3"/>
    </row>
    <row r="379" spans="1:27">
      <c r="A379" s="7"/>
      <c r="B379" s="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3"/>
      <c r="V379" s="3"/>
      <c r="W379" s="10"/>
      <c r="X379" s="10"/>
      <c r="Y379" s="3"/>
      <c r="Z379" s="3"/>
      <c r="AA379" s="3"/>
    </row>
    <row r="380" spans="1:27">
      <c r="A380" s="7"/>
      <c r="B380" s="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3"/>
      <c r="V380" s="3"/>
      <c r="W380" s="10"/>
      <c r="X380" s="10"/>
      <c r="Y380" s="3"/>
      <c r="Z380" s="3"/>
      <c r="AA380" s="3"/>
    </row>
    <row r="381" spans="1:27">
      <c r="A381" s="7"/>
      <c r="B381" s="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3"/>
      <c r="V381" s="3"/>
      <c r="W381" s="10"/>
      <c r="X381" s="10"/>
      <c r="Y381" s="3"/>
      <c r="Z381" s="3"/>
      <c r="AA381" s="3"/>
    </row>
    <row r="382" spans="1:27">
      <c r="A382" s="7"/>
      <c r="B382" s="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3"/>
      <c r="V382" s="3"/>
      <c r="W382" s="10"/>
      <c r="X382" s="10"/>
      <c r="Y382" s="3"/>
      <c r="Z382" s="3"/>
      <c r="AA382" s="3"/>
    </row>
    <row r="383" spans="1:27">
      <c r="A383" s="7"/>
      <c r="B383" s="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3"/>
      <c r="V383" s="3"/>
      <c r="W383" s="10"/>
      <c r="X383" s="10"/>
      <c r="Y383" s="3"/>
      <c r="Z383" s="3"/>
      <c r="AA383" s="3"/>
    </row>
    <row r="384" spans="1:27">
      <c r="A384" s="7"/>
      <c r="B384" s="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3"/>
      <c r="V384" s="3"/>
      <c r="W384" s="10"/>
      <c r="X384" s="10"/>
      <c r="Y384" s="3"/>
      <c r="Z384" s="3"/>
      <c r="AA384" s="3"/>
    </row>
    <row r="385" spans="1:27">
      <c r="A385" s="7"/>
      <c r="B385" s="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3"/>
      <c r="V385" s="3"/>
      <c r="W385" s="10"/>
      <c r="X385" s="10"/>
      <c r="Y385" s="3"/>
      <c r="Z385" s="3"/>
      <c r="AA385" s="3"/>
    </row>
    <row r="386" spans="1:27">
      <c r="A386" s="7"/>
      <c r="B386" s="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3"/>
      <c r="V386" s="3"/>
      <c r="W386" s="10"/>
      <c r="X386" s="10"/>
      <c r="Y386" s="3"/>
      <c r="Z386" s="3"/>
      <c r="AA386" s="3"/>
    </row>
    <row r="387" spans="1:27">
      <c r="A387" s="7"/>
      <c r="B387" s="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3"/>
      <c r="V387" s="3"/>
      <c r="W387" s="10"/>
      <c r="X387" s="10"/>
      <c r="Y387" s="3"/>
      <c r="Z387" s="3"/>
      <c r="AA387" s="3"/>
    </row>
    <row r="388" spans="1:27">
      <c r="A388" s="7"/>
      <c r="B388" s="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3"/>
      <c r="V388" s="3"/>
      <c r="W388" s="10"/>
      <c r="X388" s="10"/>
      <c r="Y388" s="3"/>
      <c r="Z388" s="3"/>
      <c r="AA388" s="3"/>
    </row>
    <row r="389" spans="1:27">
      <c r="A389" s="7"/>
      <c r="B389" s="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3"/>
      <c r="V389" s="3"/>
      <c r="W389" s="10"/>
      <c r="X389" s="10"/>
      <c r="Y389" s="3"/>
      <c r="Z389" s="3"/>
      <c r="AA389" s="3"/>
    </row>
    <row r="390" spans="1:27">
      <c r="A390" s="7"/>
      <c r="B390" s="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"/>
      <c r="U390" s="3"/>
      <c r="V390" s="3"/>
      <c r="W390" s="10"/>
      <c r="X390" s="10"/>
      <c r="Y390" s="3"/>
      <c r="Z390" s="3"/>
      <c r="AA390" s="3"/>
    </row>
    <row r="391" spans="1:27">
      <c r="A391" s="7"/>
      <c r="B391" s="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3"/>
      <c r="V391" s="3"/>
      <c r="W391" s="10"/>
      <c r="X391" s="10"/>
      <c r="Y391" s="3"/>
      <c r="Z391" s="3"/>
      <c r="AA391" s="3"/>
    </row>
    <row r="392" spans="1:27">
      <c r="A392" s="7"/>
      <c r="B392" s="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3"/>
      <c r="V392" s="3"/>
      <c r="W392" s="10"/>
      <c r="X392" s="10"/>
      <c r="Y392" s="3"/>
      <c r="Z392" s="3"/>
      <c r="AA392" s="3"/>
    </row>
    <row r="393" spans="1:27">
      <c r="A393" s="7"/>
      <c r="B393" s="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3"/>
      <c r="V393" s="3"/>
      <c r="W393" s="10"/>
      <c r="X393" s="10"/>
      <c r="Y393" s="3"/>
      <c r="Z393" s="3"/>
      <c r="AA393" s="3"/>
    </row>
    <row r="394" spans="1:27">
      <c r="A394" s="7"/>
      <c r="B394" s="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3"/>
      <c r="V394" s="3"/>
      <c r="W394" s="10"/>
      <c r="X394" s="10"/>
      <c r="Y394" s="3"/>
      <c r="Z394" s="3"/>
      <c r="AA394" s="3"/>
    </row>
    <row r="395" spans="1:27">
      <c r="A395" s="7"/>
      <c r="B395" s="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3"/>
      <c r="V395" s="3"/>
      <c r="W395" s="10"/>
      <c r="X395" s="10"/>
      <c r="Y395" s="3"/>
      <c r="Z395" s="3"/>
      <c r="AA395" s="3"/>
    </row>
    <row r="396" spans="1:27">
      <c r="A396" s="7"/>
      <c r="B396" s="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3"/>
      <c r="V396" s="3"/>
      <c r="W396" s="10"/>
      <c r="X396" s="10"/>
      <c r="Y396" s="3"/>
      <c r="Z396" s="3"/>
      <c r="AA396" s="3"/>
    </row>
    <row r="397" spans="1:27">
      <c r="A397" s="7"/>
      <c r="B397" s="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3"/>
      <c r="V397" s="3"/>
      <c r="W397" s="10"/>
      <c r="X397" s="10"/>
      <c r="Y397" s="3"/>
      <c r="Z397" s="3"/>
      <c r="AA397" s="3"/>
    </row>
    <row r="398" spans="1:27">
      <c r="A398" s="7"/>
      <c r="B398" s="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3"/>
      <c r="V398" s="3"/>
      <c r="W398" s="10"/>
      <c r="X398" s="10"/>
      <c r="Y398" s="3"/>
      <c r="Z398" s="3"/>
      <c r="AA398" s="3"/>
    </row>
    <row r="399" spans="1:27">
      <c r="A399" s="7"/>
      <c r="B399" s="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3"/>
      <c r="V399" s="3"/>
      <c r="W399" s="10"/>
      <c r="X399" s="10"/>
      <c r="Y399" s="3"/>
      <c r="Z399" s="3"/>
      <c r="AA399" s="3"/>
    </row>
    <row r="400" spans="1:27">
      <c r="A400" s="7"/>
      <c r="B400" s="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3"/>
      <c r="V400" s="3"/>
      <c r="W400" s="10"/>
      <c r="X400" s="10"/>
      <c r="Y400" s="3"/>
      <c r="Z400" s="3"/>
      <c r="AA400" s="3"/>
    </row>
    <row r="401" spans="1:27">
      <c r="A401" s="7"/>
      <c r="B401" s="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3"/>
      <c r="V401" s="3"/>
      <c r="W401" s="10"/>
      <c r="X401" s="10"/>
      <c r="Y401" s="3"/>
      <c r="Z401" s="3"/>
      <c r="AA401" s="3"/>
    </row>
    <row r="402" spans="1:27">
      <c r="A402" s="7"/>
      <c r="B402" s="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"/>
      <c r="U402" s="3"/>
      <c r="V402" s="3"/>
      <c r="W402" s="10"/>
      <c r="X402" s="10"/>
      <c r="Y402" s="3"/>
      <c r="Z402" s="3"/>
      <c r="AA402" s="3"/>
    </row>
    <row r="403" spans="1:27">
      <c r="A403" s="7"/>
      <c r="B403" s="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3"/>
      <c r="V403" s="3"/>
      <c r="W403" s="10"/>
      <c r="X403" s="10"/>
      <c r="Y403" s="3"/>
      <c r="Z403" s="3"/>
      <c r="AA403" s="3"/>
    </row>
    <row r="404" spans="1:27">
      <c r="A404" s="7"/>
      <c r="B404" s="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3"/>
      <c r="V404" s="3"/>
      <c r="W404" s="10"/>
      <c r="X404" s="10"/>
      <c r="Y404" s="3"/>
      <c r="Z404" s="3"/>
      <c r="AA404" s="3"/>
    </row>
    <row r="405" spans="1:27">
      <c r="A405" s="7"/>
      <c r="B405" s="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3"/>
      <c r="V405" s="3"/>
      <c r="W405" s="10"/>
      <c r="X405" s="10"/>
      <c r="Y405" s="3"/>
      <c r="Z405" s="3"/>
      <c r="AA405" s="3"/>
    </row>
    <row r="406" spans="1:27">
      <c r="A406" s="7"/>
      <c r="B406" s="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3"/>
      <c r="V406" s="3"/>
      <c r="W406" s="10"/>
      <c r="X406" s="10"/>
      <c r="Y406" s="3"/>
      <c r="Z406" s="3"/>
      <c r="AA406" s="3"/>
    </row>
    <row r="407" spans="1:27">
      <c r="A407" s="7"/>
      <c r="B407" s="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3"/>
      <c r="V407" s="3"/>
      <c r="W407" s="10"/>
      <c r="X407" s="10"/>
      <c r="Y407" s="3"/>
      <c r="Z407" s="3"/>
      <c r="AA407" s="3"/>
    </row>
    <row r="408" spans="1:27">
      <c r="A408" s="7"/>
      <c r="B408" s="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3"/>
      <c r="V408" s="3"/>
      <c r="W408" s="10"/>
      <c r="X408" s="10"/>
      <c r="Y408" s="3"/>
      <c r="Z408" s="3"/>
      <c r="AA408" s="3"/>
    </row>
    <row r="409" spans="1:27">
      <c r="A409" s="7"/>
      <c r="B409" s="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3"/>
      <c r="V409" s="3"/>
      <c r="W409" s="10"/>
      <c r="X409" s="10"/>
      <c r="Y409" s="3"/>
      <c r="Z409" s="3"/>
      <c r="AA409" s="3"/>
    </row>
    <row r="410" spans="1:27">
      <c r="A410" s="7"/>
      <c r="B410" s="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3"/>
      <c r="V410" s="3"/>
      <c r="W410" s="10"/>
      <c r="X410" s="10"/>
      <c r="Y410" s="3"/>
      <c r="Z410" s="3"/>
      <c r="AA410" s="3"/>
    </row>
    <row r="411" spans="1:27">
      <c r="A411" s="7"/>
      <c r="B411" s="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3"/>
      <c r="V411" s="3"/>
      <c r="W411" s="10"/>
      <c r="X411" s="10"/>
      <c r="Y411" s="3"/>
      <c r="Z411" s="3"/>
      <c r="AA411" s="3"/>
    </row>
    <row r="412" spans="1:27">
      <c r="A412" s="7"/>
      <c r="B412" s="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3"/>
      <c r="V412" s="3"/>
      <c r="W412" s="10"/>
      <c r="X412" s="10"/>
      <c r="Y412" s="3"/>
      <c r="Z412" s="3"/>
      <c r="AA412" s="3"/>
    </row>
    <row r="413" spans="1:27">
      <c r="A413" s="7"/>
      <c r="B413" s="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3"/>
      <c r="V413" s="3"/>
      <c r="W413" s="10"/>
      <c r="X413" s="10"/>
      <c r="Y413" s="3"/>
      <c r="Z413" s="3"/>
      <c r="AA413" s="3"/>
    </row>
    <row r="414" spans="1:27">
      <c r="A414" s="7"/>
      <c r="B414" s="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3"/>
      <c r="V414" s="3"/>
      <c r="W414" s="10"/>
      <c r="X414" s="10"/>
      <c r="Y414" s="3"/>
      <c r="Z414" s="3"/>
      <c r="AA414" s="3"/>
    </row>
    <row r="415" spans="1:27">
      <c r="A415" s="7"/>
      <c r="B415" s="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3"/>
      <c r="V415" s="3"/>
      <c r="W415" s="10"/>
      <c r="X415" s="10"/>
      <c r="Y415" s="3"/>
      <c r="Z415" s="3"/>
      <c r="AA415" s="3"/>
    </row>
    <row r="416" spans="1:27">
      <c r="A416" s="7"/>
      <c r="B416" s="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3"/>
      <c r="V416" s="3"/>
      <c r="W416" s="10"/>
      <c r="X416" s="10"/>
      <c r="Y416" s="3"/>
      <c r="Z416" s="3"/>
      <c r="AA416" s="3"/>
    </row>
    <row r="417" spans="1:27">
      <c r="A417" s="7"/>
      <c r="B417" s="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3"/>
      <c r="V417" s="3"/>
      <c r="W417" s="10"/>
      <c r="X417" s="10"/>
      <c r="Y417" s="3"/>
      <c r="Z417" s="3"/>
      <c r="AA417" s="3"/>
    </row>
    <row r="418" spans="1:27">
      <c r="A418" s="7"/>
      <c r="B418" s="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3"/>
      <c r="V418" s="3"/>
      <c r="W418" s="10"/>
      <c r="X418" s="10"/>
      <c r="Y418" s="3"/>
      <c r="Z418" s="3"/>
      <c r="AA418" s="3"/>
    </row>
    <row r="419" spans="1:27">
      <c r="A419" s="7"/>
      <c r="B419" s="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3"/>
      <c r="V419" s="3"/>
      <c r="W419" s="10"/>
      <c r="X419" s="10"/>
      <c r="Y419" s="3"/>
      <c r="Z419" s="3"/>
      <c r="AA419" s="3"/>
    </row>
    <row r="420" spans="1:27">
      <c r="A420" s="7"/>
      <c r="B420" s="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3"/>
      <c r="V420" s="3"/>
      <c r="W420" s="10"/>
      <c r="X420" s="10"/>
      <c r="Y420" s="3"/>
      <c r="Z420" s="3"/>
      <c r="AA420" s="3"/>
    </row>
    <row r="421" spans="1:27">
      <c r="A421" s="7"/>
      <c r="B421" s="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10"/>
      <c r="X421" s="10"/>
      <c r="Y421" s="3"/>
      <c r="Z421" s="3"/>
      <c r="AA421" s="3"/>
    </row>
    <row r="422" spans="1:27">
      <c r="A422" s="7"/>
      <c r="B422" s="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10"/>
      <c r="X422" s="10"/>
      <c r="Y422" s="3"/>
      <c r="Z422" s="3"/>
      <c r="AA422" s="3"/>
    </row>
    <row r="423" spans="1:27">
      <c r="A423" s="7"/>
      <c r="B423" s="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10"/>
      <c r="X423" s="10"/>
      <c r="Y423" s="3"/>
      <c r="Z423" s="3"/>
      <c r="AA423" s="3"/>
    </row>
    <row r="424" spans="1:27">
      <c r="A424" s="7"/>
      <c r="B424" s="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10"/>
      <c r="X424" s="10"/>
      <c r="Y424" s="3"/>
      <c r="Z424" s="3"/>
      <c r="AA424" s="3"/>
    </row>
    <row r="425" spans="1:27">
      <c r="A425" s="7"/>
      <c r="B425" s="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10"/>
      <c r="X425" s="10"/>
      <c r="Y425" s="3"/>
      <c r="Z425" s="3"/>
      <c r="AA425" s="3"/>
    </row>
    <row r="426" spans="1:27">
      <c r="A426" s="7"/>
      <c r="B426" s="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10"/>
      <c r="X426" s="10"/>
      <c r="Y426" s="3"/>
      <c r="Z426" s="3"/>
      <c r="AA426" s="3"/>
    </row>
    <row r="427" spans="1:27">
      <c r="A427" s="7"/>
      <c r="B427" s="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10"/>
      <c r="X427" s="10"/>
      <c r="Y427" s="3"/>
      <c r="Z427" s="3"/>
      <c r="AA427" s="3"/>
    </row>
    <row r="428" spans="1:27">
      <c r="A428" s="7"/>
      <c r="B428" s="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10"/>
      <c r="X428" s="10"/>
      <c r="Y428" s="3"/>
      <c r="Z428" s="3"/>
      <c r="AA428" s="3"/>
    </row>
    <row r="429" spans="1:27">
      <c r="A429" s="7"/>
      <c r="B429" s="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10"/>
      <c r="X429" s="10"/>
      <c r="Y429" s="3"/>
      <c r="Z429" s="3"/>
      <c r="AA429" s="3"/>
    </row>
    <row r="430" spans="1:27">
      <c r="A430" s="7"/>
      <c r="B430" s="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10"/>
      <c r="X430" s="10"/>
      <c r="Y430" s="3"/>
      <c r="Z430" s="3"/>
      <c r="AA430" s="3"/>
    </row>
    <row r="431" spans="1:27">
      <c r="A431" s="7"/>
      <c r="B431" s="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10"/>
      <c r="X431" s="10"/>
      <c r="Y431" s="3"/>
      <c r="Z431" s="3"/>
      <c r="AA431" s="3"/>
    </row>
    <row r="432" spans="1:27">
      <c r="A432" s="7"/>
      <c r="B432" s="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10"/>
      <c r="X432" s="10"/>
      <c r="Y432" s="3"/>
      <c r="Z432" s="3"/>
      <c r="AA432" s="3"/>
    </row>
    <row r="433" spans="1:27">
      <c r="A433" s="7"/>
      <c r="B433" s="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10"/>
      <c r="X433" s="10"/>
      <c r="Y433" s="3"/>
      <c r="Z433" s="3"/>
      <c r="AA433" s="3"/>
    </row>
    <row r="434" spans="1:27">
      <c r="A434" s="7"/>
      <c r="B434" s="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10"/>
      <c r="X434" s="10"/>
      <c r="Y434" s="3"/>
      <c r="Z434" s="3"/>
      <c r="AA434" s="3"/>
    </row>
    <row r="435" spans="1:27">
      <c r="A435" s="7"/>
      <c r="B435" s="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10"/>
      <c r="X435" s="10"/>
      <c r="Y435" s="3"/>
      <c r="Z435" s="3"/>
      <c r="AA435" s="3"/>
    </row>
    <row r="436" spans="1:27">
      <c r="A436" s="7"/>
      <c r="B436" s="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10"/>
      <c r="X436" s="10"/>
      <c r="Y436" s="3"/>
      <c r="Z436" s="3"/>
      <c r="AA436" s="3"/>
    </row>
    <row r="437" spans="1:27">
      <c r="A437" s="7"/>
      <c r="B437" s="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10"/>
      <c r="X437" s="10"/>
      <c r="Y437" s="3"/>
      <c r="Z437" s="3"/>
      <c r="AA437" s="3"/>
    </row>
    <row r="438" spans="1:27">
      <c r="A438" s="7"/>
      <c r="B438" s="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10"/>
      <c r="X438" s="10"/>
      <c r="Y438" s="3"/>
      <c r="Z438" s="3"/>
      <c r="AA438" s="3"/>
    </row>
    <row r="439" spans="1:27">
      <c r="A439" s="7"/>
      <c r="B439" s="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10"/>
      <c r="X439" s="10"/>
      <c r="Y439" s="3"/>
      <c r="Z439" s="3"/>
      <c r="AA439" s="3"/>
    </row>
    <row r="440" spans="1:27">
      <c r="A440" s="7"/>
      <c r="B440" s="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10"/>
      <c r="X440" s="10"/>
      <c r="Y440" s="3"/>
      <c r="Z440" s="3"/>
      <c r="AA440" s="3"/>
    </row>
    <row r="441" spans="1:27">
      <c r="A441" s="7"/>
      <c r="B441" s="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10"/>
      <c r="X441" s="10"/>
      <c r="Y441" s="3"/>
      <c r="Z441" s="3"/>
      <c r="AA441" s="3"/>
    </row>
    <row r="442" spans="1:27">
      <c r="A442" s="7"/>
      <c r="B442" s="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10"/>
      <c r="X442" s="10"/>
      <c r="Y442" s="3"/>
      <c r="Z442" s="3"/>
      <c r="AA442" s="3"/>
    </row>
    <row r="443" spans="1:27">
      <c r="A443" s="7"/>
      <c r="B443" s="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10"/>
      <c r="X443" s="10"/>
      <c r="Y443" s="3"/>
      <c r="Z443" s="3"/>
      <c r="AA443" s="3"/>
    </row>
    <row r="444" spans="1:27">
      <c r="A444" s="7"/>
      <c r="B444" s="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10"/>
      <c r="X444" s="10"/>
      <c r="Y444" s="3"/>
      <c r="Z444" s="3"/>
      <c r="AA444" s="3"/>
    </row>
    <row r="445" spans="1:27">
      <c r="A445" s="7"/>
      <c r="B445" s="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10"/>
      <c r="X445" s="10"/>
      <c r="Y445" s="3"/>
      <c r="Z445" s="3"/>
      <c r="AA445" s="3"/>
    </row>
    <row r="446" spans="1:27">
      <c r="A446" s="7"/>
      <c r="B446" s="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10"/>
      <c r="X446" s="10"/>
      <c r="Y446" s="3"/>
      <c r="Z446" s="3"/>
      <c r="AA446" s="3"/>
    </row>
    <row r="447" spans="1:27">
      <c r="A447" s="7"/>
      <c r="B447" s="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10"/>
      <c r="X447" s="10"/>
      <c r="Y447" s="3"/>
      <c r="Z447" s="3"/>
      <c r="AA447" s="3"/>
    </row>
    <row r="448" spans="1:27">
      <c r="A448" s="7"/>
      <c r="B448" s="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10"/>
      <c r="X448" s="10"/>
      <c r="Y448" s="3"/>
      <c r="Z448" s="3"/>
      <c r="AA448" s="3"/>
    </row>
    <row r="449" spans="1:27">
      <c r="A449" s="7"/>
      <c r="B449" s="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10"/>
      <c r="X449" s="10"/>
      <c r="Y449" s="3"/>
      <c r="Z449" s="3"/>
      <c r="AA449" s="3"/>
    </row>
    <row r="450" spans="1:27">
      <c r="A450" s="7"/>
      <c r="B450" s="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10"/>
      <c r="X450" s="10"/>
      <c r="Y450" s="3"/>
      <c r="Z450" s="3"/>
      <c r="AA450" s="3"/>
    </row>
    <row r="451" spans="1:27">
      <c r="A451" s="7"/>
      <c r="B451" s="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10"/>
      <c r="X451" s="10"/>
      <c r="Y451" s="3"/>
      <c r="Z451" s="3"/>
      <c r="AA451" s="3"/>
    </row>
    <row r="452" spans="1:27">
      <c r="A452" s="7"/>
      <c r="B452" s="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10"/>
      <c r="X452" s="10"/>
      <c r="Y452" s="3"/>
      <c r="Z452" s="3"/>
      <c r="AA452" s="3"/>
    </row>
    <row r="453" spans="1:27">
      <c r="A453" s="7"/>
      <c r="B453" s="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10"/>
      <c r="X453" s="10"/>
      <c r="Y453" s="3"/>
      <c r="Z453" s="3"/>
      <c r="AA453" s="3"/>
    </row>
    <row r="454" spans="1:27">
      <c r="A454" s="7"/>
      <c r="B454" s="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10"/>
      <c r="X454" s="10"/>
      <c r="Y454" s="3"/>
      <c r="Z454" s="3"/>
      <c r="AA454" s="3"/>
    </row>
    <row r="455" spans="1:27">
      <c r="A455" s="7"/>
      <c r="B455" s="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10"/>
      <c r="X455" s="10"/>
      <c r="Y455" s="3"/>
      <c r="Z455" s="3"/>
      <c r="AA455" s="3"/>
    </row>
    <row r="456" spans="1:27">
      <c r="A456" s="7"/>
      <c r="B456" s="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10"/>
      <c r="X456" s="10"/>
      <c r="Y456" s="3"/>
      <c r="Z456" s="3"/>
      <c r="AA456" s="3"/>
    </row>
    <row r="457" spans="1:27">
      <c r="A457" s="7"/>
      <c r="B457" s="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10"/>
      <c r="X457" s="10"/>
      <c r="Y457" s="3"/>
      <c r="Z457" s="3"/>
      <c r="AA457" s="3"/>
    </row>
    <row r="458" spans="1:27">
      <c r="A458" s="7"/>
      <c r="B458" s="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10"/>
      <c r="X458" s="10"/>
      <c r="Y458" s="3"/>
      <c r="Z458" s="3"/>
      <c r="AA458" s="3"/>
    </row>
    <row r="459" spans="1:27">
      <c r="A459" s="7"/>
      <c r="B459" s="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10"/>
      <c r="X459" s="10"/>
      <c r="Y459" s="3"/>
      <c r="Z459" s="3"/>
      <c r="AA459" s="3"/>
    </row>
    <row r="460" spans="1:27">
      <c r="A460" s="7"/>
      <c r="B460" s="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10"/>
      <c r="X460" s="10"/>
      <c r="Y460" s="3"/>
      <c r="Z460" s="3"/>
      <c r="AA460" s="3"/>
    </row>
    <row r="461" spans="1:27">
      <c r="A461" s="7"/>
      <c r="B461" s="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10"/>
      <c r="X461" s="10"/>
      <c r="Y461" s="3"/>
      <c r="Z461" s="3"/>
      <c r="AA461" s="3"/>
    </row>
    <row r="462" spans="1:27">
      <c r="A462" s="7"/>
      <c r="B462" s="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10"/>
      <c r="X462" s="10"/>
      <c r="Y462" s="3"/>
      <c r="Z462" s="3"/>
      <c r="AA462" s="3"/>
    </row>
    <row r="463" spans="1:27">
      <c r="A463" s="7"/>
      <c r="B463" s="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10"/>
      <c r="X463" s="10"/>
      <c r="Y463" s="3"/>
      <c r="Z463" s="3"/>
      <c r="AA463" s="3"/>
    </row>
    <row r="464" spans="1:27">
      <c r="A464" s="7"/>
      <c r="B464" s="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10"/>
      <c r="X464" s="10"/>
      <c r="Y464" s="3"/>
      <c r="Z464" s="3"/>
      <c r="AA464" s="3"/>
    </row>
    <row r="465" spans="1:27">
      <c r="A465" s="7"/>
      <c r="B465" s="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10"/>
      <c r="X465" s="10"/>
      <c r="Y465" s="3"/>
      <c r="Z465" s="3"/>
      <c r="AA465" s="3"/>
    </row>
    <row r="466" spans="1:27">
      <c r="A466" s="7"/>
      <c r="B466" s="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10"/>
      <c r="X466" s="10"/>
      <c r="Y466" s="3"/>
      <c r="Z466" s="3"/>
      <c r="AA466" s="3"/>
    </row>
    <row r="467" spans="1:27">
      <c r="A467" s="7"/>
      <c r="B467" s="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10"/>
      <c r="X467" s="10"/>
      <c r="Y467" s="3"/>
      <c r="Z467" s="3"/>
      <c r="AA467" s="3"/>
    </row>
    <row r="468" spans="1:27">
      <c r="A468" s="7"/>
      <c r="B468" s="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10"/>
      <c r="X468" s="10"/>
      <c r="Y468" s="3"/>
      <c r="Z468" s="3"/>
      <c r="AA468" s="3"/>
    </row>
    <row r="469" spans="1:27">
      <c r="A469" s="7"/>
      <c r="B469" s="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10"/>
      <c r="X469" s="10"/>
      <c r="Y469" s="3"/>
      <c r="Z469" s="3"/>
      <c r="AA469" s="3"/>
    </row>
    <row r="470" spans="1:27">
      <c r="A470" s="7"/>
      <c r="B470" s="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10"/>
      <c r="X470" s="10"/>
      <c r="Y470" s="3"/>
      <c r="Z470" s="3"/>
      <c r="AA470" s="3"/>
    </row>
    <row r="471" spans="1:27">
      <c r="A471" s="7"/>
      <c r="B471" s="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10"/>
      <c r="X471" s="10"/>
      <c r="Y471" s="3"/>
      <c r="Z471" s="3"/>
      <c r="AA471" s="3"/>
    </row>
    <row r="472" spans="1:27">
      <c r="A472" s="7"/>
      <c r="B472" s="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10"/>
      <c r="X472" s="10"/>
      <c r="Y472" s="3"/>
      <c r="Z472" s="3"/>
      <c r="AA472" s="3"/>
    </row>
    <row r="473" spans="1:27">
      <c r="A473" s="7"/>
      <c r="B473" s="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10"/>
      <c r="X473" s="10"/>
      <c r="Y473" s="3"/>
      <c r="Z473" s="3"/>
      <c r="AA473" s="3"/>
    </row>
    <row r="474" spans="1:27">
      <c r="A474" s="7"/>
      <c r="B474" s="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10"/>
      <c r="X474" s="10"/>
      <c r="Y474" s="3"/>
      <c r="Z474" s="3"/>
      <c r="AA474" s="3"/>
    </row>
    <row r="475" spans="1:27">
      <c r="A475" s="7"/>
      <c r="B475" s="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10"/>
      <c r="X475" s="10"/>
      <c r="Y475" s="3"/>
      <c r="Z475" s="3"/>
      <c r="AA475" s="3"/>
    </row>
    <row r="476" spans="1:27">
      <c r="A476" s="7"/>
      <c r="B476" s="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10"/>
      <c r="X476" s="10"/>
      <c r="Y476" s="3"/>
      <c r="Z476" s="3"/>
      <c r="AA476" s="3"/>
    </row>
    <row r="477" spans="1:27">
      <c r="A477" s="7"/>
      <c r="B477" s="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10"/>
      <c r="X477" s="10"/>
      <c r="Y477" s="3"/>
      <c r="Z477" s="3"/>
      <c r="AA477" s="3"/>
    </row>
    <row r="478" spans="1:27">
      <c r="A478" s="7"/>
      <c r="B478" s="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10"/>
      <c r="X478" s="10"/>
      <c r="Y478" s="3"/>
      <c r="Z478" s="3"/>
      <c r="AA478" s="3"/>
    </row>
    <row r="479" spans="1:27">
      <c r="A479" s="7"/>
      <c r="B479" s="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10"/>
      <c r="X479" s="10"/>
      <c r="Y479" s="3"/>
      <c r="Z479" s="3"/>
      <c r="AA479" s="3"/>
    </row>
    <row r="480" spans="1:27">
      <c r="A480" s="7"/>
      <c r="B480" s="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10"/>
      <c r="X480" s="10"/>
      <c r="Y480" s="3"/>
      <c r="Z480" s="3"/>
      <c r="AA480" s="3"/>
    </row>
    <row r="481" spans="1:27">
      <c r="A481" s="7"/>
      <c r="B481" s="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10"/>
      <c r="X481" s="10"/>
      <c r="Y481" s="3"/>
      <c r="Z481" s="3"/>
      <c r="AA481" s="3"/>
    </row>
    <row r="482" spans="1:27">
      <c r="A482" s="7"/>
      <c r="B482" s="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10"/>
      <c r="X482" s="10"/>
      <c r="Y482" s="3"/>
      <c r="Z482" s="3"/>
      <c r="AA482" s="3"/>
    </row>
    <row r="483" spans="1:27">
      <c r="A483" s="7"/>
      <c r="B483" s="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10"/>
      <c r="X483" s="10"/>
      <c r="Y483" s="3"/>
      <c r="Z483" s="3"/>
      <c r="AA483" s="3"/>
    </row>
    <row r="484" spans="1:27">
      <c r="A484" s="7"/>
      <c r="B484" s="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10"/>
      <c r="X484" s="10"/>
      <c r="Y484" s="3"/>
      <c r="Z484" s="3"/>
      <c r="AA484" s="3"/>
    </row>
    <row r="485" spans="1:27">
      <c r="A485" s="7"/>
      <c r="B485" s="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10"/>
      <c r="X485" s="10"/>
      <c r="Y485" s="3"/>
      <c r="Z485" s="3"/>
      <c r="AA485" s="3"/>
    </row>
    <row r="486" spans="1:27">
      <c r="A486" s="7"/>
      <c r="B486" s="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10"/>
      <c r="X486" s="10"/>
      <c r="Y486" s="3"/>
      <c r="Z486" s="3"/>
      <c r="AA486" s="3"/>
    </row>
    <row r="487" spans="1:27">
      <c r="A487" s="7"/>
      <c r="B487" s="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10"/>
      <c r="X487" s="10"/>
      <c r="Y487" s="3"/>
      <c r="Z487" s="3"/>
      <c r="AA487" s="3"/>
    </row>
    <row r="488" spans="1:27">
      <c r="A488" s="7"/>
      <c r="B488" s="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10"/>
      <c r="X488" s="10"/>
      <c r="Y488" s="3"/>
      <c r="Z488" s="3"/>
      <c r="AA488" s="3"/>
    </row>
    <row r="489" spans="1:27">
      <c r="A489" s="7"/>
      <c r="B489" s="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10"/>
      <c r="X489" s="10"/>
      <c r="Y489" s="3"/>
      <c r="Z489" s="3"/>
      <c r="AA489" s="3"/>
    </row>
    <row r="490" spans="1:27">
      <c r="A490" s="7"/>
      <c r="B490" s="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10"/>
      <c r="X490" s="10"/>
      <c r="Y490" s="3"/>
      <c r="Z490" s="3"/>
      <c r="AA490" s="3"/>
    </row>
    <row r="491" spans="1:27">
      <c r="A491" s="7"/>
      <c r="B491" s="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10"/>
      <c r="X491" s="10"/>
      <c r="Y491" s="3"/>
      <c r="Z491" s="3"/>
      <c r="AA491" s="3"/>
    </row>
    <row r="492" spans="1:27">
      <c r="A492" s="7"/>
      <c r="B492" s="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10"/>
      <c r="X492" s="10"/>
      <c r="Y492" s="3"/>
      <c r="Z492" s="3"/>
      <c r="AA492" s="3"/>
    </row>
    <row r="493" spans="1:27">
      <c r="A493" s="7"/>
      <c r="B493" s="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10"/>
      <c r="X493" s="10"/>
      <c r="Y493" s="3"/>
      <c r="Z493" s="3"/>
      <c r="AA493" s="3"/>
    </row>
    <row r="494" spans="1:27">
      <c r="A494" s="7"/>
      <c r="B494" s="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10"/>
      <c r="X494" s="10"/>
      <c r="Y494" s="3"/>
      <c r="Z494" s="3"/>
      <c r="AA494" s="3"/>
    </row>
    <row r="495" spans="1:27">
      <c r="A495" s="7"/>
      <c r="B495" s="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10"/>
      <c r="X495" s="10"/>
      <c r="Y495" s="3"/>
      <c r="Z495" s="3"/>
      <c r="AA495" s="3"/>
    </row>
    <row r="496" spans="1:27">
      <c r="A496" s="7"/>
      <c r="B496" s="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10"/>
      <c r="X496" s="10"/>
      <c r="Y496" s="3"/>
      <c r="Z496" s="3"/>
      <c r="AA496" s="3"/>
    </row>
    <row r="497" spans="1:27">
      <c r="A497" s="7"/>
      <c r="B497" s="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10"/>
      <c r="X497" s="10"/>
      <c r="Y497" s="3"/>
      <c r="Z497" s="3"/>
      <c r="AA497" s="3"/>
    </row>
    <row r="498" spans="1:27">
      <c r="A498" s="7"/>
      <c r="B498" s="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10"/>
      <c r="X498" s="10"/>
      <c r="Y498" s="3"/>
      <c r="Z498" s="3"/>
      <c r="AA498" s="3"/>
    </row>
    <row r="499" spans="1:27">
      <c r="A499" s="7"/>
      <c r="B499" s="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10"/>
      <c r="X499" s="10"/>
      <c r="Y499" s="3"/>
      <c r="Z499" s="3"/>
      <c r="AA499" s="3"/>
    </row>
    <row r="500" spans="1:27">
      <c r="A500" s="7"/>
      <c r="B500" s="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10"/>
      <c r="X500" s="10"/>
      <c r="Y500" s="3"/>
      <c r="Z500" s="3"/>
      <c r="AA500" s="3"/>
    </row>
    <row r="501" spans="1:27">
      <c r="A501" s="7"/>
      <c r="B501" s="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"/>
      <c r="U501" s="3"/>
      <c r="V501" s="3"/>
      <c r="W501" s="10"/>
      <c r="X501" s="10"/>
      <c r="Y501" s="3"/>
      <c r="Z501" s="3"/>
      <c r="AA501" s="3"/>
    </row>
    <row r="502" spans="1:27">
      <c r="A502" s="7"/>
      <c r="B502" s="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3"/>
      <c r="V502" s="3"/>
      <c r="W502" s="10"/>
      <c r="X502" s="10"/>
      <c r="Y502" s="3"/>
      <c r="Z502" s="3"/>
      <c r="AA502" s="3"/>
    </row>
    <row r="503" spans="1:27">
      <c r="A503" s="7"/>
      <c r="B503" s="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3"/>
      <c r="V503" s="3"/>
      <c r="W503" s="10"/>
      <c r="X503" s="10"/>
      <c r="Y503" s="3"/>
      <c r="Z503" s="3"/>
      <c r="AA503" s="3"/>
    </row>
    <row r="504" spans="1:27">
      <c r="A504" s="7"/>
      <c r="B504" s="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"/>
      <c r="U504" s="3"/>
      <c r="V504" s="3"/>
      <c r="W504" s="10"/>
      <c r="X504" s="10"/>
      <c r="Y504" s="3"/>
      <c r="Z504" s="3"/>
      <c r="AA504" s="3"/>
    </row>
    <row r="505" spans="1:27">
      <c r="A505" s="7"/>
      <c r="B505" s="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"/>
      <c r="U505" s="3"/>
      <c r="V505" s="3"/>
      <c r="W505" s="10"/>
      <c r="X505" s="10"/>
      <c r="Y505" s="3"/>
      <c r="Z505" s="3"/>
      <c r="AA505" s="3"/>
    </row>
    <row r="506" spans="1:27">
      <c r="A506" s="7"/>
      <c r="B506" s="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"/>
      <c r="U506" s="3"/>
      <c r="V506" s="3"/>
      <c r="W506" s="10"/>
      <c r="X506" s="10"/>
      <c r="Y506" s="3"/>
      <c r="Z506" s="3"/>
      <c r="AA506" s="3"/>
    </row>
    <row r="507" spans="1:27">
      <c r="A507" s="7"/>
      <c r="B507" s="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"/>
      <c r="U507" s="3"/>
      <c r="V507" s="3"/>
      <c r="W507" s="10"/>
      <c r="X507" s="10"/>
      <c r="Y507" s="3"/>
      <c r="Z507" s="3"/>
      <c r="AA507" s="3"/>
    </row>
    <row r="508" spans="1:27">
      <c r="A508" s="7"/>
      <c r="B508" s="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"/>
      <c r="U508" s="3"/>
      <c r="V508" s="3"/>
      <c r="W508" s="10"/>
      <c r="X508" s="10"/>
      <c r="Y508" s="3"/>
      <c r="Z508" s="3"/>
      <c r="AA508" s="3"/>
    </row>
    <row r="509" spans="1:27">
      <c r="A509" s="7"/>
      <c r="B509" s="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"/>
      <c r="U509" s="3"/>
      <c r="V509" s="3"/>
      <c r="W509" s="10"/>
      <c r="X509" s="10"/>
      <c r="Y509" s="3"/>
      <c r="Z509" s="3"/>
      <c r="AA509" s="3"/>
    </row>
    <row r="510" spans="1:27">
      <c r="A510" s="7"/>
      <c r="B510" s="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3"/>
      <c r="V510" s="3"/>
      <c r="W510" s="10"/>
      <c r="X510" s="10"/>
      <c r="Y510" s="3"/>
      <c r="Z510" s="3"/>
      <c r="AA510" s="3"/>
    </row>
    <row r="511" spans="1:27">
      <c r="A511" s="7"/>
      <c r="B511" s="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3"/>
      <c r="V511" s="3"/>
      <c r="W511" s="10"/>
      <c r="X511" s="10"/>
      <c r="Y511" s="3"/>
      <c r="Z511" s="3"/>
      <c r="AA511" s="3"/>
    </row>
    <row r="512" spans="1:27">
      <c r="A512" s="7"/>
      <c r="B512" s="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3"/>
      <c r="V512" s="3"/>
      <c r="W512" s="10"/>
      <c r="X512" s="10"/>
      <c r="Y512" s="3"/>
      <c r="Z512" s="3"/>
      <c r="AA512" s="3"/>
    </row>
    <row r="513" spans="1:27">
      <c r="A513" s="7"/>
      <c r="B513" s="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3"/>
      <c r="V513" s="3"/>
      <c r="W513" s="10"/>
      <c r="X513" s="10"/>
      <c r="Y513" s="3"/>
      <c r="Z513" s="3"/>
      <c r="AA513" s="3"/>
    </row>
    <row r="514" spans="1:27">
      <c r="A514" s="7"/>
      <c r="B514" s="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"/>
      <c r="U514" s="3"/>
      <c r="V514" s="3"/>
      <c r="W514" s="10"/>
      <c r="X514" s="10"/>
      <c r="Y514" s="3"/>
      <c r="Z514" s="3"/>
      <c r="AA514" s="3"/>
    </row>
    <row r="515" spans="1:27">
      <c r="A515" s="7"/>
      <c r="B515" s="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"/>
      <c r="U515" s="3"/>
      <c r="V515" s="3"/>
      <c r="W515" s="10"/>
      <c r="X515" s="10"/>
      <c r="Y515" s="3"/>
      <c r="Z515" s="3"/>
      <c r="AA515" s="3"/>
    </row>
    <row r="516" spans="1:27">
      <c r="A516" s="7"/>
      <c r="B516" s="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"/>
      <c r="U516" s="3"/>
      <c r="V516" s="3"/>
      <c r="W516" s="10"/>
      <c r="X516" s="10"/>
      <c r="Y516" s="3"/>
      <c r="Z516" s="3"/>
      <c r="AA516" s="3"/>
    </row>
    <row r="517" spans="1:27">
      <c r="A517" s="7"/>
      <c r="B517" s="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3"/>
      <c r="V517" s="3"/>
      <c r="W517" s="10"/>
      <c r="X517" s="10"/>
      <c r="Y517" s="3"/>
      <c r="Z517" s="3"/>
      <c r="AA517" s="3"/>
    </row>
    <row r="518" spans="1:27">
      <c r="A518" s="7"/>
      <c r="B518" s="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"/>
      <c r="U518" s="3"/>
      <c r="V518" s="3"/>
      <c r="W518" s="10"/>
      <c r="X518" s="10"/>
      <c r="Y518" s="3"/>
      <c r="Z518" s="3"/>
      <c r="AA518" s="3"/>
    </row>
    <row r="519" spans="1:27">
      <c r="A519" s="7"/>
      <c r="B519" s="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3"/>
      <c r="V519" s="3"/>
      <c r="W519" s="10"/>
      <c r="X519" s="10"/>
      <c r="Y519" s="3"/>
      <c r="Z519" s="3"/>
      <c r="AA519" s="3"/>
    </row>
    <row r="520" spans="1:27">
      <c r="A520" s="7"/>
      <c r="B520" s="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"/>
      <c r="U520" s="3"/>
      <c r="V520" s="3"/>
      <c r="W520" s="10"/>
      <c r="X520" s="10"/>
      <c r="Y520" s="3"/>
      <c r="Z520" s="3"/>
      <c r="AA520" s="3"/>
    </row>
    <row r="521" spans="1:27">
      <c r="A521" s="7"/>
      <c r="B521" s="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3"/>
      <c r="V521" s="3"/>
      <c r="W521" s="10"/>
      <c r="X521" s="10"/>
      <c r="Y521" s="3"/>
      <c r="Z521" s="3"/>
      <c r="AA521" s="3"/>
    </row>
    <row r="522" spans="1:27">
      <c r="A522" s="7"/>
      <c r="B522" s="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3"/>
      <c r="V522" s="3"/>
      <c r="W522" s="10"/>
      <c r="X522" s="10"/>
      <c r="Y522" s="3"/>
      <c r="Z522" s="3"/>
      <c r="AA522" s="3"/>
    </row>
    <row r="523" spans="1:27">
      <c r="A523" s="7"/>
      <c r="B523" s="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"/>
      <c r="U523" s="3"/>
      <c r="V523" s="3"/>
      <c r="W523" s="10"/>
      <c r="X523" s="10"/>
      <c r="Y523" s="3"/>
      <c r="Z523" s="3"/>
      <c r="AA523" s="3"/>
    </row>
    <row r="524" spans="1:27">
      <c r="A524" s="7"/>
      <c r="B524" s="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"/>
      <c r="U524" s="3"/>
      <c r="V524" s="3"/>
      <c r="W524" s="10"/>
      <c r="X524" s="10"/>
      <c r="Y524" s="3"/>
      <c r="Z524" s="3"/>
      <c r="AA524" s="3"/>
    </row>
    <row r="525" spans="1:27">
      <c r="A525" s="7"/>
      <c r="B525" s="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3"/>
      <c r="V525" s="3"/>
      <c r="W525" s="10"/>
      <c r="X525" s="10"/>
      <c r="Y525" s="3"/>
      <c r="Z525" s="3"/>
      <c r="AA525" s="3"/>
    </row>
    <row r="526" spans="1:27">
      <c r="A526" s="7"/>
      <c r="B526" s="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3"/>
      <c r="V526" s="3"/>
      <c r="W526" s="10"/>
      <c r="X526" s="10"/>
      <c r="Y526" s="3"/>
      <c r="Z526" s="3"/>
      <c r="AA526" s="3"/>
    </row>
    <row r="527" spans="1:27">
      <c r="A527" s="7"/>
      <c r="B527" s="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3"/>
      <c r="V527" s="3"/>
      <c r="W527" s="10"/>
      <c r="X527" s="10"/>
      <c r="Y527" s="3"/>
      <c r="Z527" s="3"/>
      <c r="AA527" s="3"/>
    </row>
    <row r="528" spans="1:27">
      <c r="A528" s="7"/>
      <c r="B528" s="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3"/>
      <c r="V528" s="3"/>
      <c r="W528" s="10"/>
      <c r="X528" s="10"/>
      <c r="Y528" s="3"/>
      <c r="Z528" s="3"/>
      <c r="AA528" s="3"/>
    </row>
    <row r="529" spans="1:27">
      <c r="A529" s="7"/>
      <c r="B529" s="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"/>
      <c r="U529" s="3"/>
      <c r="V529" s="3"/>
      <c r="W529" s="10"/>
      <c r="X529" s="10"/>
      <c r="Y529" s="3"/>
      <c r="Z529" s="3"/>
      <c r="AA529" s="3"/>
    </row>
    <row r="530" spans="1:27">
      <c r="A530" s="7"/>
      <c r="B530" s="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"/>
      <c r="U530" s="3"/>
      <c r="V530" s="3"/>
      <c r="W530" s="10"/>
      <c r="X530" s="10"/>
      <c r="Y530" s="3"/>
      <c r="Z530" s="3"/>
      <c r="AA530" s="3"/>
    </row>
    <row r="531" spans="1:27">
      <c r="A531" s="7"/>
      <c r="B531" s="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3"/>
      <c r="V531" s="3"/>
      <c r="W531" s="10"/>
      <c r="X531" s="10"/>
      <c r="Y531" s="3"/>
      <c r="Z531" s="3"/>
      <c r="AA531" s="3"/>
    </row>
    <row r="532" spans="1:27">
      <c r="A532" s="7"/>
      <c r="B532" s="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3"/>
      <c r="V532" s="3"/>
      <c r="W532" s="10"/>
      <c r="X532" s="10"/>
      <c r="Y532" s="3"/>
      <c r="Z532" s="3"/>
      <c r="AA532" s="3"/>
    </row>
    <row r="533" spans="1:27">
      <c r="A533" s="7"/>
      <c r="B533" s="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"/>
      <c r="U533" s="3"/>
      <c r="V533" s="3"/>
      <c r="W533" s="10"/>
      <c r="X533" s="10"/>
      <c r="Y533" s="3"/>
      <c r="Z533" s="3"/>
      <c r="AA533" s="3"/>
    </row>
    <row r="534" spans="1:27">
      <c r="A534" s="7"/>
      <c r="B534" s="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"/>
      <c r="U534" s="3"/>
      <c r="V534" s="3"/>
      <c r="W534" s="10"/>
      <c r="X534" s="10"/>
      <c r="Y534" s="3"/>
      <c r="Z534" s="3"/>
      <c r="AA534" s="3"/>
    </row>
    <row r="535" spans="1:27">
      <c r="A535" s="7"/>
      <c r="B535" s="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"/>
      <c r="U535" s="3"/>
      <c r="V535" s="3"/>
      <c r="W535" s="10"/>
      <c r="X535" s="10"/>
      <c r="Y535" s="3"/>
      <c r="Z535" s="3"/>
      <c r="AA535" s="3"/>
    </row>
    <row r="536" spans="1:27">
      <c r="A536" s="7"/>
      <c r="B536" s="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3"/>
      <c r="V536" s="3"/>
      <c r="W536" s="10"/>
      <c r="X536" s="10"/>
      <c r="Y536" s="3"/>
      <c r="Z536" s="3"/>
      <c r="AA536" s="3"/>
    </row>
    <row r="537" spans="1:27">
      <c r="A537" s="7"/>
      <c r="B537" s="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3"/>
      <c r="V537" s="3"/>
      <c r="W537" s="10"/>
      <c r="X537" s="10"/>
      <c r="Y537" s="3"/>
      <c r="Z537" s="3"/>
      <c r="AA537" s="3"/>
    </row>
    <row r="538" spans="1:27">
      <c r="A538" s="7"/>
      <c r="B538" s="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3"/>
      <c r="V538" s="3"/>
      <c r="W538" s="10"/>
      <c r="X538" s="10"/>
      <c r="Y538" s="3"/>
      <c r="Z538" s="3"/>
      <c r="AA538" s="3"/>
    </row>
    <row r="539" spans="1:27">
      <c r="A539" s="7"/>
      <c r="B539" s="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3"/>
      <c r="V539" s="3"/>
      <c r="W539" s="10"/>
      <c r="X539" s="10"/>
      <c r="Y539" s="3"/>
      <c r="Z539" s="3"/>
      <c r="AA539" s="3"/>
    </row>
    <row r="540" spans="1:27">
      <c r="A540" s="7"/>
      <c r="B540" s="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3"/>
      <c r="V540" s="3"/>
      <c r="W540" s="10"/>
      <c r="X540" s="10"/>
      <c r="Y540" s="3"/>
      <c r="Z540" s="3"/>
      <c r="AA540" s="3"/>
    </row>
    <row r="541" spans="1:27">
      <c r="A541" s="7"/>
      <c r="B541" s="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3"/>
      <c r="V541" s="3"/>
      <c r="W541" s="10"/>
      <c r="X541" s="10"/>
      <c r="Y541" s="3"/>
      <c r="Z541" s="3"/>
      <c r="AA541" s="3"/>
    </row>
    <row r="542" spans="1:27">
      <c r="A542" s="7"/>
      <c r="B542" s="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3"/>
      <c r="V542" s="3"/>
      <c r="W542" s="10"/>
      <c r="X542" s="10"/>
      <c r="Y542" s="3"/>
      <c r="Z542" s="3"/>
      <c r="AA542" s="3"/>
    </row>
    <row r="543" spans="1:27">
      <c r="A543" s="7"/>
      <c r="B543" s="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3"/>
      <c r="V543" s="3"/>
      <c r="W543" s="10"/>
      <c r="X543" s="10"/>
      <c r="Y543" s="3"/>
      <c r="Z543" s="3"/>
      <c r="AA543" s="3"/>
    </row>
    <row r="544" spans="1:27">
      <c r="A544" s="7"/>
      <c r="B544" s="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3"/>
      <c r="V544" s="3"/>
      <c r="W544" s="10"/>
      <c r="X544" s="10"/>
      <c r="Y544" s="3"/>
      <c r="Z544" s="3"/>
      <c r="AA544" s="3"/>
    </row>
    <row r="545" spans="1:27">
      <c r="A545" s="7"/>
      <c r="B545" s="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3"/>
      <c r="V545" s="3"/>
      <c r="W545" s="10"/>
      <c r="X545" s="10"/>
      <c r="Y545" s="3"/>
      <c r="Z545" s="3"/>
      <c r="AA545" s="3"/>
    </row>
    <row r="546" spans="1:27">
      <c r="A546" s="7"/>
      <c r="B546" s="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3"/>
      <c r="V546" s="3"/>
      <c r="W546" s="10"/>
      <c r="X546" s="10"/>
      <c r="Y546" s="3"/>
      <c r="Z546" s="3"/>
      <c r="AA546" s="3"/>
    </row>
    <row r="547" spans="1:27">
      <c r="A547" s="7"/>
      <c r="B547" s="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3"/>
      <c r="V547" s="3"/>
      <c r="W547" s="10"/>
      <c r="X547" s="10"/>
      <c r="Y547" s="3"/>
      <c r="Z547" s="3"/>
      <c r="AA547" s="3"/>
    </row>
    <row r="548" spans="1:27">
      <c r="A548" s="7"/>
      <c r="B548" s="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3"/>
      <c r="V548" s="3"/>
      <c r="W548" s="10"/>
      <c r="X548" s="10"/>
      <c r="Y548" s="3"/>
      <c r="Z548" s="3"/>
      <c r="AA548" s="3"/>
    </row>
    <row r="549" spans="1:27">
      <c r="A549" s="7"/>
      <c r="B549" s="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"/>
      <c r="U549" s="3"/>
      <c r="V549" s="3"/>
      <c r="W549" s="10"/>
      <c r="X549" s="10"/>
      <c r="Y549" s="3"/>
      <c r="Z549" s="3"/>
      <c r="AA549" s="3"/>
    </row>
    <row r="550" spans="1:27">
      <c r="A550" s="7"/>
      <c r="B550" s="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3"/>
      <c r="V550" s="3"/>
      <c r="W550" s="10"/>
      <c r="X550" s="10"/>
      <c r="Y550" s="3"/>
      <c r="Z550" s="3"/>
      <c r="AA550" s="3"/>
    </row>
    <row r="551" spans="1:27">
      <c r="A551" s="7"/>
      <c r="B551" s="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3"/>
      <c r="V551" s="3"/>
      <c r="W551" s="10"/>
      <c r="X551" s="10"/>
      <c r="Y551" s="3"/>
      <c r="Z551" s="3"/>
      <c r="AA551" s="3"/>
    </row>
    <row r="552" spans="1:27">
      <c r="A552" s="7"/>
      <c r="B552" s="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3"/>
      <c r="V552" s="3"/>
      <c r="W552" s="10"/>
      <c r="X552" s="10"/>
      <c r="Y552" s="3"/>
      <c r="Z552" s="3"/>
      <c r="AA552" s="3"/>
    </row>
    <row r="553" spans="1:27">
      <c r="A553" s="7"/>
      <c r="B553" s="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3"/>
      <c r="V553" s="3"/>
      <c r="W553" s="10"/>
      <c r="X553" s="10"/>
      <c r="Y553" s="3"/>
      <c r="Z553" s="3"/>
      <c r="AA553" s="3"/>
    </row>
    <row r="554" spans="1:27">
      <c r="A554" s="7"/>
      <c r="B554" s="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3"/>
      <c r="V554" s="3"/>
      <c r="W554" s="10"/>
      <c r="X554" s="10"/>
      <c r="Y554" s="3"/>
      <c r="Z554" s="3"/>
      <c r="AA554" s="3"/>
    </row>
    <row r="555" spans="1:27">
      <c r="A555" s="7"/>
      <c r="B555" s="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3"/>
      <c r="V555" s="3"/>
      <c r="W555" s="10"/>
      <c r="X555" s="10"/>
      <c r="Y555" s="3"/>
      <c r="Z555" s="3"/>
      <c r="AA555" s="3"/>
    </row>
    <row r="556" spans="1:27">
      <c r="A556" s="7"/>
      <c r="B556" s="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3"/>
      <c r="V556" s="3"/>
      <c r="W556" s="10"/>
      <c r="X556" s="10"/>
      <c r="Y556" s="3"/>
      <c r="Z556" s="3"/>
      <c r="AA556" s="3"/>
    </row>
    <row r="557" spans="1:27">
      <c r="A557" s="7"/>
      <c r="B557" s="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3"/>
      <c r="V557" s="3"/>
      <c r="W557" s="10"/>
      <c r="X557" s="10"/>
      <c r="Y557" s="3"/>
      <c r="Z557" s="3"/>
      <c r="AA557" s="3"/>
    </row>
    <row r="558" spans="1:27">
      <c r="A558" s="7"/>
      <c r="B558" s="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3"/>
      <c r="V558" s="3"/>
      <c r="W558" s="10"/>
      <c r="X558" s="10"/>
      <c r="Y558" s="3"/>
      <c r="Z558" s="3"/>
      <c r="AA558" s="3"/>
    </row>
    <row r="559" spans="1:27">
      <c r="A559" s="7"/>
      <c r="B559" s="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3"/>
      <c r="V559" s="3"/>
      <c r="W559" s="10"/>
      <c r="X559" s="10"/>
      <c r="Y559" s="3"/>
      <c r="Z559" s="3"/>
      <c r="AA559" s="3"/>
    </row>
    <row r="560" spans="1:27">
      <c r="A560" s="7"/>
      <c r="B560" s="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3"/>
      <c r="V560" s="3"/>
      <c r="W560" s="10"/>
      <c r="X560" s="10"/>
      <c r="Y560" s="3"/>
      <c r="Z560" s="3"/>
      <c r="AA560" s="3"/>
    </row>
    <row r="561" spans="1:27">
      <c r="A561" s="7"/>
      <c r="B561" s="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3"/>
      <c r="V561" s="3"/>
      <c r="W561" s="10"/>
      <c r="X561" s="10"/>
      <c r="Y561" s="3"/>
      <c r="Z561" s="3"/>
      <c r="AA561" s="3"/>
    </row>
    <row r="562" spans="1:27">
      <c r="A562" s="7"/>
      <c r="B562" s="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3"/>
      <c r="V562" s="3"/>
      <c r="W562" s="10"/>
      <c r="X562" s="10"/>
      <c r="Y562" s="3"/>
      <c r="Z562" s="3"/>
      <c r="AA562" s="3"/>
    </row>
    <row r="563" spans="1:27">
      <c r="A563" s="7"/>
      <c r="B563" s="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3"/>
      <c r="V563" s="3"/>
      <c r="W563" s="10"/>
      <c r="X563" s="10"/>
      <c r="Y563" s="3"/>
      <c r="Z563" s="3"/>
      <c r="AA563" s="3"/>
    </row>
    <row r="564" spans="1:27">
      <c r="A564" s="7"/>
      <c r="B564" s="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3"/>
      <c r="V564" s="3"/>
      <c r="W564" s="10"/>
      <c r="X564" s="10"/>
      <c r="Y564" s="3"/>
      <c r="Z564" s="3"/>
      <c r="AA564" s="3"/>
    </row>
    <row r="565" spans="1:27">
      <c r="A565" s="7"/>
      <c r="B565" s="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3"/>
      <c r="V565" s="3"/>
      <c r="W565" s="10"/>
      <c r="X565" s="10"/>
      <c r="Y565" s="3"/>
      <c r="Z565" s="3"/>
      <c r="AA565" s="3"/>
    </row>
    <row r="566" spans="1:27">
      <c r="A566" s="7"/>
      <c r="B566" s="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3"/>
      <c r="V566" s="3"/>
      <c r="W566" s="10"/>
      <c r="X566" s="10"/>
      <c r="Y566" s="3"/>
      <c r="Z566" s="3"/>
      <c r="AA566" s="3"/>
    </row>
    <row r="567" spans="1:27">
      <c r="A567" s="7"/>
      <c r="B567" s="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3"/>
      <c r="V567" s="3"/>
      <c r="W567" s="10"/>
      <c r="X567" s="10"/>
      <c r="Y567" s="3"/>
      <c r="Z567" s="3"/>
      <c r="AA567" s="3"/>
    </row>
    <row r="568" spans="1:27">
      <c r="A568" s="7"/>
      <c r="B568" s="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3"/>
      <c r="V568" s="3"/>
      <c r="W568" s="10"/>
      <c r="X568" s="10"/>
      <c r="Y568" s="3"/>
      <c r="Z568" s="3"/>
      <c r="AA568" s="3"/>
    </row>
    <row r="569" spans="1:27">
      <c r="A569" s="7"/>
      <c r="B569" s="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3"/>
      <c r="V569" s="3"/>
      <c r="W569" s="10"/>
      <c r="X569" s="10"/>
      <c r="Y569" s="3"/>
      <c r="Z569" s="3"/>
      <c r="AA569" s="3"/>
    </row>
    <row r="570" spans="1:27">
      <c r="A570" s="7"/>
      <c r="B570" s="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3"/>
      <c r="V570" s="3"/>
      <c r="W570" s="10"/>
      <c r="X570" s="10"/>
      <c r="Y570" s="3"/>
      <c r="Z570" s="3"/>
      <c r="AA570" s="3"/>
    </row>
    <row r="571" spans="1:27">
      <c r="A571" s="7"/>
      <c r="B571" s="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3"/>
      <c r="V571" s="3"/>
      <c r="W571" s="10"/>
      <c r="X571" s="10"/>
      <c r="Y571" s="3"/>
      <c r="Z571" s="3"/>
      <c r="AA571" s="3"/>
    </row>
    <row r="572" spans="1:27">
      <c r="A572" s="7"/>
      <c r="B572" s="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3"/>
      <c r="V572" s="3"/>
      <c r="W572" s="10"/>
      <c r="X572" s="10"/>
      <c r="Y572" s="3"/>
      <c r="Z572" s="3"/>
      <c r="AA572" s="3"/>
    </row>
    <row r="573" spans="1:27">
      <c r="A573" s="7"/>
      <c r="B573" s="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"/>
      <c r="U573" s="3"/>
      <c r="V573" s="3"/>
      <c r="W573" s="10"/>
      <c r="X573" s="10"/>
      <c r="Y573" s="3"/>
      <c r="Z573" s="3"/>
      <c r="AA573" s="3"/>
    </row>
    <row r="574" spans="1:27">
      <c r="A574" s="7"/>
      <c r="B574" s="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3"/>
      <c r="V574" s="3"/>
      <c r="W574" s="10"/>
      <c r="X574" s="10"/>
      <c r="Y574" s="3"/>
      <c r="Z574" s="3"/>
      <c r="AA574" s="3"/>
    </row>
    <row r="575" spans="1:27">
      <c r="A575" s="7"/>
      <c r="B575" s="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3"/>
      <c r="V575" s="3"/>
      <c r="W575" s="10"/>
      <c r="X575" s="10"/>
      <c r="Y575" s="3"/>
      <c r="Z575" s="3"/>
      <c r="AA575" s="3"/>
    </row>
    <row r="576" spans="1:27">
      <c r="A576" s="7"/>
      <c r="B576" s="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3"/>
      <c r="V576" s="3"/>
      <c r="W576" s="10"/>
      <c r="X576" s="10"/>
      <c r="Y576" s="3"/>
      <c r="Z576" s="3"/>
      <c r="AA576" s="3"/>
    </row>
    <row r="577" spans="1:27">
      <c r="A577" s="7"/>
      <c r="B577" s="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3"/>
      <c r="V577" s="3"/>
      <c r="W577" s="10"/>
      <c r="X577" s="10"/>
      <c r="Y577" s="3"/>
      <c r="Z577" s="3"/>
      <c r="AA577" s="3"/>
    </row>
    <row r="578" spans="1:27">
      <c r="A578" s="7"/>
      <c r="B578" s="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3"/>
      <c r="V578" s="3"/>
      <c r="W578" s="10"/>
      <c r="X578" s="10"/>
      <c r="Y578" s="3"/>
      <c r="Z578" s="3"/>
      <c r="AA578" s="3"/>
    </row>
    <row r="579" spans="1:27">
      <c r="A579" s="7"/>
      <c r="B579" s="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3"/>
      <c r="V579" s="3"/>
      <c r="W579" s="10"/>
      <c r="X579" s="10"/>
      <c r="Y579" s="3"/>
      <c r="Z579" s="3"/>
      <c r="AA579" s="3"/>
    </row>
    <row r="580" spans="1:27">
      <c r="A580" s="7"/>
      <c r="B580" s="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3"/>
      <c r="V580" s="3"/>
      <c r="W580" s="10"/>
      <c r="X580" s="10"/>
      <c r="Y580" s="3"/>
      <c r="Z580" s="3"/>
      <c r="AA580" s="3"/>
    </row>
    <row r="581" spans="1:27">
      <c r="A581" s="7"/>
      <c r="B581" s="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3"/>
      <c r="V581" s="3"/>
      <c r="W581" s="10"/>
      <c r="X581" s="10"/>
      <c r="Y581" s="3"/>
      <c r="Z581" s="3"/>
      <c r="AA581" s="3"/>
    </row>
    <row r="582" spans="1:27">
      <c r="A582" s="7"/>
      <c r="B582" s="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3"/>
      <c r="V582" s="3"/>
      <c r="W582" s="10"/>
      <c r="X582" s="10"/>
      <c r="Y582" s="3"/>
      <c r="Z582" s="3"/>
      <c r="AA582" s="3"/>
    </row>
    <row r="583" spans="1:27">
      <c r="A583" s="7"/>
      <c r="B583" s="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3"/>
      <c r="V583" s="3"/>
      <c r="W583" s="10"/>
      <c r="X583" s="10"/>
      <c r="Y583" s="3"/>
      <c r="Z583" s="3"/>
      <c r="AA583" s="3"/>
    </row>
    <row r="584" spans="1:27">
      <c r="A584" s="7"/>
      <c r="B584" s="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3"/>
      <c r="V584" s="3"/>
      <c r="W584" s="10"/>
      <c r="X584" s="10"/>
      <c r="Y584" s="3"/>
      <c r="Z584" s="3"/>
      <c r="AA584" s="3"/>
    </row>
    <row r="585" spans="1:27">
      <c r="A585" s="7"/>
      <c r="B585" s="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3"/>
      <c r="V585" s="3"/>
      <c r="W585" s="10"/>
      <c r="X585" s="10"/>
      <c r="Y585" s="3"/>
      <c r="Z585" s="3"/>
      <c r="AA585" s="3"/>
    </row>
    <row r="586" spans="1:27">
      <c r="A586" s="7"/>
      <c r="B586" s="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3"/>
      <c r="V586" s="3"/>
      <c r="W586" s="10"/>
      <c r="X586" s="10"/>
      <c r="Y586" s="3"/>
      <c r="Z586" s="3"/>
      <c r="AA586" s="3"/>
    </row>
    <row r="587" spans="1:27">
      <c r="A587" s="7"/>
      <c r="B587" s="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3"/>
      <c r="V587" s="3"/>
      <c r="W587" s="10"/>
      <c r="X587" s="10"/>
      <c r="Y587" s="3"/>
      <c r="Z587" s="3"/>
      <c r="AA587" s="3"/>
    </row>
    <row r="588" spans="1:27">
      <c r="A588" s="7"/>
      <c r="B588" s="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3"/>
      <c r="V588" s="3"/>
      <c r="W588" s="10"/>
      <c r="X588" s="10"/>
      <c r="Y588" s="3"/>
      <c r="Z588" s="3"/>
      <c r="AA588" s="3"/>
    </row>
    <row r="589" spans="1:27">
      <c r="A589" s="7"/>
      <c r="B589" s="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3"/>
      <c r="V589" s="3"/>
      <c r="W589" s="10"/>
      <c r="X589" s="10"/>
      <c r="Y589" s="3"/>
      <c r="Z589" s="3"/>
      <c r="AA589" s="3"/>
    </row>
    <row r="590" spans="1:27">
      <c r="A590" s="7"/>
      <c r="B590" s="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3"/>
      <c r="V590" s="3"/>
      <c r="W590" s="10"/>
      <c r="X590" s="10"/>
      <c r="Y590" s="3"/>
      <c r="Z590" s="3"/>
      <c r="AA590" s="3"/>
    </row>
    <row r="591" spans="1:27">
      <c r="A591" s="7"/>
      <c r="B591" s="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3"/>
      <c r="V591" s="3"/>
      <c r="W591" s="10"/>
      <c r="X591" s="10"/>
      <c r="Y591" s="3"/>
      <c r="Z591" s="3"/>
      <c r="AA591" s="3"/>
    </row>
    <row r="592" spans="1:27">
      <c r="A592" s="7"/>
      <c r="B592" s="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3"/>
      <c r="V592" s="3"/>
      <c r="W592" s="10"/>
      <c r="X592" s="10"/>
      <c r="Y592" s="3"/>
      <c r="Z592" s="3"/>
      <c r="AA592" s="3"/>
    </row>
    <row r="593" spans="1:27">
      <c r="A593" s="7"/>
      <c r="B593" s="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3"/>
      <c r="V593" s="3"/>
      <c r="W593" s="10"/>
      <c r="X593" s="10"/>
      <c r="Y593" s="3"/>
      <c r="Z593" s="3"/>
      <c r="AA593" s="3"/>
    </row>
    <row r="594" spans="1:27">
      <c r="A594" s="7"/>
      <c r="B594" s="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3"/>
      <c r="V594" s="3"/>
      <c r="W594" s="10"/>
      <c r="X594" s="10"/>
      <c r="Y594" s="3"/>
      <c r="Z594" s="3"/>
      <c r="AA594" s="3"/>
    </row>
    <row r="595" spans="1:27">
      <c r="A595" s="7"/>
      <c r="B595" s="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3"/>
      <c r="V595" s="3"/>
      <c r="W595" s="10"/>
      <c r="X595" s="10"/>
      <c r="Y595" s="3"/>
      <c r="Z595" s="3"/>
      <c r="AA595" s="3"/>
    </row>
    <row r="596" spans="1:27">
      <c r="A596" s="7"/>
      <c r="B596" s="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3"/>
      <c r="V596" s="3"/>
      <c r="W596" s="10"/>
      <c r="X596" s="10"/>
      <c r="Y596" s="3"/>
      <c r="Z596" s="3"/>
      <c r="AA596" s="3"/>
    </row>
    <row r="597" spans="1:27">
      <c r="A597" s="7"/>
      <c r="B597" s="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3"/>
      <c r="V597" s="3"/>
      <c r="W597" s="10"/>
      <c r="X597" s="10"/>
      <c r="Y597" s="3"/>
      <c r="Z597" s="3"/>
      <c r="AA597" s="3"/>
    </row>
    <row r="598" spans="1:27">
      <c r="A598" s="7"/>
      <c r="B598" s="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3"/>
      <c r="V598" s="3"/>
      <c r="W598" s="10"/>
      <c r="X598" s="10"/>
      <c r="Y598" s="3"/>
      <c r="Z598" s="3"/>
      <c r="AA598" s="3"/>
    </row>
    <row r="599" spans="1:27">
      <c r="A599" s="7"/>
      <c r="B599" s="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3"/>
      <c r="V599" s="3"/>
      <c r="W599" s="10"/>
      <c r="X599" s="10"/>
      <c r="Y599" s="3"/>
      <c r="Z599" s="3"/>
      <c r="AA599" s="3"/>
    </row>
    <row r="600" spans="1:27">
      <c r="A600" s="7"/>
      <c r="B600" s="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3"/>
      <c r="V600" s="3"/>
      <c r="W600" s="10"/>
      <c r="X600" s="10"/>
      <c r="Y600" s="3"/>
      <c r="Z600" s="3"/>
      <c r="AA600" s="3"/>
    </row>
    <row r="601" spans="1:27">
      <c r="A601" s="7"/>
      <c r="B601" s="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3"/>
      <c r="V601" s="3"/>
      <c r="W601" s="10"/>
      <c r="X601" s="10"/>
      <c r="Y601" s="3"/>
      <c r="Z601" s="3"/>
      <c r="AA601" s="3"/>
    </row>
    <row r="602" spans="1:27">
      <c r="A602" s="7"/>
      <c r="B602" s="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3"/>
      <c r="V602" s="3"/>
      <c r="W602" s="10"/>
      <c r="X602" s="10"/>
      <c r="Y602" s="3"/>
      <c r="Z602" s="3"/>
      <c r="AA602" s="3"/>
    </row>
    <row r="603" spans="1:27">
      <c r="A603" s="7"/>
      <c r="B603" s="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3"/>
      <c r="V603" s="3"/>
      <c r="W603" s="10"/>
      <c r="X603" s="10"/>
      <c r="Y603" s="3"/>
      <c r="Z603" s="3"/>
      <c r="AA603" s="3"/>
    </row>
    <row r="604" spans="1:27">
      <c r="A604" s="7"/>
      <c r="B604" s="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3"/>
      <c r="V604" s="3"/>
      <c r="W604" s="10"/>
      <c r="X604" s="10"/>
      <c r="Y604" s="3"/>
      <c r="Z604" s="3"/>
      <c r="AA604" s="3"/>
    </row>
    <row r="605" spans="1:27">
      <c r="A605" s="7"/>
      <c r="B605" s="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3"/>
      <c r="V605" s="3"/>
      <c r="W605" s="10"/>
      <c r="X605" s="10"/>
      <c r="Y605" s="3"/>
      <c r="Z605" s="3"/>
      <c r="AA605" s="3"/>
    </row>
    <row r="606" spans="1:27">
      <c r="A606" s="7"/>
      <c r="B606" s="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3"/>
      <c r="V606" s="3"/>
      <c r="W606" s="10"/>
      <c r="X606" s="10"/>
      <c r="Y606" s="3"/>
      <c r="Z606" s="3"/>
      <c r="AA606" s="3"/>
    </row>
    <row r="607" spans="1:27">
      <c r="A607" s="7"/>
      <c r="B607" s="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3"/>
      <c r="V607" s="3"/>
      <c r="W607" s="10"/>
      <c r="X607" s="10"/>
      <c r="Y607" s="3"/>
      <c r="Z607" s="3"/>
      <c r="AA607" s="3"/>
    </row>
    <row r="608" spans="1:27">
      <c r="A608" s="7"/>
      <c r="B608" s="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3"/>
      <c r="V608" s="3"/>
      <c r="W608" s="10"/>
      <c r="X608" s="10"/>
      <c r="Y608" s="3"/>
      <c r="Z608" s="3"/>
      <c r="AA608" s="3"/>
    </row>
    <row r="609" spans="1:27">
      <c r="A609" s="7"/>
      <c r="B609" s="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3"/>
      <c r="V609" s="3"/>
      <c r="W609" s="10"/>
      <c r="X609" s="10"/>
      <c r="Y609" s="3"/>
      <c r="Z609" s="3"/>
      <c r="AA609" s="3"/>
    </row>
    <row r="610" spans="1:27">
      <c r="A610" s="7"/>
      <c r="B610" s="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3"/>
      <c r="V610" s="3"/>
      <c r="W610" s="10"/>
      <c r="X610" s="10"/>
      <c r="Y610" s="3"/>
      <c r="Z610" s="3"/>
      <c r="AA610" s="3"/>
    </row>
    <row r="611" spans="1:27">
      <c r="A611" s="7"/>
      <c r="B611" s="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3"/>
      <c r="V611" s="3"/>
      <c r="W611" s="10"/>
      <c r="X611" s="10"/>
      <c r="Y611" s="3"/>
      <c r="Z611" s="3"/>
      <c r="AA611" s="3"/>
    </row>
    <row r="612" spans="1:27">
      <c r="A612" s="7"/>
      <c r="B612" s="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3"/>
      <c r="V612" s="3"/>
      <c r="W612" s="10"/>
      <c r="X612" s="10"/>
      <c r="Y612" s="3"/>
      <c r="Z612" s="3"/>
      <c r="AA612" s="3"/>
    </row>
    <row r="613" spans="1:27">
      <c r="A613" s="7"/>
      <c r="B613" s="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3"/>
      <c r="V613" s="3"/>
      <c r="W613" s="10"/>
      <c r="X613" s="10"/>
      <c r="Y613" s="3"/>
      <c r="Z613" s="3"/>
      <c r="AA613" s="3"/>
    </row>
    <row r="614" spans="1:27">
      <c r="A614" s="7"/>
      <c r="B614" s="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3"/>
      <c r="V614" s="3"/>
      <c r="W614" s="10"/>
      <c r="X614" s="10"/>
      <c r="Y614" s="3"/>
      <c r="Z614" s="3"/>
      <c r="AA614" s="3"/>
    </row>
    <row r="615" spans="1:27">
      <c r="A615" s="7"/>
      <c r="B615" s="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3"/>
      <c r="V615" s="3"/>
      <c r="W615" s="10"/>
      <c r="X615" s="10"/>
      <c r="Y615" s="3"/>
      <c r="Z615" s="3"/>
      <c r="AA615" s="3"/>
    </row>
    <row r="616" spans="1:27">
      <c r="A616" s="7"/>
      <c r="B616" s="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3"/>
      <c r="V616" s="3"/>
      <c r="W616" s="10"/>
      <c r="X616" s="10"/>
      <c r="Y616" s="3"/>
      <c r="Z616" s="3"/>
      <c r="AA616" s="3"/>
    </row>
    <row r="617" spans="1:27">
      <c r="A617" s="7"/>
      <c r="B617" s="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3"/>
      <c r="V617" s="3"/>
      <c r="W617" s="10"/>
      <c r="X617" s="10"/>
      <c r="Y617" s="3"/>
      <c r="Z617" s="3"/>
      <c r="AA617" s="3"/>
    </row>
    <row r="618" spans="1:27">
      <c r="A618" s="7"/>
      <c r="B618" s="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3"/>
      <c r="V618" s="3"/>
      <c r="W618" s="10"/>
      <c r="X618" s="10"/>
      <c r="Y618" s="3"/>
      <c r="Z618" s="3"/>
      <c r="AA618" s="3"/>
    </row>
    <row r="619" spans="1:27">
      <c r="A619" s="7"/>
      <c r="B619" s="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3"/>
      <c r="V619" s="3"/>
      <c r="W619" s="10"/>
      <c r="X619" s="10"/>
      <c r="Y619" s="3"/>
      <c r="Z619" s="3"/>
      <c r="AA619" s="3"/>
    </row>
    <row r="620" spans="1:27">
      <c r="A620" s="7"/>
      <c r="B620" s="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3"/>
      <c r="V620" s="3"/>
      <c r="W620" s="10"/>
      <c r="X620" s="10"/>
      <c r="Y620" s="3"/>
      <c r="Z620" s="3"/>
      <c r="AA620" s="3"/>
    </row>
    <row r="621" spans="1:27">
      <c r="A621" s="7"/>
      <c r="B621" s="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3"/>
      <c r="V621" s="3"/>
      <c r="W621" s="10"/>
      <c r="X621" s="10"/>
      <c r="Y621" s="3"/>
      <c r="Z621" s="3"/>
      <c r="AA621" s="3"/>
    </row>
    <row r="622" spans="1:27">
      <c r="A622" s="7"/>
      <c r="B622" s="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3"/>
      <c r="V622" s="3"/>
      <c r="W622" s="10"/>
      <c r="X622" s="10"/>
      <c r="Y622" s="3"/>
      <c r="Z622" s="3"/>
      <c r="AA622" s="3"/>
    </row>
    <row r="623" spans="1:27">
      <c r="A623" s="7"/>
      <c r="B623" s="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3"/>
      <c r="V623" s="3"/>
      <c r="W623" s="10"/>
      <c r="X623" s="10"/>
      <c r="Y623" s="3"/>
      <c r="Z623" s="3"/>
      <c r="AA623" s="3"/>
    </row>
    <row r="624" spans="1:27">
      <c r="A624" s="7"/>
      <c r="B624" s="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3"/>
      <c r="V624" s="3"/>
      <c r="W624" s="10"/>
      <c r="X624" s="10"/>
      <c r="Y624" s="3"/>
      <c r="Z624" s="3"/>
      <c r="AA624" s="3"/>
    </row>
    <row r="625" spans="1:27">
      <c r="A625" s="7"/>
      <c r="B625" s="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3"/>
      <c r="V625" s="3"/>
      <c r="W625" s="10"/>
      <c r="X625" s="10"/>
      <c r="Y625" s="3"/>
      <c r="Z625" s="3"/>
      <c r="AA625" s="3"/>
    </row>
    <row r="626" spans="1:27">
      <c r="A626" s="7"/>
      <c r="B626" s="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3"/>
      <c r="V626" s="3"/>
      <c r="W626" s="10"/>
      <c r="X626" s="10"/>
      <c r="Y626" s="3"/>
      <c r="Z626" s="3"/>
      <c r="AA626" s="3"/>
    </row>
    <row r="627" spans="1:27">
      <c r="A627" s="7"/>
      <c r="B627" s="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3"/>
      <c r="V627" s="3"/>
      <c r="W627" s="10"/>
      <c r="X627" s="10"/>
      <c r="Y627" s="3"/>
      <c r="Z627" s="3"/>
      <c r="AA627" s="3"/>
    </row>
    <row r="628" spans="1:27">
      <c r="A628" s="7"/>
      <c r="B628" s="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3"/>
      <c r="V628" s="3"/>
      <c r="W628" s="10"/>
      <c r="X628" s="10"/>
      <c r="Y628" s="3"/>
      <c r="Z628" s="3"/>
      <c r="AA628" s="3"/>
    </row>
    <row r="629" spans="1:27">
      <c r="A629" s="7"/>
      <c r="B629" s="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3"/>
      <c r="V629" s="3"/>
      <c r="W629" s="10"/>
      <c r="X629" s="10"/>
      <c r="Y629" s="3"/>
      <c r="Z629" s="3"/>
      <c r="AA629" s="3"/>
    </row>
    <row r="630" spans="1:27">
      <c r="A630" s="7"/>
      <c r="B630" s="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3"/>
      <c r="V630" s="3"/>
      <c r="W630" s="10"/>
      <c r="X630" s="10"/>
      <c r="Y630" s="3"/>
      <c r="Z630" s="3"/>
      <c r="AA630" s="3"/>
    </row>
    <row r="631" spans="1:27">
      <c r="A631" s="7"/>
      <c r="B631" s="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3"/>
      <c r="V631" s="3"/>
      <c r="W631" s="10"/>
      <c r="X631" s="10"/>
      <c r="Y631" s="3"/>
      <c r="Z631" s="3"/>
      <c r="AA631" s="3"/>
    </row>
    <row r="632" spans="1:27">
      <c r="A632" s="7"/>
      <c r="B632" s="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"/>
      <c r="U632" s="3"/>
      <c r="V632" s="3"/>
      <c r="W632" s="10"/>
      <c r="X632" s="10"/>
      <c r="Y632" s="3"/>
      <c r="Z632" s="3"/>
      <c r="AA632" s="3"/>
    </row>
    <row r="633" spans="1:27">
      <c r="A633" s="7"/>
      <c r="B633" s="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"/>
      <c r="U633" s="3"/>
      <c r="V633" s="3"/>
      <c r="W633" s="10"/>
      <c r="X633" s="10"/>
      <c r="Y633" s="3"/>
      <c r="Z633" s="3"/>
      <c r="AA633" s="3"/>
    </row>
    <row r="634" spans="1:27">
      <c r="A634" s="7"/>
      <c r="B634" s="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3"/>
      <c r="V634" s="3"/>
      <c r="W634" s="10"/>
      <c r="X634" s="10"/>
      <c r="Y634" s="3"/>
      <c r="Z634" s="3"/>
      <c r="AA634" s="3"/>
    </row>
    <row r="635" spans="1:27">
      <c r="A635" s="7"/>
      <c r="B635" s="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3"/>
      <c r="V635" s="3"/>
      <c r="W635" s="10"/>
      <c r="X635" s="10"/>
      <c r="Y635" s="3"/>
      <c r="Z635" s="3"/>
      <c r="AA635" s="3"/>
    </row>
    <row r="636" spans="1:27">
      <c r="A636" s="7"/>
      <c r="B636" s="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3"/>
      <c r="V636" s="3"/>
      <c r="W636" s="10"/>
      <c r="X636" s="10"/>
      <c r="Y636" s="3"/>
      <c r="Z636" s="3"/>
      <c r="AA636" s="3"/>
    </row>
    <row r="637" spans="1:27">
      <c r="A637" s="7"/>
      <c r="B637" s="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3"/>
      <c r="V637" s="3"/>
      <c r="W637" s="10"/>
      <c r="X637" s="10"/>
      <c r="Y637" s="3"/>
      <c r="Z637" s="3"/>
      <c r="AA637" s="3"/>
    </row>
    <row r="638" spans="1:27">
      <c r="A638" s="7"/>
      <c r="B638" s="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3"/>
      <c r="V638" s="3"/>
      <c r="W638" s="10"/>
      <c r="X638" s="10"/>
      <c r="Y638" s="3"/>
      <c r="Z638" s="3"/>
      <c r="AA638" s="3"/>
    </row>
    <row r="639" spans="1:27">
      <c r="A639" s="7"/>
      <c r="B639" s="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3"/>
      <c r="V639" s="3"/>
      <c r="W639" s="10"/>
      <c r="X639" s="10"/>
      <c r="Y639" s="3"/>
      <c r="Z639" s="3"/>
      <c r="AA639" s="3"/>
    </row>
    <row r="640" spans="1:27">
      <c r="A640" s="7"/>
      <c r="B640" s="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3"/>
      <c r="V640" s="3"/>
      <c r="W640" s="10"/>
      <c r="X640" s="10"/>
      <c r="Y640" s="3"/>
      <c r="Z640" s="3"/>
      <c r="AA640" s="3"/>
    </row>
    <row r="641" spans="1:27">
      <c r="A641" s="7"/>
      <c r="B641" s="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3"/>
      <c r="V641" s="3"/>
      <c r="W641" s="10"/>
      <c r="X641" s="10"/>
      <c r="Y641" s="3"/>
      <c r="Z641" s="3"/>
      <c r="AA641" s="3"/>
    </row>
    <row r="642" spans="1:27">
      <c r="A642" s="7"/>
      <c r="B642" s="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3"/>
      <c r="V642" s="3"/>
      <c r="W642" s="10"/>
      <c r="X642" s="10"/>
      <c r="Y642" s="3"/>
      <c r="Z642" s="3"/>
      <c r="AA642" s="3"/>
    </row>
    <row r="643" spans="1:27">
      <c r="A643" s="7"/>
      <c r="B643" s="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3"/>
      <c r="V643" s="3"/>
      <c r="W643" s="10"/>
      <c r="X643" s="10"/>
      <c r="Y643" s="3"/>
      <c r="Z643" s="3"/>
      <c r="AA643" s="3"/>
    </row>
    <row r="644" spans="1:27">
      <c r="A644" s="7"/>
      <c r="B644" s="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3"/>
      <c r="V644" s="3"/>
      <c r="W644" s="10"/>
      <c r="X644" s="10"/>
      <c r="Y644" s="3"/>
      <c r="Z644" s="3"/>
      <c r="AA644" s="3"/>
    </row>
    <row r="645" spans="1:27">
      <c r="A645" s="7"/>
      <c r="B645" s="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3"/>
      <c r="V645" s="3"/>
      <c r="W645" s="10"/>
      <c r="X645" s="10"/>
      <c r="Y645" s="3"/>
      <c r="Z645" s="3"/>
      <c r="AA645" s="3"/>
    </row>
    <row r="646" spans="1:27">
      <c r="A646" s="7"/>
      <c r="B646" s="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3"/>
      <c r="V646" s="3"/>
      <c r="W646" s="10"/>
      <c r="X646" s="10"/>
      <c r="Y646" s="3"/>
      <c r="Z646" s="3"/>
      <c r="AA646" s="3"/>
    </row>
    <row r="647" spans="1:27">
      <c r="A647" s="7"/>
      <c r="B647" s="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3"/>
      <c r="V647" s="3"/>
      <c r="W647" s="10"/>
      <c r="X647" s="10"/>
      <c r="Y647" s="3"/>
      <c r="Z647" s="3"/>
      <c r="AA647" s="3"/>
    </row>
    <row r="648" spans="1:27">
      <c r="A648" s="7"/>
      <c r="B648" s="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3"/>
      <c r="V648" s="3"/>
      <c r="W648" s="10"/>
      <c r="X648" s="10"/>
      <c r="Y648" s="3"/>
      <c r="Z648" s="3"/>
      <c r="AA648" s="3"/>
    </row>
    <row r="649" spans="1:27">
      <c r="A649" s="7"/>
      <c r="B649" s="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3"/>
      <c r="V649" s="3"/>
      <c r="W649" s="10"/>
      <c r="X649" s="10"/>
      <c r="Y649" s="3"/>
      <c r="Z649" s="3"/>
      <c r="AA649" s="3"/>
    </row>
    <row r="650" spans="1:27">
      <c r="A650" s="7"/>
      <c r="B650" s="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3"/>
      <c r="V650" s="3"/>
      <c r="W650" s="10"/>
      <c r="X650" s="10"/>
      <c r="Y650" s="3"/>
      <c r="Z650" s="3"/>
      <c r="AA650" s="3"/>
    </row>
    <row r="651" spans="1:27">
      <c r="A651" s="7"/>
      <c r="B651" s="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3"/>
      <c r="V651" s="3"/>
      <c r="W651" s="10"/>
      <c r="X651" s="10"/>
      <c r="Y651" s="3"/>
      <c r="Z651" s="3"/>
      <c r="AA651" s="3"/>
    </row>
    <row r="652" spans="1:27">
      <c r="A652" s="7"/>
      <c r="B652" s="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3"/>
      <c r="V652" s="3"/>
      <c r="W652" s="10"/>
      <c r="X652" s="10"/>
      <c r="Y652" s="3"/>
      <c r="Z652" s="3"/>
      <c r="AA652" s="3"/>
    </row>
    <row r="653" spans="1:27">
      <c r="A653" s="7"/>
      <c r="B653" s="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3"/>
      <c r="V653" s="3"/>
      <c r="W653" s="10"/>
      <c r="X653" s="10"/>
      <c r="Y653" s="3"/>
      <c r="Z653" s="3"/>
      <c r="AA653" s="3"/>
    </row>
    <row r="654" spans="1:27">
      <c r="A654" s="7"/>
      <c r="B654" s="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3"/>
      <c r="V654" s="3"/>
      <c r="W654" s="10"/>
      <c r="X654" s="10"/>
      <c r="Y654" s="3"/>
      <c r="Z654" s="3"/>
      <c r="AA654" s="3"/>
    </row>
    <row r="655" spans="1:27">
      <c r="A655" s="7"/>
      <c r="B655" s="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3"/>
      <c r="V655" s="3"/>
      <c r="W655" s="10"/>
      <c r="X655" s="10"/>
      <c r="Y655" s="3"/>
      <c r="Z655" s="3"/>
      <c r="AA655" s="3"/>
    </row>
    <row r="656" spans="1:27">
      <c r="A656" s="7"/>
      <c r="B656" s="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3"/>
      <c r="V656" s="3"/>
      <c r="W656" s="10"/>
      <c r="X656" s="10"/>
      <c r="Y656" s="3"/>
      <c r="Z656" s="3"/>
      <c r="AA656" s="3"/>
    </row>
    <row r="657" spans="1:27">
      <c r="A657" s="7"/>
      <c r="B657" s="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3"/>
      <c r="V657" s="3"/>
      <c r="W657" s="10"/>
      <c r="X657" s="10"/>
      <c r="Y657" s="3"/>
      <c r="Z657" s="3"/>
      <c r="AA657" s="3"/>
    </row>
    <row r="658" spans="1:27">
      <c r="A658" s="7"/>
      <c r="B658" s="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3"/>
      <c r="V658" s="3"/>
      <c r="W658" s="10"/>
      <c r="X658" s="10"/>
      <c r="Y658" s="3"/>
      <c r="Z658" s="3"/>
      <c r="AA658" s="3"/>
    </row>
    <row r="659" spans="1:27">
      <c r="A659" s="7"/>
      <c r="B659" s="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3"/>
      <c r="V659" s="3"/>
      <c r="W659" s="10"/>
      <c r="X659" s="10"/>
      <c r="Y659" s="3"/>
      <c r="Z659" s="3"/>
      <c r="AA659" s="3"/>
    </row>
    <row r="660" spans="1:27">
      <c r="A660" s="7"/>
      <c r="B660" s="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3"/>
      <c r="V660" s="3"/>
      <c r="W660" s="10"/>
      <c r="X660" s="10"/>
      <c r="Y660" s="3"/>
      <c r="Z660" s="3"/>
      <c r="AA660" s="3"/>
    </row>
    <row r="661" spans="1:27">
      <c r="A661" s="7"/>
      <c r="B661" s="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3"/>
      <c r="V661" s="3"/>
      <c r="W661" s="10"/>
      <c r="X661" s="10"/>
      <c r="Y661" s="3"/>
      <c r="Z661" s="3"/>
      <c r="AA661" s="3"/>
    </row>
    <row r="662" spans="1:27">
      <c r="A662" s="7"/>
      <c r="B662" s="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3"/>
      <c r="V662" s="3"/>
      <c r="W662" s="10"/>
      <c r="X662" s="10"/>
      <c r="Y662" s="3"/>
      <c r="Z662" s="3"/>
      <c r="AA662" s="3"/>
    </row>
    <row r="663" spans="1:27">
      <c r="A663" s="7"/>
      <c r="B663" s="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3"/>
      <c r="V663" s="3"/>
      <c r="W663" s="10"/>
      <c r="X663" s="10"/>
      <c r="Y663" s="3"/>
      <c r="Z663" s="3"/>
      <c r="AA663" s="3"/>
    </row>
    <row r="664" spans="1:27">
      <c r="A664" s="7"/>
      <c r="B664" s="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3"/>
      <c r="V664" s="3"/>
      <c r="W664" s="10"/>
      <c r="X664" s="10"/>
      <c r="Y664" s="3"/>
      <c r="Z664" s="3"/>
      <c r="AA664" s="3"/>
    </row>
    <row r="665" spans="1:27">
      <c r="A665" s="7"/>
      <c r="B665" s="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3"/>
      <c r="V665" s="3"/>
      <c r="W665" s="10"/>
      <c r="X665" s="10"/>
      <c r="Y665" s="3"/>
      <c r="Z665" s="3"/>
      <c r="AA665" s="3"/>
    </row>
    <row r="666" spans="1:27">
      <c r="A666" s="7"/>
      <c r="B666" s="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3"/>
      <c r="V666" s="3"/>
      <c r="W666" s="10"/>
      <c r="X666" s="10"/>
      <c r="Y666" s="3"/>
      <c r="Z666" s="3"/>
      <c r="AA666" s="3"/>
    </row>
    <row r="667" spans="1:27">
      <c r="A667" s="7"/>
      <c r="B667" s="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3"/>
      <c r="V667" s="3"/>
      <c r="W667" s="10"/>
      <c r="X667" s="10"/>
      <c r="Y667" s="3"/>
      <c r="Z667" s="3"/>
      <c r="AA667" s="3"/>
    </row>
    <row r="668" spans="1:27">
      <c r="A668" s="7"/>
      <c r="B668" s="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3"/>
      <c r="V668" s="3"/>
      <c r="W668" s="10"/>
      <c r="X668" s="10"/>
      <c r="Y668" s="3"/>
      <c r="Z668" s="3"/>
      <c r="AA668" s="3"/>
    </row>
    <row r="669" spans="1:27">
      <c r="A669" s="7"/>
      <c r="B669" s="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3"/>
      <c r="V669" s="3"/>
      <c r="W669" s="10"/>
      <c r="X669" s="10"/>
      <c r="Y669" s="3"/>
      <c r="Z669" s="3"/>
      <c r="AA669" s="3"/>
    </row>
    <row r="670" spans="1:27">
      <c r="A670" s="7"/>
      <c r="B670" s="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3"/>
      <c r="V670" s="3"/>
      <c r="W670" s="10"/>
      <c r="X670" s="10"/>
      <c r="Y670" s="3"/>
      <c r="Z670" s="3"/>
      <c r="AA670" s="3"/>
    </row>
    <row r="671" spans="1:27">
      <c r="A671" s="7"/>
      <c r="B671" s="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3"/>
      <c r="V671" s="3"/>
      <c r="W671" s="10"/>
      <c r="X671" s="10"/>
      <c r="Y671" s="3"/>
      <c r="Z671" s="3"/>
      <c r="AA671" s="3"/>
    </row>
    <row r="672" spans="1:27">
      <c r="A672" s="7"/>
      <c r="B672" s="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3"/>
      <c r="V672" s="3"/>
      <c r="W672" s="10"/>
      <c r="X672" s="10"/>
      <c r="Y672" s="3"/>
      <c r="Z672" s="3"/>
      <c r="AA672" s="3"/>
    </row>
    <row r="673" spans="1:27">
      <c r="A673" s="7"/>
      <c r="B673" s="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3"/>
      <c r="V673" s="3"/>
      <c r="W673" s="10"/>
      <c r="X673" s="10"/>
      <c r="Y673" s="3"/>
      <c r="Z673" s="3"/>
      <c r="AA673" s="3"/>
    </row>
    <row r="674" spans="1:27">
      <c r="A674" s="7"/>
      <c r="B674" s="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3"/>
      <c r="V674" s="3"/>
      <c r="W674" s="10"/>
      <c r="X674" s="10"/>
      <c r="Y674" s="3"/>
      <c r="Z674" s="3"/>
      <c r="AA674" s="3"/>
    </row>
    <row r="675" spans="1:27">
      <c r="A675" s="7"/>
      <c r="B675" s="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3"/>
      <c r="V675" s="3"/>
      <c r="W675" s="10"/>
      <c r="X675" s="10"/>
      <c r="Y675" s="3"/>
      <c r="Z675" s="3"/>
      <c r="AA675" s="3"/>
    </row>
    <row r="676" spans="1:27">
      <c r="A676" s="7"/>
      <c r="B676" s="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3"/>
      <c r="V676" s="3"/>
      <c r="W676" s="10"/>
      <c r="X676" s="10"/>
      <c r="Y676" s="3"/>
      <c r="Z676" s="3"/>
      <c r="AA676" s="3"/>
    </row>
    <row r="677" spans="1:27">
      <c r="A677" s="7"/>
      <c r="B677" s="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"/>
      <c r="U677" s="3"/>
      <c r="V677" s="3"/>
      <c r="W677" s="10"/>
      <c r="X677" s="10"/>
      <c r="Y677" s="3"/>
      <c r="Z677" s="3"/>
      <c r="AA677" s="3"/>
    </row>
    <row r="678" spans="1:27">
      <c r="A678" s="7"/>
      <c r="B678" s="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3"/>
      <c r="V678" s="3"/>
      <c r="W678" s="10"/>
      <c r="X678" s="10"/>
      <c r="Y678" s="3"/>
      <c r="Z678" s="3"/>
      <c r="AA678" s="3"/>
    </row>
    <row r="679" spans="1:27">
      <c r="A679" s="7"/>
      <c r="B679" s="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3"/>
      <c r="V679" s="3"/>
      <c r="W679" s="10"/>
      <c r="X679" s="10"/>
      <c r="Y679" s="3"/>
      <c r="Z679" s="3"/>
      <c r="AA679" s="3"/>
    </row>
    <row r="680" spans="1:27">
      <c r="A680" s="7"/>
      <c r="B680" s="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3"/>
      <c r="V680" s="3"/>
      <c r="W680" s="10"/>
      <c r="X680" s="10"/>
      <c r="Y680" s="3"/>
      <c r="Z680" s="3"/>
      <c r="AA680" s="3"/>
    </row>
    <row r="681" spans="1:27">
      <c r="A681" s="7"/>
      <c r="B681" s="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3"/>
      <c r="V681" s="3"/>
      <c r="W681" s="10"/>
      <c r="X681" s="10"/>
      <c r="Y681" s="3"/>
      <c r="Z681" s="3"/>
      <c r="AA681" s="3"/>
    </row>
    <row r="682" spans="1:27">
      <c r="A682" s="7"/>
      <c r="B682" s="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3"/>
      <c r="V682" s="3"/>
      <c r="W682" s="10"/>
      <c r="X682" s="10"/>
      <c r="Y682" s="3"/>
      <c r="Z682" s="3"/>
      <c r="AA682" s="3"/>
    </row>
    <row r="683" spans="1:27">
      <c r="A683" s="7"/>
      <c r="B683" s="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3"/>
      <c r="V683" s="3"/>
      <c r="W683" s="10"/>
      <c r="X683" s="10"/>
      <c r="Y683" s="3"/>
      <c r="Z683" s="3"/>
      <c r="AA683" s="3"/>
    </row>
    <row r="684" spans="1:27">
      <c r="A684" s="7"/>
      <c r="B684" s="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3"/>
      <c r="V684" s="3"/>
      <c r="W684" s="10"/>
      <c r="X684" s="10"/>
      <c r="Y684" s="3"/>
      <c r="Z684" s="3"/>
      <c r="AA684" s="3"/>
    </row>
    <row r="685" spans="1:27">
      <c r="A685" s="7"/>
      <c r="B685" s="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3"/>
      <c r="V685" s="3"/>
      <c r="W685" s="10"/>
      <c r="X685" s="10"/>
      <c r="Y685" s="3"/>
      <c r="Z685" s="3"/>
      <c r="AA685" s="3"/>
    </row>
    <row r="686" spans="1:27">
      <c r="A686" s="7"/>
      <c r="B686" s="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3"/>
      <c r="V686" s="3"/>
      <c r="W686" s="10"/>
      <c r="X686" s="10"/>
      <c r="Y686" s="3"/>
      <c r="Z686" s="3"/>
      <c r="AA686" s="3"/>
    </row>
    <row r="687" spans="1:27">
      <c r="A687" s="7"/>
      <c r="B687" s="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3"/>
      <c r="V687" s="3"/>
      <c r="W687" s="10"/>
      <c r="X687" s="10"/>
      <c r="Y687" s="3"/>
      <c r="Z687" s="3"/>
      <c r="AA687" s="3"/>
    </row>
    <row r="688" spans="1:27">
      <c r="A688" s="7"/>
      <c r="B688" s="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3"/>
      <c r="V688" s="3"/>
      <c r="W688" s="10"/>
      <c r="X688" s="10"/>
      <c r="Y688" s="3"/>
      <c r="Z688" s="3"/>
      <c r="AA688" s="3"/>
    </row>
    <row r="689" spans="1:27">
      <c r="A689" s="7"/>
      <c r="B689" s="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3"/>
      <c r="V689" s="3"/>
      <c r="W689" s="10"/>
      <c r="X689" s="10"/>
      <c r="Y689" s="3"/>
      <c r="Z689" s="3"/>
      <c r="AA689" s="3"/>
    </row>
    <row r="690" spans="1:27">
      <c r="A690" s="7"/>
      <c r="B690" s="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3"/>
      <c r="V690" s="3"/>
      <c r="W690" s="10"/>
      <c r="X690" s="10"/>
      <c r="Y690" s="3"/>
      <c r="Z690" s="3"/>
      <c r="AA690" s="3"/>
    </row>
    <row r="691" spans="1:27">
      <c r="A691" s="7"/>
      <c r="B691" s="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3"/>
      <c r="V691" s="3"/>
      <c r="W691" s="10"/>
      <c r="X691" s="10"/>
      <c r="Y691" s="3"/>
      <c r="Z691" s="3"/>
      <c r="AA691" s="3"/>
    </row>
    <row r="692" spans="1:27">
      <c r="A692" s="7"/>
      <c r="B692" s="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3"/>
      <c r="V692" s="3"/>
      <c r="W692" s="10"/>
      <c r="X692" s="10"/>
      <c r="Y692" s="3"/>
      <c r="Z692" s="3"/>
      <c r="AA692" s="3"/>
    </row>
    <row r="693" spans="1:27">
      <c r="A693" s="7"/>
      <c r="B693" s="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3"/>
      <c r="V693" s="3"/>
      <c r="W693" s="10"/>
      <c r="X693" s="10"/>
      <c r="Y693" s="3"/>
      <c r="Z693" s="3"/>
      <c r="AA693" s="3"/>
    </row>
    <row r="694" spans="1:27">
      <c r="A694" s="7"/>
      <c r="B694" s="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3"/>
      <c r="V694" s="3"/>
      <c r="W694" s="10"/>
      <c r="X694" s="10"/>
      <c r="Y694" s="3"/>
      <c r="Z694" s="3"/>
      <c r="AA694" s="3"/>
    </row>
    <row r="695" spans="1:27">
      <c r="A695" s="7"/>
      <c r="B695" s="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3"/>
      <c r="V695" s="3"/>
      <c r="W695" s="10"/>
      <c r="X695" s="10"/>
      <c r="Y695" s="3"/>
      <c r="Z695" s="3"/>
      <c r="AA695" s="3"/>
    </row>
    <row r="696" spans="1:27">
      <c r="A696" s="7"/>
      <c r="B696" s="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3"/>
      <c r="V696" s="3"/>
      <c r="W696" s="10"/>
      <c r="X696" s="10"/>
      <c r="Y696" s="3"/>
      <c r="Z696" s="3"/>
      <c r="AA696" s="3"/>
    </row>
    <row r="697" spans="1:27">
      <c r="A697" s="7"/>
      <c r="B697" s="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3"/>
      <c r="V697" s="3"/>
      <c r="W697" s="10"/>
      <c r="X697" s="10"/>
      <c r="Y697" s="3"/>
      <c r="Z697" s="3"/>
      <c r="AA697" s="3"/>
    </row>
    <row r="698" spans="1:27">
      <c r="A698" s="7"/>
      <c r="B698" s="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3"/>
      <c r="V698" s="3"/>
      <c r="W698" s="10"/>
      <c r="X698" s="10"/>
      <c r="Y698" s="3"/>
      <c r="Z698" s="3"/>
      <c r="AA698" s="3"/>
    </row>
    <row r="699" spans="1:27">
      <c r="A699" s="7"/>
      <c r="B699" s="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3"/>
      <c r="V699" s="3"/>
      <c r="W699" s="10"/>
      <c r="X699" s="10"/>
      <c r="Y699" s="3"/>
      <c r="Z699" s="3"/>
      <c r="AA699" s="3"/>
    </row>
    <row r="700" spans="1:27">
      <c r="A700" s="7"/>
      <c r="B700" s="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3"/>
      <c r="V700" s="3"/>
      <c r="W700" s="10"/>
      <c r="X700" s="10"/>
      <c r="Y700" s="3"/>
      <c r="Z700" s="3"/>
      <c r="AA700" s="3"/>
    </row>
    <row r="701" spans="1:27">
      <c r="A701" s="7"/>
      <c r="B701" s="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3"/>
      <c r="V701" s="3"/>
      <c r="W701" s="10"/>
      <c r="X701" s="10"/>
      <c r="Y701" s="3"/>
      <c r="Z701" s="3"/>
      <c r="AA701" s="3"/>
    </row>
    <row r="702" spans="1:27">
      <c r="A702" s="7"/>
      <c r="B702" s="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3"/>
      <c r="V702" s="3"/>
      <c r="W702" s="10"/>
      <c r="X702" s="10"/>
      <c r="Y702" s="3"/>
      <c r="Z702" s="3"/>
      <c r="AA702" s="3"/>
    </row>
    <row r="703" spans="1:27">
      <c r="A703" s="7"/>
      <c r="B703" s="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3"/>
      <c r="V703" s="3"/>
      <c r="W703" s="10"/>
      <c r="X703" s="10"/>
      <c r="Y703" s="3"/>
      <c r="Z703" s="3"/>
      <c r="AA703" s="3"/>
    </row>
    <row r="704" spans="1:27">
      <c r="A704" s="7"/>
      <c r="B704" s="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3"/>
      <c r="V704" s="3"/>
      <c r="W704" s="10"/>
      <c r="X704" s="10"/>
      <c r="Y704" s="3"/>
      <c r="Z704" s="3"/>
      <c r="AA704" s="3"/>
    </row>
    <row r="705" spans="1:27">
      <c r="A705" s="7"/>
      <c r="B705" s="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3"/>
      <c r="V705" s="3"/>
      <c r="W705" s="10"/>
      <c r="X705" s="10"/>
      <c r="Y705" s="3"/>
      <c r="Z705" s="3"/>
      <c r="AA705" s="3"/>
    </row>
    <row r="706" spans="1:27">
      <c r="A706" s="7"/>
      <c r="B706" s="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3"/>
      <c r="V706" s="3"/>
      <c r="W706" s="10"/>
      <c r="X706" s="10"/>
      <c r="Y706" s="3"/>
      <c r="Z706" s="3"/>
      <c r="AA706" s="3"/>
    </row>
    <row r="707" spans="1:27">
      <c r="A707" s="7"/>
      <c r="B707" s="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"/>
      <c r="U707" s="3"/>
      <c r="V707" s="3"/>
      <c r="W707" s="10"/>
      <c r="X707" s="10"/>
      <c r="Y707" s="3"/>
      <c r="Z707" s="3"/>
      <c r="AA707" s="3"/>
    </row>
    <row r="708" spans="1:27">
      <c r="A708" s="7"/>
      <c r="B708" s="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3"/>
      <c r="V708" s="3"/>
      <c r="W708" s="10"/>
      <c r="X708" s="10"/>
      <c r="Y708" s="3"/>
      <c r="Z708" s="3"/>
      <c r="AA708" s="3"/>
    </row>
    <row r="709" spans="1:27">
      <c r="A709" s="7"/>
      <c r="B709" s="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3"/>
      <c r="V709" s="3"/>
      <c r="W709" s="10"/>
      <c r="X709" s="10"/>
      <c r="Y709" s="3"/>
      <c r="Z709" s="3"/>
      <c r="AA709" s="3"/>
    </row>
    <row r="710" spans="1:27">
      <c r="A710" s="7"/>
      <c r="B710" s="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3"/>
      <c r="V710" s="3"/>
      <c r="W710" s="10"/>
      <c r="X710" s="10"/>
      <c r="Y710" s="3"/>
      <c r="Z710" s="3"/>
      <c r="AA710" s="3"/>
    </row>
    <row r="711" spans="1:27">
      <c r="A711" s="7"/>
      <c r="B711" s="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3"/>
      <c r="V711" s="3"/>
      <c r="W711" s="10"/>
      <c r="X711" s="10"/>
      <c r="Y711" s="3"/>
      <c r="Z711" s="3"/>
      <c r="AA711" s="3"/>
    </row>
    <row r="712" spans="1:27">
      <c r="A712" s="7"/>
      <c r="B712" s="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3"/>
      <c r="V712" s="3"/>
      <c r="W712" s="10"/>
      <c r="X712" s="10"/>
      <c r="Y712" s="3"/>
      <c r="Z712" s="3"/>
      <c r="AA712" s="3"/>
    </row>
    <row r="713" spans="1:27">
      <c r="A713" s="7"/>
      <c r="B713" s="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3"/>
      <c r="V713" s="3"/>
      <c r="W713" s="10"/>
      <c r="X713" s="10"/>
      <c r="Y713" s="3"/>
      <c r="Z713" s="3"/>
      <c r="AA713" s="3"/>
    </row>
    <row r="714" spans="1:27">
      <c r="A714" s="7"/>
      <c r="B714" s="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3"/>
      <c r="V714" s="3"/>
      <c r="W714" s="10"/>
      <c r="X714" s="10"/>
      <c r="Y714" s="3"/>
      <c r="Z714" s="3"/>
      <c r="AA714" s="3"/>
    </row>
    <row r="715" spans="1:27">
      <c r="A715" s="7"/>
      <c r="B715" s="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3"/>
      <c r="V715" s="3"/>
      <c r="W715" s="10"/>
      <c r="X715" s="10"/>
      <c r="Y715" s="3"/>
      <c r="Z715" s="3"/>
      <c r="AA715" s="3"/>
    </row>
    <row r="716" spans="1:27">
      <c r="A716" s="7"/>
      <c r="B716" s="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3"/>
      <c r="V716" s="3"/>
      <c r="W716" s="10"/>
      <c r="X716" s="10"/>
      <c r="Y716" s="3"/>
      <c r="Z716" s="3"/>
      <c r="AA716" s="3"/>
    </row>
    <row r="717" spans="1:27">
      <c r="A717" s="7"/>
      <c r="B717" s="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3"/>
      <c r="V717" s="3"/>
      <c r="W717" s="10"/>
      <c r="X717" s="10"/>
      <c r="Y717" s="3"/>
      <c r="Z717" s="3"/>
      <c r="AA717" s="3"/>
    </row>
    <row r="718" spans="1:27">
      <c r="A718" s="7"/>
      <c r="B718" s="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3"/>
      <c r="V718" s="3"/>
      <c r="W718" s="10"/>
      <c r="X718" s="10"/>
      <c r="Y718" s="3"/>
      <c r="Z718" s="3"/>
      <c r="AA718" s="3"/>
    </row>
    <row r="719" spans="1:27">
      <c r="A719" s="7"/>
      <c r="B719" s="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3"/>
      <c r="V719" s="3"/>
      <c r="W719" s="10"/>
      <c r="X719" s="10"/>
      <c r="Y719" s="3"/>
      <c r="Z719" s="3"/>
      <c r="AA719" s="3"/>
    </row>
    <row r="720" spans="1:27">
      <c r="A720" s="7"/>
      <c r="B720" s="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3"/>
      <c r="V720" s="3"/>
      <c r="W720" s="10"/>
      <c r="X720" s="10"/>
      <c r="Y720" s="3"/>
      <c r="Z720" s="3"/>
      <c r="AA720" s="3"/>
    </row>
    <row r="721" spans="1:27">
      <c r="A721" s="7"/>
      <c r="B721" s="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3"/>
      <c r="V721" s="3"/>
      <c r="W721" s="10"/>
      <c r="X721" s="10"/>
      <c r="Y721" s="3"/>
      <c r="Z721" s="3"/>
      <c r="AA721" s="3"/>
    </row>
    <row r="722" spans="1:27">
      <c r="A722" s="7"/>
      <c r="B722" s="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3"/>
      <c r="V722" s="3"/>
      <c r="W722" s="10"/>
      <c r="X722" s="10"/>
      <c r="Y722" s="3"/>
      <c r="Z722" s="3"/>
      <c r="AA722" s="3"/>
    </row>
    <row r="723" spans="1:27">
      <c r="A723" s="7"/>
      <c r="B723" s="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3"/>
      <c r="V723" s="3"/>
      <c r="W723" s="10"/>
      <c r="X723" s="10"/>
      <c r="Y723" s="3"/>
      <c r="Z723" s="3"/>
      <c r="AA723" s="3"/>
    </row>
    <row r="724" spans="1:27">
      <c r="A724" s="7"/>
      <c r="B724" s="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3"/>
      <c r="V724" s="3"/>
      <c r="W724" s="10"/>
      <c r="X724" s="10"/>
      <c r="Y724" s="3"/>
      <c r="Z724" s="3"/>
      <c r="AA724" s="3"/>
    </row>
    <row r="725" spans="1:27">
      <c r="A725" s="7"/>
      <c r="B725" s="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3"/>
      <c r="V725" s="3"/>
      <c r="W725" s="10"/>
      <c r="X725" s="10"/>
      <c r="Y725" s="3"/>
      <c r="Z725" s="3"/>
      <c r="AA725" s="3"/>
    </row>
    <row r="726" spans="1:27">
      <c r="A726" s="7"/>
      <c r="B726" s="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"/>
      <c r="U726" s="3"/>
      <c r="V726" s="3"/>
      <c r="W726" s="10"/>
      <c r="X726" s="10"/>
      <c r="Y726" s="3"/>
      <c r="Z726" s="3"/>
      <c r="AA726" s="3"/>
    </row>
    <row r="727" spans="1:27">
      <c r="A727" s="7"/>
      <c r="B727" s="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3"/>
      <c r="V727" s="3"/>
      <c r="W727" s="10"/>
      <c r="X727" s="10"/>
      <c r="Y727" s="3"/>
      <c r="Z727" s="3"/>
      <c r="AA727" s="3"/>
    </row>
    <row r="728" spans="1:27">
      <c r="A728" s="7"/>
      <c r="B728" s="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3"/>
      <c r="V728" s="3"/>
      <c r="W728" s="10"/>
      <c r="X728" s="10"/>
      <c r="Y728" s="3"/>
      <c r="Z728" s="3"/>
      <c r="AA728" s="3"/>
    </row>
    <row r="729" spans="1:27">
      <c r="A729" s="7"/>
      <c r="B729" s="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3"/>
      <c r="V729" s="3"/>
      <c r="W729" s="10"/>
      <c r="X729" s="10"/>
      <c r="Y729" s="3"/>
      <c r="Z729" s="3"/>
      <c r="AA729" s="3"/>
    </row>
    <row r="730" spans="1:27">
      <c r="A730" s="7"/>
      <c r="B730" s="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3"/>
      <c r="V730" s="3"/>
      <c r="W730" s="10"/>
      <c r="X730" s="10"/>
      <c r="Y730" s="3"/>
      <c r="Z730" s="3"/>
      <c r="AA730" s="3"/>
    </row>
    <row r="731" spans="1:27">
      <c r="A731" s="7"/>
      <c r="B731" s="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3"/>
      <c r="V731" s="3"/>
      <c r="W731" s="10"/>
      <c r="X731" s="10"/>
      <c r="Y731" s="3"/>
      <c r="Z731" s="3"/>
      <c r="AA731" s="3"/>
    </row>
    <row r="732" spans="1:27">
      <c r="A732" s="7"/>
      <c r="B732" s="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3"/>
      <c r="V732" s="3"/>
      <c r="W732" s="10"/>
      <c r="X732" s="10"/>
      <c r="Y732" s="3"/>
      <c r="Z732" s="3"/>
      <c r="AA732" s="3"/>
    </row>
    <row r="733" spans="1:27">
      <c r="A733" s="7"/>
      <c r="B733" s="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3"/>
      <c r="V733" s="3"/>
      <c r="W733" s="10"/>
      <c r="X733" s="10"/>
      <c r="Y733" s="3"/>
      <c r="Z733" s="3"/>
      <c r="AA733" s="3"/>
    </row>
    <row r="734" spans="1:27">
      <c r="A734" s="7"/>
      <c r="B734" s="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3"/>
      <c r="V734" s="3"/>
      <c r="W734" s="10"/>
      <c r="X734" s="10"/>
      <c r="Y734" s="3"/>
      <c r="Z734" s="3"/>
      <c r="AA734" s="3"/>
    </row>
    <row r="735" spans="1:27">
      <c r="A735" s="7"/>
      <c r="B735" s="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3"/>
      <c r="V735" s="3"/>
      <c r="W735" s="10"/>
      <c r="X735" s="10"/>
      <c r="Y735" s="3"/>
      <c r="Z735" s="3"/>
      <c r="AA735" s="3"/>
    </row>
    <row r="736" spans="1:27">
      <c r="A736" s="7"/>
      <c r="B736" s="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3"/>
      <c r="V736" s="3"/>
      <c r="W736" s="10"/>
      <c r="X736" s="10"/>
      <c r="Y736" s="3"/>
      <c r="Z736" s="3"/>
      <c r="AA736" s="3"/>
    </row>
    <row r="737" spans="1:27">
      <c r="A737" s="7"/>
      <c r="B737" s="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3"/>
      <c r="V737" s="3"/>
      <c r="W737" s="10"/>
      <c r="X737" s="10"/>
      <c r="Y737" s="3"/>
      <c r="Z737" s="3"/>
      <c r="AA737" s="3"/>
    </row>
    <row r="738" spans="1:27">
      <c r="A738" s="7"/>
      <c r="B738" s="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3"/>
      <c r="V738" s="3"/>
      <c r="W738" s="10"/>
      <c r="X738" s="10"/>
      <c r="Y738" s="3"/>
      <c r="Z738" s="3"/>
      <c r="AA738" s="3"/>
    </row>
    <row r="739" spans="1:27">
      <c r="A739" s="7"/>
      <c r="B739" s="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3"/>
      <c r="V739" s="3"/>
      <c r="W739" s="10"/>
      <c r="X739" s="10"/>
      <c r="Y739" s="3"/>
      <c r="Z739" s="3"/>
      <c r="AA739" s="3"/>
    </row>
    <row r="740" spans="1:27">
      <c r="A740" s="7"/>
      <c r="B740" s="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3"/>
      <c r="V740" s="3"/>
      <c r="W740" s="10"/>
      <c r="X740" s="10"/>
      <c r="Y740" s="3"/>
      <c r="Z740" s="3"/>
      <c r="AA740" s="3"/>
    </row>
    <row r="741" spans="1:27">
      <c r="A741" s="7"/>
      <c r="B741" s="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3"/>
      <c r="V741" s="3"/>
      <c r="W741" s="10"/>
      <c r="X741" s="10"/>
      <c r="Y741" s="3"/>
      <c r="Z741" s="3"/>
      <c r="AA741" s="3"/>
    </row>
    <row r="742" spans="1:27">
      <c r="A742" s="7"/>
      <c r="B742" s="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3"/>
      <c r="V742" s="3"/>
      <c r="W742" s="10"/>
      <c r="X742" s="10"/>
      <c r="Y742" s="3"/>
      <c r="Z742" s="3"/>
      <c r="AA742" s="3"/>
    </row>
    <row r="743" spans="1:27">
      <c r="A743" s="7"/>
      <c r="B743" s="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3"/>
      <c r="V743" s="3"/>
      <c r="W743" s="10"/>
      <c r="X743" s="10"/>
      <c r="Y743" s="3"/>
      <c r="Z743" s="3"/>
      <c r="AA743" s="3"/>
    </row>
    <row r="744" spans="1:27">
      <c r="A744" s="7"/>
      <c r="B744" s="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3"/>
      <c r="V744" s="3"/>
      <c r="W744" s="10"/>
      <c r="X744" s="10"/>
      <c r="Y744" s="3"/>
      <c r="Z744" s="3"/>
      <c r="AA744" s="3"/>
    </row>
    <row r="745" spans="1:27">
      <c r="A745" s="7"/>
      <c r="B745" s="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3"/>
      <c r="V745" s="3"/>
      <c r="W745" s="10"/>
      <c r="X745" s="10"/>
      <c r="Y745" s="3"/>
      <c r="Z745" s="3"/>
      <c r="AA745" s="3"/>
    </row>
    <row r="746" spans="1:27">
      <c r="A746" s="7"/>
      <c r="B746" s="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3"/>
      <c r="V746" s="3"/>
      <c r="W746" s="10"/>
      <c r="X746" s="10"/>
      <c r="Y746" s="3"/>
      <c r="Z746" s="3"/>
      <c r="AA746" s="3"/>
    </row>
    <row r="747" spans="1:27">
      <c r="A747" s="7"/>
      <c r="B747" s="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"/>
      <c r="U747" s="3"/>
      <c r="V747" s="3"/>
      <c r="W747" s="10"/>
      <c r="X747" s="10"/>
      <c r="Y747" s="3"/>
      <c r="Z747" s="3"/>
      <c r="AA747" s="3"/>
    </row>
    <row r="748" spans="1:27">
      <c r="A748" s="7"/>
      <c r="B748" s="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3"/>
      <c r="V748" s="3"/>
      <c r="W748" s="10"/>
      <c r="X748" s="10"/>
      <c r="Y748" s="3"/>
      <c r="Z748" s="3"/>
      <c r="AA748" s="3"/>
    </row>
    <row r="749" spans="1:27">
      <c r="A749" s="7"/>
      <c r="B749" s="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3"/>
      <c r="V749" s="3"/>
      <c r="W749" s="10"/>
      <c r="X749" s="10"/>
      <c r="Y749" s="3"/>
      <c r="Z749" s="3"/>
      <c r="AA749" s="3"/>
    </row>
    <row r="750" spans="1:27">
      <c r="A750" s="7"/>
      <c r="B750" s="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3"/>
      <c r="V750" s="3"/>
      <c r="W750" s="10"/>
      <c r="X750" s="10"/>
      <c r="Y750" s="3"/>
      <c r="Z750" s="3"/>
      <c r="AA750" s="3"/>
    </row>
    <row r="751" spans="1:27">
      <c r="A751" s="7"/>
      <c r="B751" s="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3"/>
      <c r="V751" s="3"/>
      <c r="W751" s="10"/>
      <c r="X751" s="10"/>
      <c r="Y751" s="3"/>
      <c r="Z751" s="3"/>
      <c r="AA751" s="3"/>
    </row>
    <row r="752" spans="1:27">
      <c r="A752" s="7"/>
      <c r="B752" s="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3"/>
      <c r="V752" s="3"/>
      <c r="W752" s="10"/>
      <c r="X752" s="10"/>
      <c r="Y752" s="3"/>
      <c r="Z752" s="3"/>
      <c r="AA752" s="3"/>
    </row>
    <row r="753" spans="1:27">
      <c r="A753" s="7"/>
      <c r="B753" s="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3"/>
      <c r="V753" s="3"/>
      <c r="W753" s="10"/>
      <c r="X753" s="10"/>
      <c r="Y753" s="3"/>
      <c r="Z753" s="3"/>
      <c r="AA753" s="3"/>
    </row>
    <row r="754" spans="1:27">
      <c r="A754" s="7"/>
      <c r="B754" s="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3"/>
      <c r="V754" s="3"/>
      <c r="W754" s="10"/>
      <c r="X754" s="10"/>
      <c r="Y754" s="3"/>
      <c r="Z754" s="3"/>
      <c r="AA754" s="3"/>
    </row>
    <row r="755" spans="1:27">
      <c r="A755" s="7"/>
      <c r="B755" s="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3"/>
      <c r="V755" s="3"/>
      <c r="W755" s="10"/>
      <c r="X755" s="10"/>
      <c r="Y755" s="3"/>
      <c r="Z755" s="3"/>
      <c r="AA755" s="3"/>
    </row>
    <row r="756" spans="1:27">
      <c r="A756" s="7"/>
      <c r="B756" s="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3"/>
      <c r="V756" s="3"/>
      <c r="W756" s="10"/>
      <c r="X756" s="10"/>
      <c r="Y756" s="3"/>
      <c r="Z756" s="3"/>
      <c r="AA756" s="3"/>
    </row>
    <row r="757" spans="1:27">
      <c r="A757" s="7"/>
      <c r="B757" s="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3"/>
      <c r="V757" s="3"/>
      <c r="W757" s="10"/>
      <c r="X757" s="10"/>
      <c r="Y757" s="3"/>
      <c r="Z757" s="3"/>
      <c r="AA757" s="3"/>
    </row>
    <row r="758" spans="1:27">
      <c r="A758" s="7"/>
      <c r="B758" s="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3"/>
      <c r="V758" s="3"/>
      <c r="W758" s="10"/>
      <c r="X758" s="10"/>
      <c r="Y758" s="3"/>
      <c r="Z758" s="3"/>
      <c r="AA758" s="3"/>
    </row>
    <row r="759" spans="1:27">
      <c r="A759" s="7"/>
      <c r="B759" s="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3"/>
      <c r="V759" s="3"/>
      <c r="W759" s="10"/>
      <c r="X759" s="10"/>
      <c r="Y759" s="3"/>
      <c r="Z759" s="3"/>
      <c r="AA759" s="3"/>
    </row>
    <row r="760" spans="1:27">
      <c r="A760" s="7"/>
      <c r="B760" s="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3"/>
      <c r="V760" s="3"/>
      <c r="W760" s="10"/>
      <c r="X760" s="10"/>
      <c r="Y760" s="3"/>
      <c r="Z760" s="3"/>
      <c r="AA760" s="3"/>
    </row>
    <row r="761" spans="1:27">
      <c r="A761" s="7"/>
      <c r="B761" s="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3"/>
      <c r="V761" s="3"/>
      <c r="W761" s="10"/>
      <c r="X761" s="10"/>
      <c r="Y761" s="3"/>
      <c r="Z761" s="3"/>
      <c r="AA761" s="3"/>
    </row>
    <row r="762" spans="1:27">
      <c r="A762" s="7"/>
      <c r="B762" s="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3"/>
      <c r="V762" s="3"/>
      <c r="W762" s="10"/>
      <c r="X762" s="10"/>
      <c r="Y762" s="3"/>
      <c r="Z762" s="3"/>
      <c r="AA762" s="3"/>
    </row>
    <row r="763" spans="1:27">
      <c r="A763" s="7"/>
      <c r="B763" s="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3"/>
      <c r="V763" s="3"/>
      <c r="W763" s="10"/>
      <c r="X763" s="10"/>
      <c r="Y763" s="3"/>
      <c r="Z763" s="3"/>
      <c r="AA763" s="3"/>
    </row>
    <row r="764" spans="1:27">
      <c r="A764" s="7"/>
      <c r="B764" s="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3"/>
      <c r="V764" s="3"/>
      <c r="W764" s="10"/>
      <c r="X764" s="10"/>
      <c r="Y764" s="3"/>
      <c r="Z764" s="3"/>
      <c r="AA764" s="3"/>
    </row>
    <row r="765" spans="1:27">
      <c r="A765" s="7"/>
      <c r="B765" s="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3"/>
      <c r="V765" s="3"/>
      <c r="W765" s="10"/>
      <c r="X765" s="10"/>
      <c r="Y765" s="3"/>
      <c r="Z765" s="3"/>
      <c r="AA765" s="3"/>
    </row>
    <row r="766" spans="1:27">
      <c r="A766" s="7"/>
      <c r="B766" s="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3"/>
      <c r="V766" s="3"/>
      <c r="W766" s="10"/>
      <c r="X766" s="10"/>
      <c r="Y766" s="3"/>
      <c r="Z766" s="3"/>
      <c r="AA766" s="3"/>
    </row>
    <row r="767" spans="1:27">
      <c r="A767" s="7"/>
      <c r="B767" s="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3"/>
      <c r="V767" s="3"/>
      <c r="W767" s="10"/>
      <c r="X767" s="10"/>
      <c r="Y767" s="3"/>
      <c r="Z767" s="3"/>
      <c r="AA767" s="3"/>
    </row>
    <row r="768" spans="1:27">
      <c r="A768" s="7"/>
      <c r="B768" s="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"/>
      <c r="U768" s="3"/>
      <c r="V768" s="3"/>
      <c r="W768" s="10"/>
      <c r="X768" s="10"/>
      <c r="Y768" s="3"/>
      <c r="Z768" s="3"/>
      <c r="AA768" s="3"/>
    </row>
    <row r="769" spans="1:27">
      <c r="A769" s="7"/>
      <c r="B769" s="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3"/>
      <c r="V769" s="3"/>
      <c r="W769" s="10"/>
      <c r="X769" s="10"/>
      <c r="Y769" s="3"/>
      <c r="Z769" s="3"/>
      <c r="AA769" s="3"/>
    </row>
    <row r="770" spans="1:27">
      <c r="A770" s="7"/>
      <c r="B770" s="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3"/>
      <c r="V770" s="3"/>
      <c r="W770" s="10"/>
      <c r="X770" s="10"/>
      <c r="Y770" s="3"/>
      <c r="Z770" s="3"/>
      <c r="AA770" s="3"/>
    </row>
    <row r="771" spans="1:27">
      <c r="A771" s="7"/>
      <c r="B771" s="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3"/>
      <c r="V771" s="3"/>
      <c r="W771" s="10"/>
      <c r="X771" s="10"/>
      <c r="Y771" s="3"/>
      <c r="Z771" s="3"/>
      <c r="AA771" s="3"/>
    </row>
    <row r="772" spans="1:27">
      <c r="A772" s="7"/>
      <c r="B772" s="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3"/>
      <c r="V772" s="3"/>
      <c r="W772" s="10"/>
      <c r="X772" s="10"/>
      <c r="Y772" s="3"/>
      <c r="Z772" s="3"/>
      <c r="AA772" s="3"/>
    </row>
    <row r="773" spans="1:27">
      <c r="A773" s="7"/>
      <c r="B773" s="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3"/>
      <c r="V773" s="3"/>
      <c r="W773" s="10"/>
      <c r="X773" s="10"/>
      <c r="Y773" s="3"/>
      <c r="Z773" s="3"/>
      <c r="AA773" s="3"/>
    </row>
    <row r="774" spans="1:27">
      <c r="A774" s="7"/>
      <c r="B774" s="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3"/>
      <c r="V774" s="3"/>
      <c r="W774" s="10"/>
      <c r="X774" s="10"/>
      <c r="Y774" s="3"/>
      <c r="Z774" s="3"/>
      <c r="AA774" s="3"/>
    </row>
    <row r="775" spans="1:27">
      <c r="A775" s="7"/>
      <c r="B775" s="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"/>
      <c r="U775" s="3"/>
      <c r="V775" s="3"/>
      <c r="W775" s="10"/>
      <c r="X775" s="10"/>
      <c r="Y775" s="3"/>
      <c r="Z775" s="3"/>
      <c r="AA775" s="3"/>
    </row>
    <row r="776" spans="1:27">
      <c r="A776" s="7"/>
      <c r="B776" s="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3"/>
      <c r="V776" s="3"/>
      <c r="W776" s="10"/>
      <c r="X776" s="10"/>
      <c r="Y776" s="3"/>
      <c r="Z776" s="3"/>
      <c r="AA776" s="3"/>
    </row>
    <row r="777" spans="1:27">
      <c r="A777" s="7"/>
      <c r="B777" s="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3"/>
      <c r="V777" s="3"/>
      <c r="W777" s="10"/>
      <c r="X777" s="10"/>
      <c r="Y777" s="3"/>
      <c r="Z777" s="3"/>
      <c r="AA777" s="3"/>
    </row>
    <row r="778" spans="1:27">
      <c r="A778" s="7"/>
      <c r="B778" s="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3"/>
      <c r="V778" s="3"/>
      <c r="W778" s="10"/>
      <c r="X778" s="10"/>
      <c r="Y778" s="3"/>
      <c r="Z778" s="3"/>
      <c r="AA778" s="3"/>
    </row>
    <row r="779" spans="1:27">
      <c r="A779" s="7"/>
      <c r="B779" s="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3"/>
      <c r="V779" s="3"/>
      <c r="W779" s="10"/>
      <c r="X779" s="10"/>
      <c r="Y779" s="3"/>
      <c r="Z779" s="3"/>
      <c r="AA779" s="3"/>
    </row>
    <row r="780" spans="1:27">
      <c r="A780" s="7"/>
      <c r="B780" s="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3"/>
      <c r="V780" s="3"/>
      <c r="W780" s="10"/>
      <c r="X780" s="10"/>
      <c r="Y780" s="3"/>
      <c r="Z780" s="3"/>
      <c r="AA780" s="3"/>
    </row>
    <row r="781" spans="1:27">
      <c r="A781" s="7"/>
      <c r="B781" s="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"/>
      <c r="U781" s="3"/>
      <c r="V781" s="3"/>
      <c r="W781" s="10"/>
      <c r="X781" s="10"/>
      <c r="Y781" s="3"/>
      <c r="Z781" s="3"/>
      <c r="AA781" s="3"/>
    </row>
    <row r="782" spans="1:27">
      <c r="A782" s="7"/>
      <c r="B782" s="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3"/>
      <c r="V782" s="3"/>
      <c r="W782" s="10"/>
      <c r="X782" s="10"/>
      <c r="Y782" s="3"/>
      <c r="Z782" s="3"/>
      <c r="AA782" s="3"/>
    </row>
    <row r="783" spans="1:27">
      <c r="A783" s="7"/>
      <c r="B783" s="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"/>
      <c r="U783" s="3"/>
      <c r="V783" s="3"/>
      <c r="W783" s="10"/>
      <c r="X783" s="10"/>
      <c r="Y783" s="3"/>
      <c r="Z783" s="3"/>
      <c r="AA783" s="3"/>
    </row>
    <row r="784" spans="1:27">
      <c r="A784" s="7"/>
      <c r="B784" s="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3"/>
      <c r="V784" s="3"/>
      <c r="W784" s="10"/>
      <c r="X784" s="10"/>
      <c r="Y784" s="3"/>
      <c r="Z784" s="3"/>
      <c r="AA784" s="3"/>
    </row>
    <row r="785" spans="1:27">
      <c r="A785" s="7"/>
      <c r="B785" s="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3"/>
      <c r="V785" s="3"/>
      <c r="W785" s="10"/>
      <c r="X785" s="10"/>
      <c r="Y785" s="3"/>
      <c r="Z785" s="3"/>
      <c r="AA785" s="3"/>
    </row>
    <row r="786" spans="1:27">
      <c r="A786" s="7"/>
      <c r="B786" s="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3"/>
      <c r="V786" s="3"/>
      <c r="W786" s="10"/>
      <c r="X786" s="10"/>
      <c r="Y786" s="3"/>
      <c r="Z786" s="3"/>
      <c r="AA786" s="3"/>
    </row>
    <row r="787" spans="1:27">
      <c r="A787" s="7"/>
      <c r="B787" s="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3"/>
      <c r="V787" s="3"/>
      <c r="W787" s="10"/>
      <c r="X787" s="10"/>
      <c r="Y787" s="3"/>
      <c r="Z787" s="3"/>
      <c r="AA787" s="3"/>
    </row>
    <row r="788" spans="1:27">
      <c r="A788" s="7"/>
      <c r="B788" s="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"/>
      <c r="U788" s="3"/>
      <c r="V788" s="3"/>
      <c r="W788" s="10"/>
      <c r="X788" s="10"/>
      <c r="Y788" s="3"/>
      <c r="Z788" s="3"/>
      <c r="AA788" s="3"/>
    </row>
    <row r="789" spans="1:27">
      <c r="A789" s="7"/>
      <c r="B789" s="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"/>
      <c r="U789" s="3"/>
      <c r="V789" s="3"/>
      <c r="W789" s="10"/>
      <c r="X789" s="10"/>
      <c r="Y789" s="3"/>
      <c r="Z789" s="3"/>
      <c r="AA789" s="3"/>
    </row>
    <row r="790" spans="1:27">
      <c r="A790" s="7"/>
      <c r="B790" s="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"/>
      <c r="U790" s="3"/>
      <c r="V790" s="3"/>
      <c r="W790" s="10"/>
      <c r="X790" s="10"/>
      <c r="Y790" s="3"/>
      <c r="Z790" s="3"/>
      <c r="AA790" s="3"/>
    </row>
    <row r="791" spans="1:27">
      <c r="A791" s="7"/>
      <c r="B791" s="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"/>
      <c r="U791" s="3"/>
      <c r="V791" s="3"/>
      <c r="W791" s="10"/>
      <c r="X791" s="10"/>
      <c r="Y791" s="3"/>
      <c r="Z791" s="3"/>
      <c r="AA791" s="3"/>
    </row>
    <row r="792" spans="1:27">
      <c r="A792" s="7"/>
      <c r="B792" s="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"/>
      <c r="U792" s="3"/>
      <c r="V792" s="3"/>
      <c r="W792" s="10"/>
      <c r="X792" s="10"/>
      <c r="Y792" s="3"/>
      <c r="Z792" s="3"/>
      <c r="AA792" s="3"/>
    </row>
    <row r="793" spans="1:27">
      <c r="A793" s="7"/>
      <c r="B793" s="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"/>
      <c r="U793" s="3"/>
      <c r="V793" s="3"/>
      <c r="W793" s="10"/>
      <c r="X793" s="10"/>
      <c r="Y793" s="3"/>
      <c r="Z793" s="3"/>
      <c r="AA793" s="3"/>
    </row>
    <row r="794" spans="1:27">
      <c r="A794" s="7"/>
      <c r="B794" s="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"/>
      <c r="U794" s="3"/>
      <c r="V794" s="3"/>
      <c r="W794" s="10"/>
      <c r="X794" s="10"/>
      <c r="Y794" s="3"/>
      <c r="Z794" s="3"/>
      <c r="AA794" s="3"/>
    </row>
    <row r="795" spans="1:27">
      <c r="A795" s="7"/>
      <c r="B795" s="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"/>
      <c r="U795" s="3"/>
      <c r="V795" s="3"/>
      <c r="W795" s="10"/>
      <c r="X795" s="10"/>
      <c r="Y795" s="3"/>
      <c r="Z795" s="3"/>
      <c r="AA795" s="3"/>
    </row>
    <row r="796" spans="1:27">
      <c r="A796" s="7"/>
      <c r="B796" s="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"/>
      <c r="U796" s="3"/>
      <c r="V796" s="3"/>
      <c r="W796" s="10"/>
      <c r="X796" s="10"/>
      <c r="Y796" s="3"/>
      <c r="Z796" s="3"/>
      <c r="AA796" s="3"/>
    </row>
    <row r="797" spans="1:27">
      <c r="A797" s="7"/>
      <c r="B797" s="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"/>
      <c r="U797" s="3"/>
      <c r="V797" s="3"/>
      <c r="W797" s="10"/>
      <c r="X797" s="10"/>
      <c r="Y797" s="3"/>
      <c r="Z797" s="3"/>
      <c r="AA797" s="3"/>
    </row>
    <row r="798" spans="1:27">
      <c r="A798" s="7"/>
      <c r="B798" s="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"/>
      <c r="U798" s="3"/>
      <c r="V798" s="3"/>
      <c r="W798" s="10"/>
      <c r="X798" s="10"/>
      <c r="Y798" s="3"/>
      <c r="Z798" s="3"/>
      <c r="AA798" s="3"/>
    </row>
    <row r="799" spans="1:27">
      <c r="A799" s="7"/>
      <c r="B799" s="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"/>
      <c r="U799" s="3"/>
      <c r="V799" s="3"/>
      <c r="W799" s="10"/>
      <c r="X799" s="10"/>
      <c r="Y799" s="3"/>
      <c r="Z799" s="3"/>
      <c r="AA799" s="3"/>
    </row>
    <row r="800" spans="1:27">
      <c r="A800" s="7"/>
      <c r="B800" s="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"/>
      <c r="U800" s="3"/>
      <c r="V800" s="3"/>
      <c r="W800" s="10"/>
      <c r="X800" s="10"/>
      <c r="Y800" s="3"/>
      <c r="Z800" s="3"/>
      <c r="AA800" s="3"/>
    </row>
    <row r="801" spans="1:27">
      <c r="A801" s="7"/>
      <c r="B801" s="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"/>
      <c r="U801" s="3"/>
      <c r="V801" s="3"/>
      <c r="W801" s="10"/>
      <c r="X801" s="10"/>
      <c r="Y801" s="3"/>
      <c r="Z801" s="3"/>
      <c r="AA801" s="3"/>
    </row>
    <row r="802" spans="1:27">
      <c r="A802" s="7"/>
      <c r="B802" s="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"/>
      <c r="U802" s="3"/>
      <c r="V802" s="3"/>
      <c r="W802" s="10"/>
      <c r="X802" s="10"/>
      <c r="Y802" s="3"/>
      <c r="Z802" s="3"/>
      <c r="AA802" s="3"/>
    </row>
    <row r="803" spans="1:27">
      <c r="A803" s="7"/>
      <c r="B803" s="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"/>
      <c r="U803" s="3"/>
      <c r="V803" s="3"/>
      <c r="W803" s="10"/>
      <c r="X803" s="10"/>
      <c r="Y803" s="3"/>
      <c r="Z803" s="3"/>
      <c r="AA803" s="3"/>
    </row>
    <row r="804" spans="1:27">
      <c r="A804" s="7"/>
      <c r="B804" s="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"/>
      <c r="U804" s="3"/>
      <c r="V804" s="3"/>
      <c r="W804" s="10"/>
      <c r="X804" s="10"/>
      <c r="Y804" s="3"/>
      <c r="Z804" s="3"/>
      <c r="AA804" s="3"/>
    </row>
    <row r="805" spans="1:27">
      <c r="A805" s="7"/>
      <c r="B805" s="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"/>
      <c r="U805" s="3"/>
      <c r="V805" s="3"/>
      <c r="W805" s="10"/>
      <c r="X805" s="10"/>
      <c r="Y805" s="3"/>
      <c r="Z805" s="3"/>
      <c r="AA805" s="3"/>
    </row>
    <row r="806" spans="1:27">
      <c r="A806" s="7"/>
      <c r="B806" s="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"/>
      <c r="U806" s="3"/>
      <c r="V806" s="3"/>
      <c r="W806" s="10"/>
      <c r="X806" s="10"/>
      <c r="Y806" s="3"/>
      <c r="Z806" s="3"/>
      <c r="AA806" s="3"/>
    </row>
    <row r="807" spans="1:27">
      <c r="A807" s="7"/>
      <c r="B807" s="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"/>
      <c r="U807" s="3"/>
      <c r="V807" s="3"/>
      <c r="W807" s="10"/>
      <c r="X807" s="10"/>
      <c r="Y807" s="3"/>
      <c r="Z807" s="3"/>
      <c r="AA807" s="3"/>
    </row>
    <row r="808" spans="1:27">
      <c r="A808" s="7"/>
      <c r="B808" s="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"/>
      <c r="U808" s="3"/>
      <c r="V808" s="3"/>
      <c r="W808" s="10"/>
      <c r="X808" s="10"/>
      <c r="Y808" s="3"/>
      <c r="Z808" s="3"/>
      <c r="AA808" s="3"/>
    </row>
    <row r="809" spans="1:27">
      <c r="A809" s="7"/>
      <c r="B809" s="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"/>
      <c r="U809" s="3"/>
      <c r="V809" s="3"/>
      <c r="W809" s="10"/>
      <c r="X809" s="10"/>
      <c r="Y809" s="3"/>
      <c r="Z809" s="3"/>
      <c r="AA809" s="3"/>
    </row>
    <row r="810" spans="1:27">
      <c r="A810" s="7"/>
      <c r="B810" s="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"/>
      <c r="U810" s="3"/>
      <c r="V810" s="3"/>
      <c r="W810" s="10"/>
      <c r="X810" s="10"/>
      <c r="Y810" s="3"/>
      <c r="Z810" s="3"/>
      <c r="AA810" s="3"/>
    </row>
    <row r="811" spans="1:27">
      <c r="A811" s="7"/>
      <c r="B811" s="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"/>
      <c r="U811" s="3"/>
      <c r="V811" s="3"/>
      <c r="W811" s="10"/>
      <c r="X811" s="10"/>
      <c r="Y811" s="3"/>
      <c r="Z811" s="3"/>
      <c r="AA811" s="3"/>
    </row>
    <row r="812" spans="1:27">
      <c r="A812" s="7"/>
      <c r="B812" s="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"/>
      <c r="U812" s="3"/>
      <c r="V812" s="3"/>
      <c r="W812" s="10"/>
      <c r="X812" s="10"/>
      <c r="Y812" s="3"/>
      <c r="Z812" s="3"/>
      <c r="AA812" s="3"/>
    </row>
    <row r="813" spans="1:27">
      <c r="A813" s="7"/>
      <c r="B813" s="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"/>
      <c r="U813" s="3"/>
      <c r="V813" s="3"/>
      <c r="W813" s="10"/>
      <c r="X813" s="10"/>
      <c r="Y813" s="3"/>
      <c r="Z813" s="3"/>
      <c r="AA813" s="3"/>
    </row>
    <row r="814" spans="1:27">
      <c r="A814" s="7"/>
      <c r="B814" s="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"/>
      <c r="U814" s="3"/>
      <c r="V814" s="3"/>
      <c r="W814" s="10"/>
      <c r="X814" s="10"/>
      <c r="Y814" s="3"/>
      <c r="Z814" s="3"/>
      <c r="AA814" s="3"/>
    </row>
    <row r="815" spans="1:27">
      <c r="A815" s="7"/>
      <c r="B815" s="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"/>
      <c r="U815" s="3"/>
      <c r="V815" s="3"/>
      <c r="W815" s="10"/>
      <c r="X815" s="10"/>
      <c r="Y815" s="3"/>
      <c r="Z815" s="3"/>
      <c r="AA815" s="3"/>
    </row>
    <row r="816" spans="1:27">
      <c r="A816" s="7"/>
      <c r="B816" s="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"/>
      <c r="U816" s="3"/>
      <c r="V816" s="3"/>
      <c r="W816" s="10"/>
      <c r="X816" s="10"/>
      <c r="Y816" s="3"/>
      <c r="Z816" s="3"/>
      <c r="AA816" s="3"/>
    </row>
    <row r="817" spans="1:27">
      <c r="A817" s="7"/>
      <c r="B817" s="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"/>
      <c r="U817" s="3"/>
      <c r="V817" s="3"/>
      <c r="W817" s="10"/>
      <c r="X817" s="10"/>
      <c r="Y817" s="3"/>
      <c r="Z817" s="3"/>
      <c r="AA817" s="3"/>
    </row>
    <row r="818" spans="1:27">
      <c r="A818" s="7"/>
      <c r="B818" s="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"/>
      <c r="U818" s="3"/>
      <c r="V818" s="3"/>
      <c r="W818" s="10"/>
      <c r="X818" s="10"/>
      <c r="Y818" s="3"/>
      <c r="Z818" s="3"/>
      <c r="AA818" s="3"/>
    </row>
    <row r="819" spans="1:27">
      <c r="A819" s="7"/>
      <c r="B819" s="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"/>
      <c r="U819" s="3"/>
      <c r="V819" s="3"/>
      <c r="W819" s="10"/>
      <c r="X819" s="10"/>
      <c r="Y819" s="3"/>
      <c r="Z819" s="3"/>
      <c r="AA819" s="3"/>
    </row>
    <row r="820" spans="1:27">
      <c r="A820" s="7"/>
      <c r="B820" s="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"/>
      <c r="U820" s="3"/>
      <c r="V820" s="3"/>
      <c r="W820" s="10"/>
      <c r="X820" s="10"/>
      <c r="Y820" s="3"/>
      <c r="Z820" s="3"/>
      <c r="AA820" s="3"/>
    </row>
    <row r="821" spans="1:27">
      <c r="A821" s="7"/>
      <c r="B821" s="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"/>
      <c r="U821" s="3"/>
      <c r="V821" s="3"/>
      <c r="W821" s="10"/>
      <c r="X821" s="10"/>
      <c r="Y821" s="3"/>
      <c r="Z821" s="3"/>
      <c r="AA821" s="3"/>
    </row>
    <row r="822" spans="1:27">
      <c r="A822" s="7"/>
      <c r="B822" s="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"/>
      <c r="U822" s="3"/>
      <c r="V822" s="3"/>
      <c r="W822" s="10"/>
      <c r="X822" s="10"/>
      <c r="Y822" s="3"/>
      <c r="Z822" s="3"/>
      <c r="AA822" s="3"/>
    </row>
    <row r="823" spans="1:27">
      <c r="A823" s="7"/>
      <c r="B823" s="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"/>
      <c r="U823" s="3"/>
      <c r="V823" s="3"/>
      <c r="W823" s="10"/>
      <c r="X823" s="10"/>
      <c r="Y823" s="3"/>
      <c r="Z823" s="3"/>
      <c r="AA823" s="3"/>
    </row>
    <row r="824" spans="1:27">
      <c r="A824" s="7"/>
      <c r="B824" s="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"/>
      <c r="U824" s="3"/>
      <c r="V824" s="3"/>
      <c r="W824" s="10"/>
      <c r="X824" s="10"/>
      <c r="Y824" s="3"/>
      <c r="Z824" s="3"/>
      <c r="AA824" s="3"/>
    </row>
    <row r="825" spans="1:27">
      <c r="A825" s="7"/>
      <c r="B825" s="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"/>
      <c r="U825" s="3"/>
      <c r="V825" s="3"/>
      <c r="W825" s="10"/>
      <c r="X825" s="10"/>
      <c r="Y825" s="3"/>
      <c r="Z825" s="3"/>
      <c r="AA825" s="3"/>
    </row>
    <row r="826" spans="1:27">
      <c r="A826" s="7"/>
      <c r="B826" s="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"/>
      <c r="U826" s="3"/>
      <c r="V826" s="3"/>
      <c r="W826" s="10"/>
      <c r="X826" s="10"/>
      <c r="Y826" s="3"/>
      <c r="Z826" s="3"/>
      <c r="AA826" s="3"/>
    </row>
    <row r="827" spans="1:27">
      <c r="A827" s="7"/>
      <c r="B827" s="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"/>
      <c r="U827" s="3"/>
      <c r="V827" s="3"/>
      <c r="W827" s="10"/>
      <c r="X827" s="10"/>
      <c r="Y827" s="3"/>
      <c r="Z827" s="3"/>
      <c r="AA827" s="3"/>
    </row>
    <row r="828" spans="1:27">
      <c r="A828" s="7"/>
      <c r="B828" s="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"/>
      <c r="U828" s="3"/>
      <c r="V828" s="3"/>
      <c r="W828" s="10"/>
      <c r="X828" s="10"/>
      <c r="Y828" s="3"/>
      <c r="Z828" s="3"/>
      <c r="AA828" s="3"/>
    </row>
    <row r="829" spans="1:27">
      <c r="A829" s="7"/>
      <c r="B829" s="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"/>
      <c r="U829" s="3"/>
      <c r="V829" s="3"/>
      <c r="W829" s="10"/>
      <c r="X829" s="10"/>
      <c r="Y829" s="3"/>
      <c r="Z829" s="3"/>
      <c r="AA829" s="3"/>
    </row>
    <row r="830" spans="1:27">
      <c r="A830" s="7"/>
      <c r="B830" s="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"/>
      <c r="U830" s="3"/>
      <c r="V830" s="3"/>
      <c r="W830" s="10"/>
      <c r="X830" s="10"/>
      <c r="Y830" s="3"/>
      <c r="Z830" s="3"/>
      <c r="AA830" s="3"/>
    </row>
    <row r="831" spans="1:27">
      <c r="A831" s="7"/>
      <c r="B831" s="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"/>
      <c r="U831" s="3"/>
      <c r="V831" s="3"/>
      <c r="W831" s="10"/>
      <c r="X831" s="10"/>
      <c r="Y831" s="3"/>
      <c r="Z831" s="3"/>
      <c r="AA831" s="3"/>
    </row>
    <row r="832" spans="1:27">
      <c r="A832" s="7"/>
      <c r="B832" s="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"/>
      <c r="U832" s="3"/>
      <c r="V832" s="3"/>
      <c r="W832" s="10"/>
      <c r="X832" s="10"/>
      <c r="Y832" s="3"/>
      <c r="Z832" s="3"/>
      <c r="AA832" s="3"/>
    </row>
    <row r="833" spans="1:27">
      <c r="A833" s="7"/>
      <c r="B833" s="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"/>
      <c r="U833" s="3"/>
      <c r="V833" s="3"/>
      <c r="W833" s="10"/>
      <c r="X833" s="10"/>
      <c r="Y833" s="3"/>
      <c r="Z833" s="3"/>
      <c r="AA833" s="3"/>
    </row>
    <row r="834" spans="1:27">
      <c r="A834" s="7"/>
      <c r="B834" s="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"/>
      <c r="U834" s="3"/>
      <c r="V834" s="3"/>
      <c r="W834" s="10"/>
      <c r="X834" s="10"/>
      <c r="Y834" s="3"/>
      <c r="Z834" s="3"/>
      <c r="AA834" s="3"/>
    </row>
    <row r="835" spans="1:27">
      <c r="A835" s="7"/>
      <c r="B835" s="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"/>
      <c r="U835" s="3"/>
      <c r="V835" s="3"/>
      <c r="W835" s="10"/>
      <c r="X835" s="10"/>
      <c r="Y835" s="3"/>
      <c r="Z835" s="3"/>
      <c r="AA835" s="3"/>
    </row>
    <row r="836" spans="1:27">
      <c r="A836" s="7"/>
      <c r="B836" s="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"/>
      <c r="U836" s="3"/>
      <c r="V836" s="3"/>
      <c r="W836" s="10"/>
      <c r="X836" s="10"/>
      <c r="Y836" s="3"/>
      <c r="Z836" s="3"/>
      <c r="AA836" s="3"/>
    </row>
    <row r="837" spans="1:27">
      <c r="A837" s="7"/>
      <c r="B837" s="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"/>
      <c r="U837" s="3"/>
      <c r="V837" s="3"/>
      <c r="W837" s="10"/>
      <c r="X837" s="10"/>
      <c r="Y837" s="3"/>
      <c r="Z837" s="3"/>
      <c r="AA837" s="3"/>
    </row>
    <row r="838" spans="1:27">
      <c r="A838" s="7"/>
      <c r="B838" s="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"/>
      <c r="U838" s="3"/>
      <c r="V838" s="3"/>
      <c r="W838" s="10"/>
      <c r="X838" s="10"/>
      <c r="Y838" s="3"/>
      <c r="Z838" s="3"/>
      <c r="AA838" s="3"/>
    </row>
    <row r="839" spans="1:27">
      <c r="A839" s="7"/>
      <c r="B839" s="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"/>
      <c r="U839" s="3"/>
      <c r="V839" s="3"/>
      <c r="W839" s="10"/>
      <c r="X839" s="10"/>
      <c r="Y839" s="3"/>
      <c r="Z839" s="3"/>
      <c r="AA839" s="3"/>
    </row>
    <row r="840" spans="1:27">
      <c r="A840" s="7"/>
      <c r="B840" s="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"/>
      <c r="U840" s="3"/>
      <c r="V840" s="3"/>
      <c r="W840" s="10"/>
      <c r="X840" s="10"/>
      <c r="Y840" s="3"/>
      <c r="Z840" s="3"/>
      <c r="AA840" s="3"/>
    </row>
    <row r="841" spans="1:27">
      <c r="A841" s="7"/>
      <c r="B841" s="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"/>
      <c r="U841" s="3"/>
      <c r="V841" s="3"/>
      <c r="W841" s="10"/>
      <c r="X841" s="10"/>
      <c r="Y841" s="3"/>
      <c r="Z841" s="3"/>
      <c r="AA841" s="3"/>
    </row>
    <row r="842" spans="1:27">
      <c r="A842" s="7"/>
      <c r="B842" s="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"/>
      <c r="U842" s="3"/>
      <c r="V842" s="3"/>
      <c r="W842" s="10"/>
      <c r="X842" s="10"/>
      <c r="Y842" s="3"/>
      <c r="Z842" s="3"/>
      <c r="AA842" s="3"/>
    </row>
    <row r="843" spans="1:27">
      <c r="A843" s="7"/>
      <c r="B843" s="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"/>
      <c r="U843" s="3"/>
      <c r="V843" s="3"/>
      <c r="W843" s="10"/>
      <c r="X843" s="10"/>
      <c r="Y843" s="3"/>
      <c r="Z843" s="3"/>
      <c r="AA843" s="3"/>
    </row>
    <row r="844" spans="1:27">
      <c r="A844" s="7"/>
      <c r="B844" s="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"/>
      <c r="U844" s="3"/>
      <c r="V844" s="3"/>
      <c r="W844" s="10"/>
      <c r="X844" s="10"/>
      <c r="Y844" s="3"/>
      <c r="Z844" s="3"/>
      <c r="AA844" s="3"/>
    </row>
    <row r="845" spans="1:27">
      <c r="A845" s="7"/>
      <c r="B845" s="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"/>
      <c r="U845" s="3"/>
      <c r="V845" s="3"/>
      <c r="W845" s="10"/>
      <c r="X845" s="10"/>
      <c r="Y845" s="3"/>
      <c r="Z845" s="3"/>
      <c r="AA845" s="3"/>
    </row>
    <row r="846" spans="1:27">
      <c r="A846" s="7"/>
      <c r="B846" s="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"/>
      <c r="U846" s="3"/>
      <c r="V846" s="3"/>
      <c r="W846" s="10"/>
      <c r="X846" s="10"/>
      <c r="Y846" s="3"/>
      <c r="Z846" s="3"/>
      <c r="AA846" s="3"/>
    </row>
    <row r="847" spans="1:27">
      <c r="A847" s="7"/>
      <c r="B847" s="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"/>
      <c r="U847" s="3"/>
      <c r="V847" s="3"/>
      <c r="W847" s="10"/>
      <c r="X847" s="10"/>
      <c r="Y847" s="3"/>
      <c r="Z847" s="3"/>
      <c r="AA847" s="3"/>
    </row>
    <row r="848" spans="1:27">
      <c r="A848" s="7"/>
      <c r="B848" s="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"/>
      <c r="U848" s="3"/>
      <c r="V848" s="3"/>
      <c r="W848" s="10"/>
      <c r="X848" s="10"/>
      <c r="Y848" s="3"/>
      <c r="Z848" s="3"/>
      <c r="AA848" s="3"/>
    </row>
    <row r="849" spans="1:27">
      <c r="A849" s="7"/>
      <c r="B849" s="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"/>
      <c r="U849" s="3"/>
      <c r="V849" s="3"/>
      <c r="W849" s="10"/>
      <c r="X849" s="10"/>
      <c r="Y849" s="3"/>
      <c r="Z849" s="3"/>
      <c r="AA849" s="3"/>
    </row>
    <row r="850" spans="1:27">
      <c r="A850" s="7"/>
      <c r="B850" s="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"/>
      <c r="U850" s="3"/>
      <c r="V850" s="3"/>
      <c r="W850" s="10"/>
      <c r="X850" s="10"/>
      <c r="Y850" s="3"/>
      <c r="Z850" s="3"/>
      <c r="AA850" s="3"/>
    </row>
    <row r="851" spans="1:27">
      <c r="A851" s="7"/>
      <c r="B851" s="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"/>
      <c r="U851" s="3"/>
      <c r="V851" s="3"/>
      <c r="W851" s="10"/>
      <c r="X851" s="10"/>
      <c r="Y851" s="3"/>
      <c r="Z851" s="3"/>
      <c r="AA851" s="3"/>
    </row>
    <row r="852" spans="1:27">
      <c r="A852" s="7"/>
      <c r="B852" s="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"/>
      <c r="U852" s="3"/>
      <c r="V852" s="3"/>
      <c r="W852" s="10"/>
      <c r="X852" s="10"/>
      <c r="Y852" s="3"/>
      <c r="Z852" s="3"/>
      <c r="AA852" s="3"/>
    </row>
    <row r="853" spans="1:27">
      <c r="A853" s="7"/>
      <c r="B853" s="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"/>
      <c r="U853" s="3"/>
      <c r="V853" s="3"/>
      <c r="W853" s="10"/>
      <c r="X853" s="10"/>
      <c r="Y853" s="3"/>
      <c r="Z853" s="3"/>
      <c r="AA853" s="3"/>
    </row>
    <row r="854" spans="1:27">
      <c r="A854" s="7"/>
      <c r="B854" s="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"/>
      <c r="U854" s="3"/>
      <c r="V854" s="3"/>
      <c r="W854" s="10"/>
      <c r="X854" s="10"/>
      <c r="Y854" s="3"/>
      <c r="Z854" s="3"/>
      <c r="AA854" s="3"/>
    </row>
    <row r="855" spans="1:27">
      <c r="A855" s="7"/>
      <c r="B855" s="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"/>
      <c r="U855" s="3"/>
      <c r="V855" s="3"/>
      <c r="W855" s="10"/>
      <c r="X855" s="10"/>
      <c r="Y855" s="3"/>
      <c r="Z855" s="3"/>
      <c r="AA855" s="3"/>
    </row>
    <row r="856" spans="1:27">
      <c r="A856" s="7"/>
      <c r="B856" s="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"/>
      <c r="U856" s="3"/>
      <c r="V856" s="3"/>
      <c r="W856" s="10"/>
      <c r="X856" s="10"/>
      <c r="Y856" s="3"/>
      <c r="Z856" s="3"/>
      <c r="AA856" s="3"/>
    </row>
    <row r="857" spans="1:27">
      <c r="A857" s="7"/>
      <c r="B857" s="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"/>
      <c r="U857" s="3"/>
      <c r="V857" s="3"/>
      <c r="W857" s="10"/>
      <c r="X857" s="10"/>
      <c r="Y857" s="3"/>
      <c r="Z857" s="3"/>
      <c r="AA857" s="3"/>
    </row>
    <row r="858" spans="1:27">
      <c r="A858" s="7"/>
      <c r="B858" s="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"/>
      <c r="U858" s="3"/>
      <c r="V858" s="3"/>
      <c r="W858" s="10"/>
      <c r="X858" s="10"/>
      <c r="Y858" s="3"/>
      <c r="Z858" s="3"/>
      <c r="AA858" s="3"/>
    </row>
    <row r="859" spans="1:27">
      <c r="A859" s="7"/>
      <c r="B859" s="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"/>
      <c r="U859" s="3"/>
      <c r="V859" s="3"/>
      <c r="W859" s="10"/>
      <c r="X859" s="10"/>
      <c r="Y859" s="3"/>
      <c r="Z859" s="3"/>
      <c r="AA859" s="3"/>
    </row>
    <row r="860" spans="1:27">
      <c r="A860" s="7"/>
      <c r="B860" s="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"/>
      <c r="U860" s="3"/>
      <c r="V860" s="3"/>
      <c r="W860" s="10"/>
      <c r="X860" s="10"/>
      <c r="Y860" s="3"/>
      <c r="Z860" s="3"/>
      <c r="AA860" s="3"/>
    </row>
    <row r="861" spans="1:27">
      <c r="A861" s="7"/>
      <c r="B861" s="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"/>
      <c r="U861" s="3"/>
      <c r="V861" s="3"/>
      <c r="W861" s="10"/>
      <c r="X861" s="10"/>
      <c r="Y861" s="3"/>
      <c r="Z861" s="3"/>
      <c r="AA861" s="3"/>
    </row>
    <row r="862" spans="1:27">
      <c r="A862" s="7"/>
      <c r="B862" s="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"/>
      <c r="U862" s="3"/>
      <c r="V862" s="3"/>
      <c r="W862" s="10"/>
      <c r="X862" s="10"/>
      <c r="Y862" s="3"/>
      <c r="Z862" s="3"/>
      <c r="AA862" s="3"/>
    </row>
    <row r="863" spans="1:27">
      <c r="A863" s="7"/>
      <c r="B863" s="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"/>
      <c r="U863" s="3"/>
      <c r="V863" s="3"/>
      <c r="W863" s="10"/>
      <c r="X863" s="10"/>
      <c r="Y863" s="3"/>
      <c r="Z863" s="3"/>
      <c r="AA863" s="3"/>
    </row>
    <row r="864" spans="1:27">
      <c r="A864" s="7"/>
      <c r="B864" s="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"/>
      <c r="U864" s="3"/>
      <c r="V864" s="3"/>
      <c r="W864" s="10"/>
      <c r="X864" s="10"/>
      <c r="Y864" s="3"/>
      <c r="Z864" s="3"/>
      <c r="AA864" s="3"/>
    </row>
    <row r="865" spans="1:27">
      <c r="A865" s="7"/>
      <c r="B865" s="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"/>
      <c r="U865" s="3"/>
      <c r="V865" s="3"/>
      <c r="W865" s="10"/>
      <c r="X865" s="10"/>
      <c r="Y865" s="3"/>
      <c r="Z865" s="3"/>
      <c r="AA865" s="3"/>
    </row>
    <row r="866" spans="1:27">
      <c r="A866" s="7"/>
      <c r="B866" s="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"/>
      <c r="U866" s="3"/>
      <c r="V866" s="3"/>
      <c r="W866" s="10"/>
      <c r="X866" s="10"/>
      <c r="Y866" s="3"/>
      <c r="Z866" s="3"/>
      <c r="AA866" s="3"/>
    </row>
    <row r="867" spans="1:27">
      <c r="A867" s="7"/>
      <c r="B867" s="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"/>
      <c r="U867" s="3"/>
      <c r="V867" s="3"/>
      <c r="W867" s="10"/>
      <c r="X867" s="10"/>
      <c r="Y867" s="3"/>
      <c r="Z867" s="3"/>
      <c r="AA867" s="3"/>
    </row>
    <row r="868" spans="1:27">
      <c r="A868" s="7"/>
      <c r="B868" s="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"/>
      <c r="U868" s="3"/>
      <c r="V868" s="3"/>
      <c r="W868" s="10"/>
      <c r="X868" s="10"/>
      <c r="Y868" s="3"/>
      <c r="Z868" s="3"/>
      <c r="AA868" s="3"/>
    </row>
    <row r="869" spans="1:27">
      <c r="A869" s="7"/>
      <c r="B869" s="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"/>
      <c r="U869" s="3"/>
      <c r="V869" s="3"/>
      <c r="W869" s="10"/>
      <c r="X869" s="10"/>
      <c r="Y869" s="3"/>
      <c r="Z869" s="3"/>
      <c r="AA869" s="3"/>
    </row>
    <row r="870" spans="1:27">
      <c r="A870" s="7"/>
      <c r="B870" s="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"/>
      <c r="U870" s="3"/>
      <c r="V870" s="3"/>
      <c r="W870" s="10"/>
      <c r="X870" s="10"/>
      <c r="Y870" s="3"/>
      <c r="Z870" s="3"/>
      <c r="AA870" s="3"/>
    </row>
    <row r="871" spans="1:27">
      <c r="A871" s="7"/>
      <c r="B871" s="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"/>
      <c r="U871" s="3"/>
      <c r="V871" s="3"/>
      <c r="W871" s="10"/>
      <c r="X871" s="10"/>
      <c r="Y871" s="3"/>
      <c r="Z871" s="3"/>
      <c r="AA871" s="3"/>
    </row>
    <row r="872" spans="1:27">
      <c r="A872" s="7"/>
      <c r="B872" s="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"/>
      <c r="U872" s="3"/>
      <c r="V872" s="3"/>
      <c r="W872" s="10"/>
      <c r="X872" s="10"/>
      <c r="Y872" s="3"/>
      <c r="Z872" s="3"/>
      <c r="AA872" s="3"/>
    </row>
    <row r="873" spans="1:27">
      <c r="A873" s="7"/>
      <c r="B873" s="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"/>
      <c r="U873" s="3"/>
      <c r="V873" s="3"/>
      <c r="W873" s="10"/>
      <c r="X873" s="10"/>
      <c r="Y873" s="3"/>
      <c r="Z873" s="3"/>
      <c r="AA873" s="3"/>
    </row>
    <row r="874" spans="1:27">
      <c r="A874" s="7"/>
      <c r="B874" s="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"/>
      <c r="U874" s="3"/>
      <c r="V874" s="3"/>
      <c r="W874" s="10"/>
      <c r="X874" s="10"/>
      <c r="Y874" s="3"/>
      <c r="Z874" s="3"/>
      <c r="AA874" s="3"/>
    </row>
    <row r="875" spans="1:27">
      <c r="A875" s="7"/>
      <c r="B875" s="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"/>
      <c r="U875" s="3"/>
      <c r="V875" s="3"/>
      <c r="W875" s="10"/>
      <c r="X875" s="10"/>
      <c r="Y875" s="3"/>
      <c r="Z875" s="3"/>
      <c r="AA875" s="3"/>
    </row>
    <row r="876" spans="1:27">
      <c r="A876" s="7"/>
      <c r="B876" s="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"/>
      <c r="U876" s="3"/>
      <c r="V876" s="3"/>
      <c r="W876" s="10"/>
      <c r="X876" s="10"/>
      <c r="Y876" s="3"/>
      <c r="Z876" s="3"/>
      <c r="AA876" s="3"/>
    </row>
    <row r="877" spans="1:27">
      <c r="A877" s="7"/>
      <c r="B877" s="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"/>
      <c r="U877" s="3"/>
      <c r="V877" s="3"/>
      <c r="W877" s="10"/>
      <c r="X877" s="10"/>
      <c r="Y877" s="3"/>
      <c r="Z877" s="3"/>
      <c r="AA877" s="3"/>
    </row>
    <row r="878" spans="1:27">
      <c r="A878" s="7"/>
      <c r="B878" s="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"/>
      <c r="U878" s="3"/>
      <c r="V878" s="3"/>
      <c r="W878" s="10"/>
      <c r="X878" s="10"/>
      <c r="Y878" s="3"/>
      <c r="Z878" s="3"/>
      <c r="AA878" s="3"/>
    </row>
    <row r="879" spans="1:27">
      <c r="A879" s="7"/>
      <c r="B879" s="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"/>
      <c r="U879" s="3"/>
      <c r="V879" s="3"/>
      <c r="W879" s="10"/>
      <c r="X879" s="10"/>
      <c r="Y879" s="3"/>
      <c r="Z879" s="3"/>
      <c r="AA879" s="3"/>
    </row>
    <row r="880" spans="1:27">
      <c r="A880" s="7"/>
      <c r="B880" s="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"/>
      <c r="U880" s="3"/>
      <c r="V880" s="3"/>
      <c r="W880" s="10"/>
      <c r="X880" s="10"/>
      <c r="Y880" s="3"/>
      <c r="Z880" s="3"/>
      <c r="AA880" s="3"/>
    </row>
    <row r="881" spans="1:27">
      <c r="A881" s="7"/>
      <c r="B881" s="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"/>
      <c r="U881" s="3"/>
      <c r="V881" s="3"/>
      <c r="W881" s="10"/>
      <c r="X881" s="10"/>
      <c r="Y881" s="3"/>
      <c r="Z881" s="3"/>
      <c r="AA881" s="3"/>
    </row>
    <row r="882" spans="1:27">
      <c r="A882" s="7"/>
      <c r="B882" s="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"/>
      <c r="U882" s="3"/>
      <c r="V882" s="3"/>
      <c r="W882" s="10"/>
      <c r="X882" s="10"/>
      <c r="Y882" s="3"/>
      <c r="Z882" s="3"/>
      <c r="AA882" s="3"/>
    </row>
    <row r="883" spans="1:27">
      <c r="A883" s="7"/>
      <c r="B883" s="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"/>
      <c r="U883" s="3"/>
      <c r="V883" s="3"/>
      <c r="W883" s="10"/>
      <c r="X883" s="10"/>
      <c r="Y883" s="3"/>
      <c r="Z883" s="3"/>
      <c r="AA883" s="3"/>
    </row>
    <row r="884" spans="1:27">
      <c r="A884" s="7"/>
      <c r="B884" s="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"/>
      <c r="U884" s="3"/>
      <c r="V884" s="3"/>
      <c r="W884" s="10"/>
      <c r="X884" s="10"/>
      <c r="Y884" s="3"/>
      <c r="Z884" s="3"/>
      <c r="AA884" s="3"/>
    </row>
    <row r="885" spans="1:27">
      <c r="A885" s="7"/>
      <c r="B885" s="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"/>
      <c r="U885" s="3"/>
      <c r="V885" s="3"/>
      <c r="W885" s="10"/>
      <c r="X885" s="10"/>
      <c r="Y885" s="3"/>
      <c r="Z885" s="3"/>
      <c r="AA885" s="3"/>
    </row>
    <row r="886" spans="1:27">
      <c r="A886" s="7"/>
      <c r="B886" s="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"/>
      <c r="U886" s="3"/>
      <c r="V886" s="3"/>
      <c r="W886" s="10"/>
      <c r="X886" s="10"/>
      <c r="Y886" s="3"/>
      <c r="Z886" s="3"/>
      <c r="AA886" s="3"/>
    </row>
    <row r="887" spans="1:27">
      <c r="A887" s="7"/>
      <c r="B887" s="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"/>
      <c r="U887" s="3"/>
      <c r="V887" s="3"/>
      <c r="W887" s="10"/>
      <c r="X887" s="10"/>
      <c r="Y887" s="3"/>
      <c r="Z887" s="3"/>
      <c r="AA887" s="3"/>
    </row>
    <row r="888" spans="1:27">
      <c r="A888" s="7"/>
      <c r="B888" s="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"/>
      <c r="U888" s="3"/>
      <c r="V888" s="3"/>
      <c r="W888" s="10"/>
      <c r="X888" s="10"/>
      <c r="Y888" s="3"/>
      <c r="Z888" s="3"/>
      <c r="AA888" s="3"/>
    </row>
    <row r="889" spans="1:27">
      <c r="A889" s="7"/>
      <c r="B889" s="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"/>
      <c r="U889" s="3"/>
      <c r="V889" s="3"/>
      <c r="W889" s="10"/>
      <c r="X889" s="10"/>
      <c r="Y889" s="3"/>
      <c r="Z889" s="3"/>
      <c r="AA889" s="3"/>
    </row>
    <row r="890" spans="1:27">
      <c r="A890" s="7"/>
      <c r="B890" s="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"/>
      <c r="U890" s="3"/>
      <c r="V890" s="3"/>
      <c r="W890" s="10"/>
      <c r="X890" s="10"/>
      <c r="Y890" s="3"/>
      <c r="Z890" s="3"/>
      <c r="AA890" s="3"/>
    </row>
    <row r="891" spans="1:27">
      <c r="A891" s="7"/>
      <c r="B891" s="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"/>
      <c r="U891" s="3"/>
      <c r="V891" s="3"/>
      <c r="W891" s="10"/>
      <c r="X891" s="10"/>
      <c r="Y891" s="3"/>
      <c r="Z891" s="3"/>
      <c r="AA891" s="3"/>
    </row>
    <row r="892" spans="1:27">
      <c r="A892" s="7"/>
      <c r="B892" s="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"/>
      <c r="U892" s="3"/>
      <c r="V892" s="3"/>
      <c r="W892" s="10"/>
      <c r="X892" s="10"/>
      <c r="Y892" s="3"/>
      <c r="Z892" s="3"/>
      <c r="AA892" s="3"/>
    </row>
    <row r="893" spans="1:27">
      <c r="A893" s="7"/>
      <c r="B893" s="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"/>
      <c r="U893" s="3"/>
      <c r="V893" s="3"/>
      <c r="W893" s="10"/>
      <c r="X893" s="10"/>
      <c r="Y893" s="3"/>
      <c r="Z893" s="3"/>
      <c r="AA893" s="3"/>
    </row>
    <row r="894" spans="1:27">
      <c r="A894" s="7"/>
      <c r="B894" s="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"/>
      <c r="U894" s="3"/>
      <c r="V894" s="3"/>
      <c r="W894" s="10"/>
      <c r="X894" s="10"/>
      <c r="Y894" s="3"/>
      <c r="Z894" s="3"/>
      <c r="AA894" s="3"/>
    </row>
    <row r="895" spans="1:27">
      <c r="A895" s="7"/>
      <c r="B895" s="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"/>
      <c r="U895" s="3"/>
      <c r="V895" s="3"/>
      <c r="W895" s="10"/>
      <c r="X895" s="10"/>
      <c r="Y895" s="3"/>
      <c r="Z895" s="3"/>
      <c r="AA895" s="3"/>
    </row>
    <row r="896" spans="1:27">
      <c r="A896" s="7"/>
      <c r="B896" s="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"/>
      <c r="U896" s="3"/>
      <c r="V896" s="3"/>
      <c r="W896" s="10"/>
      <c r="X896" s="10"/>
      <c r="Y896" s="3"/>
      <c r="Z896" s="3"/>
      <c r="AA896" s="3"/>
    </row>
    <row r="897" spans="1:27">
      <c r="A897" s="7"/>
      <c r="B897" s="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"/>
      <c r="U897" s="3"/>
      <c r="V897" s="3"/>
      <c r="W897" s="10"/>
      <c r="X897" s="10"/>
      <c r="Y897" s="3"/>
      <c r="Z897" s="3"/>
      <c r="AA897" s="3"/>
    </row>
    <row r="898" spans="1:27">
      <c r="A898" s="7"/>
      <c r="B898" s="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"/>
      <c r="U898" s="3"/>
      <c r="V898" s="3"/>
      <c r="W898" s="10"/>
      <c r="X898" s="10"/>
      <c r="Y898" s="3"/>
      <c r="Z898" s="3"/>
      <c r="AA898" s="3"/>
    </row>
    <row r="899" spans="1:27">
      <c r="A899" s="7"/>
      <c r="B899" s="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"/>
      <c r="U899" s="3"/>
      <c r="V899" s="3"/>
      <c r="W899" s="10"/>
      <c r="X899" s="10"/>
      <c r="Y899" s="3"/>
      <c r="Z899" s="3"/>
      <c r="AA899" s="3"/>
    </row>
    <row r="900" spans="1:27">
      <c r="A900" s="7"/>
      <c r="B900" s="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"/>
      <c r="U900" s="3"/>
      <c r="V900" s="3"/>
      <c r="W900" s="10"/>
      <c r="X900" s="10"/>
      <c r="Y900" s="3"/>
      <c r="Z900" s="3"/>
      <c r="AA900" s="3"/>
    </row>
    <row r="901" spans="1:27">
      <c r="A901" s="7"/>
      <c r="B901" s="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"/>
      <c r="U901" s="3"/>
      <c r="V901" s="3"/>
      <c r="W901" s="10"/>
      <c r="X901" s="10"/>
      <c r="Y901" s="3"/>
      <c r="Z901" s="3"/>
      <c r="AA901" s="3"/>
    </row>
    <row r="902" spans="1:27">
      <c r="A902" s="7"/>
      <c r="B902" s="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"/>
      <c r="U902" s="3"/>
      <c r="V902" s="3"/>
      <c r="W902" s="10"/>
      <c r="X902" s="10"/>
      <c r="Y902" s="3"/>
      <c r="Z902" s="3"/>
      <c r="AA902" s="3"/>
    </row>
    <row r="903" spans="1:27">
      <c r="A903" s="7"/>
      <c r="B903" s="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"/>
      <c r="U903" s="3"/>
      <c r="V903" s="3"/>
      <c r="W903" s="10"/>
      <c r="X903" s="10"/>
      <c r="Y903" s="3"/>
      <c r="Z903" s="3"/>
      <c r="AA903" s="3"/>
    </row>
    <row r="904" spans="1:27">
      <c r="A904" s="7"/>
      <c r="B904" s="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"/>
      <c r="U904" s="3"/>
      <c r="V904" s="3"/>
      <c r="W904" s="10"/>
      <c r="X904" s="10"/>
      <c r="Y904" s="3"/>
      <c r="Z904" s="3"/>
      <c r="AA904" s="3"/>
    </row>
    <row r="905" spans="1:27">
      <c r="A905" s="7"/>
      <c r="B905" s="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"/>
      <c r="U905" s="3"/>
      <c r="V905" s="3"/>
      <c r="W905" s="10"/>
      <c r="X905" s="10"/>
      <c r="Y905" s="3"/>
      <c r="Z905" s="3"/>
      <c r="AA905" s="3"/>
    </row>
    <row r="906" spans="1:27">
      <c r="A906" s="7"/>
      <c r="B906" s="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"/>
      <c r="U906" s="3"/>
      <c r="V906" s="3"/>
      <c r="W906" s="10"/>
      <c r="X906" s="10"/>
      <c r="Y906" s="3"/>
      <c r="Z906" s="3"/>
      <c r="AA906" s="3"/>
    </row>
    <row r="907" spans="1:27">
      <c r="A907" s="7"/>
      <c r="B907" s="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"/>
      <c r="U907" s="3"/>
      <c r="V907" s="3"/>
      <c r="W907" s="10"/>
      <c r="X907" s="10"/>
      <c r="Y907" s="3"/>
      <c r="Z907" s="3"/>
      <c r="AA907" s="3"/>
    </row>
    <row r="908" spans="1:27">
      <c r="A908" s="7"/>
      <c r="B908" s="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"/>
      <c r="U908" s="3"/>
      <c r="V908" s="3"/>
      <c r="W908" s="10"/>
      <c r="X908" s="10"/>
      <c r="Y908" s="3"/>
      <c r="Z908" s="3"/>
      <c r="AA908" s="3"/>
    </row>
    <row r="909" spans="1:27">
      <c r="A909" s="7"/>
      <c r="B909" s="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"/>
      <c r="U909" s="3"/>
      <c r="V909" s="3"/>
      <c r="W909" s="10"/>
      <c r="X909" s="10"/>
      <c r="Y909" s="3"/>
      <c r="Z909" s="3"/>
      <c r="AA909" s="3"/>
    </row>
    <row r="910" spans="1:27">
      <c r="A910" s="7"/>
      <c r="B910" s="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"/>
      <c r="U910" s="3"/>
      <c r="V910" s="3"/>
      <c r="W910" s="10"/>
      <c r="X910" s="10"/>
      <c r="Y910" s="3"/>
      <c r="Z910" s="3"/>
      <c r="AA910" s="3"/>
    </row>
    <row r="911" spans="1:27">
      <c r="A911" s="7"/>
      <c r="B911" s="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"/>
      <c r="U911" s="3"/>
      <c r="V911" s="3"/>
      <c r="W911" s="10"/>
      <c r="X911" s="10"/>
      <c r="Y911" s="3"/>
      <c r="Z911" s="3"/>
      <c r="AA911" s="3"/>
    </row>
    <row r="912" spans="1:27">
      <c r="A912" s="7"/>
      <c r="B912" s="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"/>
      <c r="U912" s="3"/>
      <c r="V912" s="3"/>
      <c r="W912" s="10"/>
      <c r="X912" s="10"/>
      <c r="Y912" s="3"/>
      <c r="Z912" s="3"/>
      <c r="AA912" s="3"/>
    </row>
    <row r="913" spans="1:27">
      <c r="A913" s="7"/>
      <c r="B913" s="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"/>
      <c r="U913" s="3"/>
      <c r="V913" s="3"/>
      <c r="W913" s="10"/>
      <c r="X913" s="10"/>
      <c r="Y913" s="3"/>
      <c r="Z913" s="3"/>
      <c r="AA913" s="3"/>
    </row>
    <row r="914" spans="1:27">
      <c r="A914" s="7"/>
      <c r="B914" s="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"/>
      <c r="U914" s="3"/>
      <c r="V914" s="3"/>
      <c r="W914" s="10"/>
      <c r="X914" s="10"/>
      <c r="Y914" s="3"/>
      <c r="Z914" s="3"/>
      <c r="AA914" s="3"/>
    </row>
    <row r="915" spans="1:27">
      <c r="A915" s="7"/>
      <c r="B915" s="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"/>
      <c r="U915" s="3"/>
      <c r="V915" s="3"/>
      <c r="W915" s="10"/>
      <c r="X915" s="10"/>
      <c r="Y915" s="3"/>
      <c r="Z915" s="3"/>
      <c r="AA915" s="3"/>
    </row>
    <row r="916" spans="1:27">
      <c r="A916" s="7"/>
      <c r="B916" s="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"/>
      <c r="U916" s="3"/>
      <c r="V916" s="3"/>
      <c r="W916" s="10"/>
      <c r="X916" s="10"/>
      <c r="Y916" s="3"/>
      <c r="Z916" s="3"/>
      <c r="AA916" s="3"/>
    </row>
    <row r="917" spans="1:27">
      <c r="A917" s="7"/>
      <c r="B917" s="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"/>
      <c r="U917" s="3"/>
      <c r="V917" s="3"/>
      <c r="W917" s="10"/>
      <c r="X917" s="10"/>
      <c r="Y917" s="3"/>
      <c r="Z917" s="3"/>
      <c r="AA917" s="3"/>
    </row>
    <row r="918" spans="1:27">
      <c r="A918" s="7"/>
      <c r="B918" s="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"/>
      <c r="U918" s="3"/>
      <c r="V918" s="3"/>
      <c r="W918" s="10"/>
      <c r="X918" s="10"/>
      <c r="Y918" s="3"/>
      <c r="Z918" s="3"/>
      <c r="AA918" s="3"/>
    </row>
    <row r="919" spans="1:27">
      <c r="A919" s="7"/>
      <c r="B919" s="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"/>
      <c r="U919" s="3"/>
      <c r="V919" s="3"/>
      <c r="W919" s="10"/>
      <c r="X919" s="10"/>
      <c r="Y919" s="3"/>
      <c r="Z919" s="3"/>
      <c r="AA919" s="3"/>
    </row>
    <row r="920" spans="1:27">
      <c r="A920" s="7"/>
      <c r="B920" s="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"/>
      <c r="U920" s="3"/>
      <c r="V920" s="3"/>
      <c r="W920" s="10"/>
      <c r="X920" s="10"/>
      <c r="Y920" s="3"/>
      <c r="Z920" s="3"/>
      <c r="AA920" s="3"/>
    </row>
    <row r="921" spans="1:27">
      <c r="A921" s="7"/>
      <c r="B921" s="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"/>
      <c r="U921" s="3"/>
      <c r="V921" s="3"/>
      <c r="W921" s="10"/>
      <c r="X921" s="10"/>
      <c r="Y921" s="3"/>
      <c r="Z921" s="3"/>
      <c r="AA921" s="3"/>
    </row>
    <row r="922" spans="1:27">
      <c r="A922" s="7"/>
      <c r="B922" s="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"/>
      <c r="U922" s="3"/>
      <c r="V922" s="3"/>
      <c r="W922" s="10"/>
      <c r="X922" s="10"/>
      <c r="Y922" s="3"/>
      <c r="Z922" s="3"/>
      <c r="AA922" s="3"/>
    </row>
    <row r="923" spans="1:27">
      <c r="A923" s="7"/>
      <c r="B923" s="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"/>
      <c r="U923" s="3"/>
      <c r="V923" s="3"/>
      <c r="W923" s="10"/>
      <c r="X923" s="10"/>
      <c r="Y923" s="3"/>
      <c r="Z923" s="3"/>
      <c r="AA923" s="3"/>
    </row>
    <row r="924" spans="1:27">
      <c r="A924" s="7"/>
      <c r="B924" s="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"/>
      <c r="U924" s="3"/>
      <c r="V924" s="3"/>
      <c r="W924" s="10"/>
      <c r="X924" s="10"/>
      <c r="Y924" s="3"/>
      <c r="Z924" s="3"/>
      <c r="AA924" s="3"/>
    </row>
    <row r="925" spans="1:27">
      <c r="A925" s="7"/>
      <c r="B925" s="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"/>
      <c r="U925" s="3"/>
      <c r="V925" s="3"/>
      <c r="W925" s="10"/>
      <c r="X925" s="10"/>
      <c r="Y925" s="3"/>
      <c r="Z925" s="3"/>
      <c r="AA925" s="3"/>
    </row>
    <row r="926" spans="1:27">
      <c r="A926" s="7"/>
      <c r="B926" s="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"/>
      <c r="U926" s="3"/>
      <c r="V926" s="3"/>
      <c r="W926" s="10"/>
      <c r="X926" s="10"/>
      <c r="Y926" s="3"/>
      <c r="Z926" s="3"/>
      <c r="AA926" s="3"/>
    </row>
    <row r="927" spans="1:27">
      <c r="A927" s="7"/>
      <c r="B927" s="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"/>
      <c r="U927" s="3"/>
      <c r="V927" s="3"/>
      <c r="W927" s="10"/>
      <c r="X927" s="10"/>
      <c r="Y927" s="3"/>
      <c r="Z927" s="3"/>
      <c r="AA927" s="3"/>
    </row>
    <row r="928" spans="1:27">
      <c r="A928" s="7"/>
      <c r="B928" s="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"/>
      <c r="U928" s="3"/>
      <c r="V928" s="3"/>
      <c r="W928" s="10"/>
      <c r="X928" s="10"/>
      <c r="Y928" s="3"/>
      <c r="Z928" s="3"/>
      <c r="AA928" s="3"/>
    </row>
    <row r="929" spans="1:27">
      <c r="A929" s="7"/>
      <c r="B929" s="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"/>
      <c r="U929" s="3"/>
      <c r="V929" s="3"/>
      <c r="W929" s="10"/>
      <c r="X929" s="10"/>
      <c r="Y929" s="3"/>
      <c r="Z929" s="3"/>
      <c r="AA929" s="3"/>
    </row>
    <row r="930" spans="1:27">
      <c r="A930" s="7"/>
      <c r="B930" s="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"/>
      <c r="U930" s="3"/>
      <c r="V930" s="3"/>
      <c r="W930" s="10"/>
      <c r="X930" s="10"/>
      <c r="Y930" s="3"/>
      <c r="Z930" s="3"/>
      <c r="AA930" s="3"/>
    </row>
    <row r="931" spans="1:27">
      <c r="A931" s="7"/>
      <c r="B931" s="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"/>
      <c r="U931" s="3"/>
      <c r="V931" s="3"/>
      <c r="W931" s="10"/>
      <c r="X931" s="10"/>
      <c r="Y931" s="3"/>
      <c r="Z931" s="3"/>
      <c r="AA931" s="3"/>
    </row>
    <row r="932" spans="1:27">
      <c r="A932" s="7"/>
      <c r="B932" s="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"/>
      <c r="U932" s="3"/>
      <c r="V932" s="3"/>
      <c r="W932" s="10"/>
      <c r="X932" s="10"/>
      <c r="Y932" s="3"/>
      <c r="Z932" s="3"/>
      <c r="AA932" s="3"/>
    </row>
    <row r="933" spans="1:27">
      <c r="A933" s="7"/>
      <c r="B933" s="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"/>
      <c r="U933" s="3"/>
      <c r="V933" s="3"/>
      <c r="W933" s="10"/>
      <c r="X933" s="10"/>
      <c r="Y933" s="3"/>
      <c r="Z933" s="3"/>
      <c r="AA933" s="3"/>
    </row>
    <row r="934" spans="1:27">
      <c r="A934" s="7"/>
      <c r="B934" s="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"/>
      <c r="U934" s="3"/>
      <c r="V934" s="3"/>
      <c r="W934" s="10"/>
      <c r="X934" s="10"/>
      <c r="Y934" s="3"/>
      <c r="Z934" s="3"/>
      <c r="AA934" s="3"/>
    </row>
    <row r="935" spans="1:27">
      <c r="A935" s="7"/>
      <c r="B935" s="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"/>
      <c r="U935" s="3"/>
      <c r="V935" s="3"/>
      <c r="W935" s="10"/>
      <c r="X935" s="10"/>
      <c r="Y935" s="3"/>
      <c r="Z935" s="3"/>
      <c r="AA935" s="3"/>
    </row>
    <row r="936" spans="1:27">
      <c r="A936" s="7"/>
      <c r="B936" s="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"/>
      <c r="U936" s="3"/>
      <c r="V936" s="3"/>
      <c r="W936" s="10"/>
      <c r="X936" s="10"/>
      <c r="Y936" s="3"/>
      <c r="Z936" s="3"/>
      <c r="AA936" s="3"/>
    </row>
    <row r="937" spans="1:27">
      <c r="A937" s="7"/>
      <c r="B937" s="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"/>
      <c r="U937" s="3"/>
      <c r="V937" s="3"/>
      <c r="W937" s="10"/>
      <c r="X937" s="10"/>
      <c r="Y937" s="3"/>
      <c r="Z937" s="3"/>
      <c r="AA937" s="3"/>
    </row>
    <row r="938" spans="1:27">
      <c r="A938" s="7"/>
      <c r="B938" s="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"/>
      <c r="U938" s="3"/>
      <c r="V938" s="3"/>
      <c r="W938" s="10"/>
      <c r="X938" s="10"/>
      <c r="Y938" s="3"/>
      <c r="Z938" s="3"/>
      <c r="AA938" s="3"/>
    </row>
    <row r="939" spans="1:27">
      <c r="A939" s="7"/>
      <c r="B939" s="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"/>
      <c r="U939" s="3"/>
      <c r="V939" s="3"/>
      <c r="W939" s="10"/>
      <c r="X939" s="10"/>
      <c r="Y939" s="3"/>
      <c r="Z939" s="3"/>
      <c r="AA939" s="3"/>
    </row>
    <row r="940" spans="1:27">
      <c r="A940" s="7"/>
      <c r="B940" s="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"/>
      <c r="U940" s="3"/>
      <c r="V940" s="3"/>
      <c r="W940" s="10"/>
      <c r="X940" s="10"/>
      <c r="Y940" s="3"/>
      <c r="Z940" s="3"/>
      <c r="AA940" s="3"/>
    </row>
    <row r="941" spans="1:27">
      <c r="A941" s="7"/>
      <c r="B941" s="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"/>
      <c r="U941" s="3"/>
      <c r="V941" s="3"/>
      <c r="W941" s="10"/>
      <c r="X941" s="10"/>
      <c r="Y941" s="3"/>
      <c r="Z941" s="3"/>
      <c r="AA941" s="3"/>
    </row>
    <row r="942" spans="1:27">
      <c r="A942" s="7"/>
      <c r="B942" s="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"/>
      <c r="U942" s="3"/>
      <c r="V942" s="3"/>
      <c r="W942" s="10"/>
      <c r="X942" s="10"/>
      <c r="Y942" s="3"/>
      <c r="Z942" s="3"/>
      <c r="AA942" s="3"/>
    </row>
    <row r="943" spans="1:27">
      <c r="A943" s="7"/>
      <c r="B943" s="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"/>
      <c r="U943" s="3"/>
      <c r="V943" s="3"/>
      <c r="W943" s="10"/>
      <c r="X943" s="10"/>
      <c r="Y943" s="3"/>
      <c r="Z943" s="3"/>
      <c r="AA943" s="3"/>
    </row>
    <row r="944" spans="1:27">
      <c r="A944" s="7"/>
      <c r="B944" s="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"/>
      <c r="U944" s="3"/>
      <c r="V944" s="3"/>
      <c r="W944" s="10"/>
      <c r="X944" s="10"/>
      <c r="Y944" s="3"/>
      <c r="Z944" s="3"/>
      <c r="AA944" s="3"/>
    </row>
    <row r="945" spans="1:27">
      <c r="A945" s="7"/>
      <c r="B945" s="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"/>
      <c r="U945" s="3"/>
      <c r="V945" s="3"/>
      <c r="W945" s="10"/>
      <c r="X945" s="10"/>
      <c r="Y945" s="3"/>
      <c r="Z945" s="3"/>
      <c r="AA945" s="3"/>
    </row>
    <row r="946" spans="1:27">
      <c r="A946" s="7"/>
      <c r="B946" s="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"/>
      <c r="U946" s="3"/>
      <c r="V946" s="3"/>
      <c r="W946" s="10"/>
      <c r="X946" s="10"/>
      <c r="Y946" s="3"/>
      <c r="Z946" s="3"/>
      <c r="AA946" s="3"/>
    </row>
    <row r="947" spans="1:27">
      <c r="A947" s="7"/>
      <c r="B947" s="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"/>
      <c r="U947" s="3"/>
      <c r="V947" s="3"/>
      <c r="W947" s="10"/>
      <c r="X947" s="10"/>
      <c r="Y947" s="3"/>
      <c r="Z947" s="3"/>
      <c r="AA947" s="3"/>
    </row>
    <row r="948" spans="1:27">
      <c r="A948" s="7"/>
      <c r="B948" s="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"/>
      <c r="U948" s="3"/>
      <c r="V948" s="3"/>
      <c r="W948" s="10"/>
      <c r="X948" s="10"/>
      <c r="Y948" s="3"/>
      <c r="Z948" s="3"/>
      <c r="AA948" s="3"/>
    </row>
    <row r="949" spans="1:27">
      <c r="A949" s="7"/>
      <c r="B949" s="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"/>
      <c r="U949" s="3"/>
      <c r="V949" s="3"/>
      <c r="W949" s="10"/>
      <c r="X949" s="10"/>
      <c r="Y949" s="3"/>
      <c r="Z949" s="3"/>
      <c r="AA949" s="3"/>
    </row>
    <row r="950" spans="1:27">
      <c r="A950" s="7"/>
      <c r="B950" s="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"/>
      <c r="U950" s="3"/>
      <c r="V950" s="3"/>
      <c r="W950" s="10"/>
      <c r="X950" s="10"/>
      <c r="Y950" s="3"/>
      <c r="Z950" s="3"/>
      <c r="AA950" s="3"/>
    </row>
    <row r="951" spans="1:27">
      <c r="A951" s="7"/>
      <c r="B951" s="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"/>
      <c r="U951" s="3"/>
      <c r="V951" s="3"/>
      <c r="W951" s="10"/>
      <c r="X951" s="10"/>
      <c r="Y951" s="3"/>
      <c r="Z951" s="3"/>
      <c r="AA951" s="3"/>
    </row>
    <row r="952" spans="1:27">
      <c r="A952" s="7"/>
      <c r="B952" s="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"/>
      <c r="U952" s="3"/>
      <c r="V952" s="3"/>
      <c r="W952" s="10"/>
      <c r="X952" s="10"/>
      <c r="Y952" s="3"/>
      <c r="Z952" s="3"/>
      <c r="AA952" s="3"/>
    </row>
    <row r="953" spans="1:27">
      <c r="A953" s="7"/>
      <c r="B953" s="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"/>
      <c r="U953" s="3"/>
      <c r="V953" s="3"/>
      <c r="W953" s="10"/>
      <c r="X953" s="10"/>
      <c r="Y953" s="3"/>
      <c r="Z953" s="3"/>
      <c r="AA953" s="3"/>
    </row>
    <row r="954" spans="1:27">
      <c r="A954" s="7"/>
      <c r="B954" s="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"/>
      <c r="U954" s="3"/>
      <c r="V954" s="3"/>
      <c r="W954" s="10"/>
      <c r="X954" s="10"/>
      <c r="Y954" s="3"/>
      <c r="Z954" s="3"/>
      <c r="AA954" s="3"/>
    </row>
    <row r="955" spans="1:27">
      <c r="A955" s="7"/>
      <c r="B955" s="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"/>
      <c r="U955" s="3"/>
      <c r="V955" s="3"/>
      <c r="W955" s="10"/>
      <c r="X955" s="10"/>
      <c r="Y955" s="3"/>
      <c r="Z955" s="3"/>
      <c r="AA955" s="3"/>
    </row>
    <row r="956" spans="1:27">
      <c r="A956" s="7"/>
      <c r="B956" s="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"/>
      <c r="U956" s="3"/>
      <c r="V956" s="3"/>
      <c r="W956" s="10"/>
      <c r="X956" s="10"/>
      <c r="Y956" s="3"/>
      <c r="Z956" s="3"/>
      <c r="AA956" s="3"/>
    </row>
    <row r="957" spans="1:27">
      <c r="A957" s="7"/>
      <c r="B957" s="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"/>
      <c r="U957" s="3"/>
      <c r="V957" s="3"/>
      <c r="W957" s="10"/>
      <c r="X957" s="10"/>
      <c r="Y957" s="3"/>
      <c r="Z957" s="3"/>
      <c r="AA957" s="3"/>
    </row>
    <row r="958" spans="1:27">
      <c r="A958" s="7"/>
      <c r="B958" s="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"/>
      <c r="U958" s="3"/>
      <c r="V958" s="3"/>
      <c r="W958" s="10"/>
      <c r="X958" s="10"/>
      <c r="Y958" s="3"/>
      <c r="Z958" s="3"/>
      <c r="AA958" s="3"/>
    </row>
    <row r="959" spans="1:27">
      <c r="A959" s="7"/>
      <c r="B959" s="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"/>
      <c r="U959" s="3"/>
      <c r="V959" s="3"/>
      <c r="W959" s="10"/>
      <c r="X959" s="10"/>
      <c r="Y959" s="3"/>
      <c r="Z959" s="3"/>
      <c r="AA959" s="3"/>
    </row>
    <row r="960" spans="1:27">
      <c r="A960" s="7"/>
      <c r="B960" s="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"/>
      <c r="U960" s="3"/>
      <c r="V960" s="3"/>
      <c r="W960" s="10"/>
      <c r="X960" s="10"/>
      <c r="Y960" s="3"/>
      <c r="Z960" s="3"/>
      <c r="AA960" s="3"/>
    </row>
    <row r="961" spans="1:27">
      <c r="A961" s="7"/>
      <c r="B961" s="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"/>
      <c r="U961" s="3"/>
      <c r="V961" s="3"/>
      <c r="W961" s="10"/>
      <c r="X961" s="10"/>
      <c r="Y961" s="3"/>
      <c r="Z961" s="3"/>
      <c r="AA961" s="3"/>
    </row>
    <row r="962" spans="1:27">
      <c r="A962" s="7"/>
      <c r="B962" s="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"/>
      <c r="U962" s="3"/>
      <c r="V962" s="3"/>
      <c r="W962" s="10"/>
      <c r="X962" s="10"/>
      <c r="Y962" s="3"/>
      <c r="Z962" s="3"/>
      <c r="AA962" s="3"/>
    </row>
    <row r="963" spans="1:27">
      <c r="A963" s="7"/>
      <c r="B963" s="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"/>
      <c r="U963" s="3"/>
      <c r="V963" s="3"/>
      <c r="W963" s="10"/>
      <c r="X963" s="10"/>
      <c r="Y963" s="3"/>
      <c r="Z963" s="3"/>
      <c r="AA963" s="3"/>
    </row>
    <row r="964" spans="1:27">
      <c r="A964" s="7"/>
      <c r="B964" s="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"/>
      <c r="U964" s="3"/>
      <c r="V964" s="3"/>
      <c r="W964" s="10"/>
      <c r="X964" s="10"/>
      <c r="Y964" s="3"/>
      <c r="Z964" s="3"/>
      <c r="AA964" s="3"/>
    </row>
    <row r="965" spans="1:27">
      <c r="A965" s="7"/>
      <c r="B965" s="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"/>
      <c r="U965" s="3"/>
      <c r="V965" s="3"/>
      <c r="W965" s="10"/>
      <c r="X965" s="10"/>
      <c r="Y965" s="3"/>
      <c r="Z965" s="3"/>
      <c r="AA965" s="3"/>
    </row>
    <row r="966" spans="1:27">
      <c r="A966" s="7"/>
      <c r="B966" s="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"/>
      <c r="U966" s="3"/>
      <c r="V966" s="3"/>
      <c r="W966" s="10"/>
      <c r="X966" s="10"/>
      <c r="Y966" s="3"/>
      <c r="Z966" s="3"/>
      <c r="AA966" s="3"/>
    </row>
    <row r="967" spans="1:27">
      <c r="A967" s="7"/>
      <c r="B967" s="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"/>
      <c r="U967" s="3"/>
      <c r="V967" s="3"/>
      <c r="W967" s="10"/>
      <c r="X967" s="10"/>
      <c r="Y967" s="3"/>
      <c r="Z967" s="3"/>
      <c r="AA967" s="3"/>
    </row>
    <row r="968" spans="1:27">
      <c r="A968" s="7"/>
      <c r="B968" s="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"/>
      <c r="U968" s="3"/>
      <c r="V968" s="3"/>
      <c r="W968" s="10"/>
      <c r="X968" s="10"/>
      <c r="Y968" s="3"/>
      <c r="Z968" s="3"/>
      <c r="AA968" s="3"/>
    </row>
    <row r="969" spans="1:27">
      <c r="A969" s="7"/>
      <c r="B969" s="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"/>
      <c r="U969" s="3"/>
      <c r="V969" s="3"/>
      <c r="W969" s="10"/>
      <c r="X969" s="10"/>
      <c r="Y969" s="3"/>
      <c r="Z969" s="3"/>
      <c r="AA969" s="3"/>
    </row>
    <row r="970" spans="1:27">
      <c r="A970" s="7"/>
      <c r="B970" s="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"/>
      <c r="U970" s="3"/>
      <c r="V970" s="3"/>
      <c r="W970" s="10"/>
      <c r="X970" s="10"/>
      <c r="Y970" s="3"/>
      <c r="Z970" s="3"/>
      <c r="AA970" s="3"/>
    </row>
    <row r="971" spans="1:27">
      <c r="A971" s="7"/>
      <c r="B971" s="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"/>
      <c r="U971" s="3"/>
      <c r="V971" s="3"/>
      <c r="W971" s="10"/>
      <c r="X971" s="10"/>
      <c r="Y971" s="3"/>
      <c r="Z971" s="3"/>
      <c r="AA971" s="3"/>
    </row>
    <row r="972" spans="1:27">
      <c r="A972" s="7"/>
      <c r="B972" s="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"/>
      <c r="U972" s="3"/>
      <c r="V972" s="3"/>
      <c r="W972" s="10"/>
      <c r="X972" s="10"/>
      <c r="Y972" s="3"/>
      <c r="Z972" s="3"/>
      <c r="AA972" s="3"/>
    </row>
    <row r="973" spans="1:27">
      <c r="A973" s="7"/>
      <c r="B973" s="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"/>
      <c r="U973" s="3"/>
      <c r="V973" s="3"/>
      <c r="W973" s="10"/>
      <c r="X973" s="10"/>
      <c r="Y973" s="3"/>
      <c r="Z973" s="3"/>
      <c r="AA973" s="3"/>
    </row>
    <row r="974" spans="1:27">
      <c r="A974" s="7"/>
      <c r="B974" s="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"/>
      <c r="U974" s="3"/>
      <c r="V974" s="3"/>
      <c r="W974" s="10"/>
      <c r="X974" s="10"/>
      <c r="Y974" s="3"/>
      <c r="Z974" s="3"/>
      <c r="AA974" s="3"/>
    </row>
    <row r="975" spans="1:27">
      <c r="A975" s="7"/>
      <c r="B975" s="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"/>
      <c r="U975" s="3"/>
      <c r="V975" s="3"/>
      <c r="W975" s="10"/>
      <c r="X975" s="10"/>
      <c r="Y975" s="3"/>
      <c r="Z975" s="3"/>
      <c r="AA975" s="3"/>
    </row>
    <row r="976" spans="1:27">
      <c r="A976" s="7"/>
      <c r="B976" s="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"/>
      <c r="U976" s="3"/>
      <c r="V976" s="3"/>
      <c r="W976" s="10"/>
      <c r="X976" s="10"/>
      <c r="Y976" s="3"/>
      <c r="Z976" s="3"/>
      <c r="AA976" s="3"/>
    </row>
    <row r="977" spans="1:27">
      <c r="A977" s="7"/>
      <c r="B977" s="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"/>
      <c r="U977" s="3"/>
      <c r="V977" s="3"/>
      <c r="W977" s="10"/>
      <c r="X977" s="10"/>
      <c r="Y977" s="3"/>
      <c r="Z977" s="3"/>
      <c r="AA977" s="3"/>
    </row>
    <row r="978" spans="1:27">
      <c r="A978" s="7"/>
      <c r="B978" s="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"/>
      <c r="U978" s="3"/>
      <c r="V978" s="3"/>
      <c r="W978" s="10"/>
      <c r="X978" s="10"/>
      <c r="Y978" s="3"/>
      <c r="Z978" s="3"/>
      <c r="AA978" s="3"/>
    </row>
    <row r="979" spans="1:27">
      <c r="A979" s="7"/>
      <c r="B979" s="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"/>
      <c r="U979" s="3"/>
      <c r="V979" s="3"/>
      <c r="W979" s="10"/>
      <c r="X979" s="10"/>
      <c r="Y979" s="3"/>
      <c r="Z979" s="3"/>
      <c r="AA979" s="3"/>
    </row>
    <row r="980" spans="1:27">
      <c r="A980" s="7"/>
      <c r="B980" s="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"/>
      <c r="U980" s="3"/>
      <c r="V980" s="3"/>
      <c r="W980" s="10"/>
      <c r="X980" s="10"/>
      <c r="Y980" s="3"/>
      <c r="Z980" s="3"/>
      <c r="AA980" s="3"/>
    </row>
    <row r="981" spans="1:27">
      <c r="A981" s="7"/>
      <c r="B981" s="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"/>
      <c r="U981" s="3"/>
      <c r="V981" s="3"/>
      <c r="W981" s="10"/>
      <c r="X981" s="10"/>
      <c r="Y981" s="3"/>
      <c r="Z981" s="3"/>
      <c r="AA981" s="3"/>
    </row>
    <row r="982" spans="1:27">
      <c r="A982" s="7"/>
      <c r="B982" s="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"/>
      <c r="U982" s="3"/>
      <c r="V982" s="3"/>
      <c r="W982" s="10"/>
      <c r="X982" s="10"/>
      <c r="Y982" s="3"/>
      <c r="Z982" s="3"/>
      <c r="AA982" s="3"/>
    </row>
    <row r="983" spans="1:27">
      <c r="A983" s="7"/>
      <c r="B983" s="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"/>
      <c r="U983" s="3"/>
      <c r="V983" s="3"/>
      <c r="W983" s="10"/>
      <c r="X983" s="10"/>
      <c r="Y983" s="3"/>
      <c r="Z983" s="3"/>
      <c r="AA983" s="3"/>
    </row>
    <row r="984" spans="1:27">
      <c r="A984" s="7"/>
      <c r="B984" s="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"/>
      <c r="U984" s="3"/>
      <c r="V984" s="3"/>
      <c r="W984" s="10"/>
      <c r="X984" s="10"/>
      <c r="Y984" s="3"/>
      <c r="Z984" s="3"/>
      <c r="AA984" s="3"/>
    </row>
    <row r="985" spans="1:27">
      <c r="A985" s="7"/>
      <c r="B985" s="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"/>
      <c r="U985" s="3"/>
      <c r="V985" s="3"/>
      <c r="W985" s="10"/>
      <c r="X985" s="10"/>
      <c r="Y985" s="3"/>
      <c r="Z985" s="3"/>
      <c r="AA985" s="3"/>
    </row>
    <row r="986" spans="1:27">
      <c r="A986" s="7"/>
      <c r="B986" s="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"/>
      <c r="U986" s="3"/>
      <c r="V986" s="3"/>
      <c r="W986" s="10"/>
      <c r="X986" s="10"/>
      <c r="Y986" s="3"/>
      <c r="Z986" s="3"/>
      <c r="AA986" s="3"/>
    </row>
    <row r="987" spans="1:27">
      <c r="A987" s="7"/>
      <c r="B987" s="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"/>
      <c r="U987" s="3"/>
      <c r="V987" s="3"/>
      <c r="W987" s="10"/>
      <c r="X987" s="10"/>
      <c r="Y987" s="3"/>
      <c r="Z987" s="3"/>
      <c r="AA987" s="3"/>
    </row>
    <row r="988" spans="1:27">
      <c r="A988" s="7"/>
      <c r="B988" s="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"/>
      <c r="U988" s="3"/>
      <c r="V988" s="3"/>
      <c r="W988" s="10"/>
      <c r="X988" s="10"/>
      <c r="Y988" s="3"/>
      <c r="Z988" s="3"/>
      <c r="AA988" s="3"/>
    </row>
    <row r="989" spans="1:27">
      <c r="A989" s="7"/>
      <c r="B989" s="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3"/>
      <c r="U989" s="3"/>
      <c r="V989" s="3"/>
      <c r="W989" s="10"/>
      <c r="X989" s="10"/>
      <c r="Y989" s="3"/>
      <c r="Z989" s="3"/>
      <c r="AA989" s="3"/>
    </row>
    <row r="990" spans="1:27">
      <c r="A990" s="7"/>
      <c r="B990" s="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3"/>
      <c r="U990" s="3"/>
      <c r="V990" s="3"/>
      <c r="W990" s="10"/>
      <c r="X990" s="10"/>
      <c r="Y990" s="3"/>
      <c r="Z990" s="3"/>
      <c r="AA990" s="3"/>
    </row>
    <row r="991" spans="1:27">
      <c r="A991" s="7"/>
      <c r="B991" s="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3"/>
      <c r="U991" s="3"/>
      <c r="V991" s="3"/>
      <c r="W991" s="10"/>
      <c r="X991" s="10"/>
      <c r="Y991" s="3"/>
      <c r="Z991" s="3"/>
      <c r="AA991" s="3"/>
    </row>
    <row r="992" spans="1:27">
      <c r="A992" s="7"/>
      <c r="B992" s="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3"/>
      <c r="U992" s="3"/>
      <c r="V992" s="3"/>
      <c r="W992" s="10"/>
      <c r="X992" s="10"/>
      <c r="Y992" s="3"/>
      <c r="Z992" s="3"/>
      <c r="AA992" s="3"/>
    </row>
    <row r="993" spans="1:27">
      <c r="A993" s="7"/>
      <c r="B993" s="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3"/>
      <c r="U993" s="3"/>
      <c r="V993" s="3"/>
      <c r="W993" s="10"/>
      <c r="X993" s="10"/>
      <c r="Y993" s="3"/>
      <c r="Z993" s="3"/>
      <c r="AA993" s="3"/>
    </row>
    <row r="994" spans="1:27">
      <c r="A994" s="7"/>
      <c r="B994" s="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3"/>
      <c r="U994" s="3"/>
      <c r="V994" s="3"/>
      <c r="W994" s="10"/>
      <c r="X994" s="10"/>
      <c r="Y994" s="3"/>
      <c r="Z994" s="3"/>
      <c r="AA994" s="3"/>
    </row>
    <row r="995" spans="1:27">
      <c r="A995" s="7"/>
      <c r="B995" s="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3"/>
      <c r="U995" s="3"/>
      <c r="V995" s="3"/>
      <c r="W995" s="10"/>
      <c r="X995" s="10"/>
      <c r="Y995" s="3"/>
      <c r="Z995" s="3"/>
      <c r="AA995" s="3"/>
    </row>
    <row r="996" spans="1:27">
      <c r="A996" s="7"/>
      <c r="B996" s="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3"/>
      <c r="U996" s="3"/>
      <c r="V996" s="3"/>
      <c r="W996" s="10"/>
      <c r="X996" s="10"/>
      <c r="Y996" s="3"/>
      <c r="Z996" s="3"/>
      <c r="AA996" s="3"/>
    </row>
    <row r="997" spans="1:27">
      <c r="A997" s="7"/>
      <c r="B997" s="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3"/>
      <c r="U997" s="3"/>
      <c r="V997" s="3"/>
      <c r="W997" s="10"/>
      <c r="X997" s="10"/>
      <c r="Y997" s="3"/>
      <c r="Z997" s="3"/>
      <c r="AA997" s="3"/>
    </row>
    <row r="998" spans="1:27">
      <c r="A998" s="7"/>
      <c r="B998" s="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3"/>
      <c r="U998" s="3"/>
      <c r="V998" s="3"/>
      <c r="W998" s="10"/>
      <c r="X998" s="10"/>
      <c r="Y998" s="3"/>
      <c r="Z998" s="3"/>
      <c r="AA998" s="3"/>
    </row>
    <row r="999" spans="1:27">
      <c r="A999" s="7"/>
      <c r="B999" s="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3"/>
      <c r="U999" s="3"/>
      <c r="V999" s="3"/>
      <c r="W999" s="10"/>
      <c r="X999" s="10"/>
      <c r="Y999" s="3"/>
      <c r="Z999" s="3"/>
      <c r="AA999" s="3"/>
    </row>
    <row r="1000" spans="1:27">
      <c r="A1000" s="7"/>
      <c r="B1000" s="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3"/>
      <c r="U1000" s="3"/>
      <c r="V1000" s="3"/>
      <c r="W1000" s="10"/>
      <c r="X1000" s="10"/>
      <c r="Y1000" s="3"/>
      <c r="Z1000" s="3"/>
      <c r="AA1000" s="3"/>
    </row>
    <row r="1001" spans="1:27">
      <c r="A1001" s="7"/>
      <c r="B1001" s="7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3"/>
      <c r="U1001" s="3"/>
      <c r="V1001" s="3"/>
      <c r="W1001" s="10"/>
      <c r="X1001" s="10"/>
      <c r="Y1001" s="3"/>
      <c r="Z1001" s="3"/>
      <c r="AA1001" s="3"/>
    </row>
    <row r="1002" spans="1:27">
      <c r="A1002" s="7"/>
      <c r="B1002" s="7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3"/>
      <c r="U1002" s="3"/>
      <c r="V1002" s="3"/>
      <c r="W1002" s="10"/>
      <c r="X1002" s="10"/>
      <c r="Y1002" s="3"/>
      <c r="Z1002" s="3"/>
      <c r="AA1002" s="3"/>
    </row>
    <row r="1003" spans="1:27">
      <c r="A1003" s="7"/>
      <c r="B1003" s="7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3"/>
      <c r="U1003" s="3"/>
      <c r="V1003" s="3"/>
      <c r="W1003" s="10"/>
      <c r="X1003" s="10"/>
      <c r="Y1003" s="3"/>
      <c r="Z1003" s="3"/>
      <c r="AA1003" s="3"/>
    </row>
    <row r="1004" spans="1:27">
      <c r="A1004" s="7"/>
      <c r="B1004" s="7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3"/>
      <c r="U1004" s="3"/>
      <c r="V1004" s="3"/>
      <c r="W1004" s="10"/>
      <c r="X1004" s="10"/>
      <c r="Y1004" s="3"/>
      <c r="Z1004" s="3"/>
      <c r="AA1004" s="3"/>
    </row>
    <row r="1005" spans="1:27">
      <c r="A1005" s="7"/>
      <c r="B1005" s="7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3"/>
      <c r="U1005" s="3"/>
      <c r="V1005" s="3"/>
      <c r="W1005" s="10"/>
      <c r="X1005" s="10"/>
      <c r="Y1005" s="3"/>
      <c r="Z1005" s="3"/>
      <c r="AA1005" s="3"/>
    </row>
    <row r="1006" spans="1:27">
      <c r="A1006" s="7"/>
      <c r="B1006" s="7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3"/>
      <c r="U1006" s="3"/>
      <c r="V1006" s="3"/>
      <c r="W1006" s="10"/>
      <c r="X1006" s="10"/>
      <c r="Y1006" s="3"/>
      <c r="Z1006" s="3"/>
      <c r="AA1006" s="3"/>
    </row>
    <row r="1007" spans="1:27">
      <c r="A1007" s="7"/>
      <c r="B1007" s="7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3"/>
      <c r="U1007" s="3"/>
      <c r="V1007" s="3"/>
      <c r="W1007" s="10"/>
      <c r="X1007" s="10"/>
      <c r="Y1007" s="3"/>
      <c r="Z1007" s="3"/>
      <c r="AA1007" s="3"/>
    </row>
    <row r="1008" spans="1:27">
      <c r="A1008" s="7"/>
      <c r="B1008" s="7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3"/>
      <c r="U1008" s="3"/>
      <c r="V1008" s="3"/>
      <c r="W1008" s="10"/>
      <c r="X1008" s="10"/>
      <c r="Y1008" s="3"/>
      <c r="Z1008" s="3"/>
      <c r="AA1008" s="3"/>
    </row>
    <row r="1009" spans="1:27">
      <c r="A1009" s="7"/>
      <c r="B1009" s="7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3"/>
      <c r="U1009" s="3"/>
      <c r="V1009" s="3"/>
      <c r="W1009" s="10"/>
      <c r="X1009" s="10"/>
      <c r="Y1009" s="3"/>
      <c r="Z1009" s="3"/>
      <c r="AA1009" s="3"/>
    </row>
    <row r="1010" spans="1:27">
      <c r="A1010" s="7"/>
      <c r="B1010" s="7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3"/>
      <c r="U1010" s="3"/>
      <c r="V1010" s="3"/>
      <c r="W1010" s="10"/>
      <c r="X1010" s="10"/>
      <c r="Y1010" s="3"/>
      <c r="Z1010" s="3"/>
      <c r="AA1010" s="3"/>
    </row>
    <row r="1011" spans="1:27">
      <c r="A1011" s="7"/>
      <c r="B1011" s="7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3"/>
      <c r="U1011" s="3"/>
      <c r="V1011" s="3"/>
      <c r="W1011" s="10"/>
      <c r="X1011" s="10"/>
      <c r="Y1011" s="3"/>
      <c r="Z1011" s="3"/>
      <c r="AA1011" s="3"/>
    </row>
    <row r="1012" spans="1:27">
      <c r="A1012" s="7"/>
      <c r="B1012" s="7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3"/>
      <c r="U1012" s="3"/>
      <c r="V1012" s="3"/>
      <c r="W1012" s="10"/>
      <c r="X1012" s="10"/>
      <c r="Y1012" s="3"/>
      <c r="Z1012" s="3"/>
      <c r="AA1012" s="3"/>
    </row>
    <row r="1013" spans="1:27">
      <c r="A1013" s="7"/>
      <c r="B1013" s="7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3"/>
      <c r="U1013" s="3"/>
      <c r="V1013" s="3"/>
      <c r="W1013" s="10"/>
      <c r="X1013" s="10"/>
      <c r="Y1013" s="3"/>
      <c r="Z1013" s="3"/>
      <c r="AA1013" s="3"/>
    </row>
    <row r="1014" spans="1:27">
      <c r="A1014" s="7"/>
      <c r="B1014" s="7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3"/>
      <c r="U1014" s="3"/>
      <c r="V1014" s="3"/>
      <c r="W1014" s="10"/>
      <c r="X1014" s="10"/>
      <c r="Y1014" s="3"/>
      <c r="Z1014" s="3"/>
      <c r="AA1014" s="3"/>
    </row>
    <row r="1015" spans="1:27">
      <c r="A1015" s="7"/>
      <c r="B1015" s="7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3"/>
      <c r="U1015" s="3"/>
      <c r="V1015" s="3"/>
      <c r="W1015" s="10"/>
      <c r="X1015" s="10"/>
      <c r="Y1015" s="3"/>
      <c r="Z1015" s="3"/>
      <c r="AA1015" s="3"/>
    </row>
    <row r="1016" spans="1:27">
      <c r="A1016" s="7"/>
      <c r="B1016" s="7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3"/>
      <c r="U1016" s="3"/>
      <c r="V1016" s="3"/>
      <c r="W1016" s="10"/>
      <c r="X1016" s="10"/>
      <c r="Y1016" s="3"/>
      <c r="Z1016" s="3"/>
      <c r="AA1016" s="3"/>
    </row>
    <row r="1017" spans="1:27">
      <c r="A1017" s="7"/>
      <c r="B1017" s="7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3"/>
      <c r="U1017" s="3"/>
      <c r="V1017" s="3"/>
      <c r="W1017" s="10"/>
      <c r="X1017" s="10"/>
      <c r="Y1017" s="3"/>
      <c r="Z1017" s="3"/>
      <c r="AA1017" s="3"/>
    </row>
    <row r="1018" spans="1:27">
      <c r="A1018" s="7"/>
      <c r="B1018" s="7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3"/>
      <c r="U1018" s="3"/>
      <c r="V1018" s="3"/>
      <c r="W1018" s="10"/>
      <c r="X1018" s="10"/>
      <c r="Y1018" s="3"/>
      <c r="Z1018" s="3"/>
      <c r="AA1018" s="3"/>
    </row>
    <row r="1019" spans="1:27">
      <c r="A1019" s="7"/>
      <c r="B1019" s="7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3"/>
      <c r="U1019" s="3"/>
      <c r="V1019" s="3"/>
      <c r="W1019" s="10"/>
      <c r="X1019" s="10"/>
      <c r="Y1019" s="3"/>
      <c r="Z1019" s="3"/>
      <c r="AA1019" s="3"/>
    </row>
    <row r="1020" spans="1:27">
      <c r="A1020" s="7"/>
      <c r="B1020" s="7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3"/>
      <c r="U1020" s="3"/>
      <c r="V1020" s="3"/>
      <c r="W1020" s="10"/>
      <c r="X1020" s="10"/>
      <c r="Y1020" s="3"/>
      <c r="Z1020" s="3"/>
      <c r="AA1020" s="3"/>
    </row>
    <row r="1021" spans="1:27">
      <c r="A1021" s="7"/>
      <c r="B1021" s="7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3"/>
      <c r="U1021" s="3"/>
      <c r="V1021" s="3"/>
      <c r="W1021" s="10"/>
      <c r="X1021" s="10"/>
      <c r="Y1021" s="3"/>
      <c r="Z1021" s="3"/>
      <c r="AA1021" s="3"/>
    </row>
    <row r="1022" spans="1:27">
      <c r="A1022" s="7"/>
      <c r="B1022" s="7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3"/>
      <c r="U1022" s="3"/>
      <c r="V1022" s="3"/>
      <c r="W1022" s="10"/>
      <c r="X1022" s="10"/>
      <c r="Y1022" s="3"/>
      <c r="Z1022" s="3"/>
      <c r="AA1022" s="3"/>
    </row>
    <row r="1023" spans="1:27">
      <c r="A1023" s="7"/>
      <c r="B1023" s="7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3"/>
      <c r="U1023" s="3"/>
      <c r="V1023" s="3"/>
      <c r="W1023" s="10"/>
      <c r="X1023" s="10"/>
      <c r="Y1023" s="3"/>
      <c r="Z1023" s="3"/>
      <c r="AA1023" s="3"/>
    </row>
    <row r="1024" spans="1:27">
      <c r="A1024" s="7"/>
      <c r="B1024" s="7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3"/>
      <c r="U1024" s="3"/>
      <c r="V1024" s="3"/>
      <c r="W1024" s="10"/>
      <c r="X1024" s="10"/>
      <c r="Y1024" s="3"/>
      <c r="Z1024" s="3"/>
      <c r="AA1024" s="3"/>
    </row>
    <row r="1025" spans="1:27">
      <c r="A1025" s="7"/>
      <c r="B1025" s="7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3"/>
      <c r="U1025" s="3"/>
      <c r="V1025" s="3"/>
      <c r="W1025" s="10"/>
      <c r="X1025" s="10"/>
      <c r="Y1025" s="3"/>
      <c r="Z1025" s="3"/>
      <c r="AA1025" s="3"/>
    </row>
    <row r="1026" spans="1:27">
      <c r="A1026" s="7"/>
      <c r="B1026" s="7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3"/>
      <c r="U1026" s="3"/>
      <c r="V1026" s="3"/>
      <c r="W1026" s="10"/>
      <c r="X1026" s="10"/>
      <c r="Y1026" s="3"/>
      <c r="Z1026" s="3"/>
      <c r="AA1026" s="3"/>
    </row>
    <row r="1027" spans="1:27">
      <c r="A1027" s="7"/>
      <c r="B1027" s="7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3"/>
      <c r="U1027" s="3"/>
      <c r="V1027" s="3"/>
      <c r="W1027" s="10"/>
      <c r="X1027" s="10"/>
      <c r="Y1027" s="3"/>
      <c r="Z1027" s="3"/>
      <c r="AA1027" s="3"/>
    </row>
    <row r="1028" spans="1:27">
      <c r="A1028" s="7"/>
      <c r="B1028" s="7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3"/>
      <c r="U1028" s="3"/>
      <c r="V1028" s="3"/>
      <c r="W1028" s="10"/>
      <c r="X1028" s="10"/>
      <c r="Y1028" s="3"/>
      <c r="Z1028" s="3"/>
      <c r="AA1028" s="3"/>
    </row>
    <row r="1029" spans="1:27">
      <c r="A1029" s="7"/>
      <c r="B1029" s="7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3"/>
      <c r="U1029" s="3"/>
      <c r="V1029" s="3"/>
      <c r="W1029" s="10"/>
      <c r="X1029" s="10"/>
      <c r="Y1029" s="3"/>
      <c r="Z1029" s="3"/>
      <c r="AA1029" s="3"/>
    </row>
    <row r="1030" spans="1:27">
      <c r="A1030" s="7"/>
      <c r="B1030" s="7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3"/>
      <c r="U1030" s="3"/>
      <c r="V1030" s="3"/>
      <c r="W1030" s="10"/>
      <c r="X1030" s="10"/>
      <c r="Y1030" s="3"/>
      <c r="Z1030" s="3"/>
      <c r="AA1030" s="3"/>
    </row>
    <row r="1031" spans="1:27">
      <c r="A1031" s="7"/>
      <c r="B1031" s="7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3"/>
      <c r="U1031" s="3"/>
      <c r="V1031" s="3"/>
      <c r="W1031" s="10"/>
      <c r="X1031" s="10"/>
      <c r="Y1031" s="3"/>
      <c r="Z1031" s="3"/>
      <c r="AA1031" s="3"/>
    </row>
    <row r="1032" spans="1:27">
      <c r="A1032" s="7"/>
      <c r="B1032" s="7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3"/>
      <c r="U1032" s="3"/>
      <c r="V1032" s="3"/>
      <c r="W1032" s="10"/>
      <c r="X1032" s="10"/>
      <c r="Y1032" s="3"/>
      <c r="Z1032" s="3"/>
      <c r="AA1032" s="3"/>
    </row>
    <row r="1033" spans="1:27">
      <c r="A1033" s="7"/>
      <c r="B1033" s="7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3"/>
      <c r="U1033" s="3"/>
      <c r="V1033" s="3"/>
      <c r="W1033" s="10"/>
      <c r="X1033" s="10"/>
      <c r="Y1033" s="3"/>
      <c r="Z1033" s="3"/>
      <c r="AA1033" s="3"/>
    </row>
    <row r="1034" spans="1:27">
      <c r="A1034" s="7"/>
      <c r="B1034" s="7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3"/>
      <c r="U1034" s="3"/>
      <c r="V1034" s="3"/>
      <c r="W1034" s="10"/>
      <c r="X1034" s="10"/>
      <c r="Y1034" s="3"/>
      <c r="Z1034" s="3"/>
      <c r="AA1034" s="3"/>
    </row>
    <row r="1035" spans="1:27">
      <c r="A1035" s="7"/>
      <c r="B1035" s="7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3"/>
      <c r="U1035" s="3"/>
      <c r="V1035" s="3"/>
      <c r="W1035" s="10"/>
      <c r="X1035" s="10"/>
      <c r="Y1035" s="3"/>
      <c r="Z1035" s="3"/>
      <c r="AA1035" s="3"/>
    </row>
    <row r="1036" spans="1:27">
      <c r="A1036" s="7"/>
      <c r="B1036" s="7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3"/>
      <c r="U1036" s="3"/>
      <c r="V1036" s="3"/>
      <c r="W1036" s="10"/>
      <c r="X1036" s="10"/>
      <c r="Y1036" s="3"/>
      <c r="Z1036" s="3"/>
      <c r="AA1036" s="3"/>
    </row>
    <row r="1037" spans="1:27">
      <c r="A1037" s="7"/>
      <c r="B1037" s="7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3"/>
      <c r="U1037" s="3"/>
      <c r="V1037" s="3"/>
      <c r="W1037" s="10"/>
      <c r="X1037" s="10"/>
      <c r="Y1037" s="3"/>
      <c r="Z1037" s="3"/>
      <c r="AA1037" s="3"/>
    </row>
    <row r="1038" spans="1:27">
      <c r="A1038" s="7"/>
      <c r="B1038" s="7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3"/>
      <c r="U1038" s="3"/>
      <c r="V1038" s="3"/>
      <c r="W1038" s="10"/>
      <c r="X1038" s="10"/>
      <c r="Y1038" s="3"/>
      <c r="Z1038" s="3"/>
      <c r="AA1038" s="3"/>
    </row>
    <row r="1039" spans="1:27">
      <c r="A1039" s="7"/>
      <c r="B1039" s="7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3"/>
      <c r="U1039" s="3"/>
      <c r="V1039" s="3"/>
      <c r="W1039" s="10"/>
      <c r="X1039" s="10"/>
      <c r="Y1039" s="3"/>
      <c r="Z1039" s="3"/>
      <c r="AA1039" s="3"/>
    </row>
    <row r="1040" spans="1:27">
      <c r="A1040" s="7"/>
      <c r="B1040" s="7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3"/>
      <c r="U1040" s="3"/>
      <c r="V1040" s="3"/>
      <c r="W1040" s="10"/>
      <c r="X1040" s="10"/>
      <c r="Y1040" s="3"/>
      <c r="Z1040" s="3"/>
      <c r="AA1040" s="3"/>
    </row>
    <row r="1041" spans="1:27">
      <c r="A1041" s="7"/>
      <c r="B1041" s="7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3"/>
      <c r="U1041" s="3"/>
      <c r="V1041" s="3"/>
      <c r="W1041" s="10"/>
      <c r="X1041" s="10"/>
      <c r="Y1041" s="3"/>
      <c r="Z1041" s="3"/>
      <c r="AA1041" s="3"/>
    </row>
    <row r="1042" spans="1:27">
      <c r="A1042" s="7"/>
      <c r="B1042" s="7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3"/>
      <c r="U1042" s="3"/>
      <c r="V1042" s="3"/>
      <c r="W1042" s="10"/>
      <c r="X1042" s="10"/>
      <c r="Y1042" s="3"/>
      <c r="Z1042" s="3"/>
      <c r="AA1042" s="3"/>
    </row>
    <row r="1043" spans="1:27">
      <c r="A1043" s="7"/>
      <c r="B1043" s="7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3"/>
      <c r="U1043" s="3"/>
      <c r="V1043" s="3"/>
      <c r="W1043" s="10"/>
      <c r="X1043" s="10"/>
      <c r="Y1043" s="3"/>
      <c r="Z1043" s="3"/>
      <c r="AA1043" s="3"/>
    </row>
    <row r="1044" spans="1:27">
      <c r="A1044" s="7"/>
      <c r="B1044" s="7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3"/>
      <c r="U1044" s="3"/>
      <c r="V1044" s="3"/>
      <c r="W1044" s="10"/>
      <c r="X1044" s="10"/>
      <c r="Y1044" s="3"/>
      <c r="Z1044" s="3"/>
      <c r="AA1044" s="3"/>
    </row>
    <row r="1045" spans="1:27">
      <c r="A1045" s="7"/>
      <c r="B1045" s="7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3"/>
      <c r="U1045" s="3"/>
      <c r="V1045" s="3"/>
      <c r="W1045" s="10"/>
      <c r="X1045" s="10"/>
      <c r="Y1045" s="3"/>
      <c r="Z1045" s="3"/>
      <c r="AA1045" s="3"/>
    </row>
    <row r="1046" spans="1:27">
      <c r="A1046" s="7"/>
      <c r="B1046" s="7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3"/>
      <c r="U1046" s="3"/>
      <c r="V1046" s="3"/>
      <c r="W1046" s="10"/>
      <c r="X1046" s="10"/>
      <c r="Y1046" s="3"/>
      <c r="Z1046" s="3"/>
      <c r="AA1046" s="3"/>
    </row>
    <row r="1047" spans="1:27">
      <c r="A1047" s="7"/>
      <c r="B1047" s="7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3"/>
      <c r="U1047" s="3"/>
      <c r="V1047" s="3"/>
      <c r="W1047" s="10"/>
      <c r="X1047" s="10"/>
      <c r="Y1047" s="3"/>
      <c r="Z1047" s="3"/>
      <c r="AA1047" s="3"/>
    </row>
    <row r="1048" spans="1:27">
      <c r="A1048" s="7"/>
      <c r="B1048" s="7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3"/>
      <c r="U1048" s="3"/>
      <c r="V1048" s="3"/>
      <c r="W1048" s="10"/>
      <c r="X1048" s="10"/>
      <c r="Y1048" s="3"/>
      <c r="Z1048" s="3"/>
      <c r="AA1048" s="3"/>
    </row>
    <row r="1049" spans="1:27">
      <c r="A1049" s="7"/>
      <c r="B1049" s="7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3"/>
      <c r="U1049" s="3"/>
      <c r="V1049" s="3"/>
      <c r="W1049" s="10"/>
      <c r="X1049" s="10"/>
      <c r="Y1049" s="3"/>
      <c r="Z1049" s="3"/>
      <c r="AA1049" s="3"/>
    </row>
    <row r="1050" spans="1:27">
      <c r="A1050" s="7"/>
      <c r="B1050" s="7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3"/>
      <c r="U1050" s="3"/>
      <c r="V1050" s="3"/>
      <c r="W1050" s="10"/>
      <c r="X1050" s="10"/>
      <c r="Y1050" s="3"/>
      <c r="Z1050" s="3"/>
      <c r="AA1050" s="3"/>
    </row>
    <row r="1051" spans="1:27">
      <c r="A1051" s="7"/>
      <c r="B1051" s="7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3"/>
      <c r="U1051" s="3"/>
      <c r="V1051" s="3"/>
      <c r="W1051" s="10"/>
      <c r="X1051" s="10"/>
      <c r="Y1051" s="3"/>
      <c r="Z1051" s="3"/>
      <c r="AA1051" s="3"/>
    </row>
    <row r="1052" spans="1:27">
      <c r="A1052" s="7"/>
      <c r="B1052" s="7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3"/>
      <c r="U1052" s="3"/>
      <c r="V1052" s="3"/>
      <c r="W1052" s="10"/>
      <c r="X1052" s="10"/>
      <c r="Y1052" s="3"/>
      <c r="Z1052" s="3"/>
      <c r="AA1052" s="3"/>
    </row>
    <row r="1053" spans="1:27">
      <c r="A1053" s="7"/>
      <c r="B1053" s="7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3"/>
      <c r="U1053" s="3"/>
      <c r="V1053" s="3"/>
      <c r="W1053" s="10"/>
      <c r="X1053" s="10"/>
      <c r="Y1053" s="3"/>
      <c r="Z1053" s="3"/>
      <c r="AA1053" s="3"/>
    </row>
    <row r="1054" spans="1:27">
      <c r="A1054" s="7"/>
      <c r="B1054" s="7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3"/>
      <c r="U1054" s="3"/>
      <c r="V1054" s="3"/>
      <c r="W1054" s="10"/>
      <c r="X1054" s="10"/>
      <c r="Y1054" s="3"/>
      <c r="Z1054" s="3"/>
      <c r="AA1054" s="3"/>
    </row>
    <row r="1055" spans="1:27">
      <c r="A1055" s="7"/>
      <c r="B1055" s="7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3"/>
      <c r="U1055" s="3"/>
      <c r="V1055" s="3"/>
      <c r="W1055" s="10"/>
      <c r="X1055" s="10"/>
      <c r="Y1055" s="3"/>
      <c r="Z1055" s="3"/>
      <c r="AA1055" s="3"/>
    </row>
    <row r="1056" spans="1:27">
      <c r="A1056" s="7"/>
      <c r="B1056" s="7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3"/>
      <c r="U1056" s="3"/>
      <c r="V1056" s="3"/>
      <c r="W1056" s="10"/>
      <c r="X1056" s="10"/>
      <c r="Y1056" s="3"/>
      <c r="Z1056" s="3"/>
      <c r="AA1056" s="3"/>
    </row>
    <row r="1057" spans="1:27">
      <c r="A1057" s="7"/>
      <c r="B1057" s="7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3"/>
      <c r="U1057" s="3"/>
      <c r="V1057" s="3"/>
      <c r="W1057" s="10"/>
      <c r="X1057" s="10"/>
      <c r="Y1057" s="3"/>
      <c r="Z1057" s="3"/>
      <c r="AA1057" s="3"/>
    </row>
    <row r="1058" spans="1:27">
      <c r="A1058" s="7"/>
      <c r="B1058" s="7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3"/>
      <c r="U1058" s="3"/>
      <c r="V1058" s="3"/>
      <c r="W1058" s="10"/>
      <c r="X1058" s="10"/>
      <c r="Y1058" s="3"/>
      <c r="Z1058" s="3"/>
      <c r="AA1058" s="3"/>
    </row>
    <row r="1059" spans="1:27">
      <c r="A1059" s="7"/>
      <c r="B1059" s="7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3"/>
      <c r="U1059" s="3"/>
      <c r="V1059" s="3"/>
      <c r="W1059" s="10"/>
      <c r="X1059" s="10"/>
      <c r="Y1059" s="3"/>
      <c r="Z1059" s="3"/>
      <c r="AA1059" s="3"/>
    </row>
    <row r="1060" spans="1:27">
      <c r="A1060" s="7"/>
      <c r="B1060" s="7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3"/>
      <c r="U1060" s="3"/>
      <c r="V1060" s="3"/>
      <c r="W1060" s="10"/>
      <c r="X1060" s="10"/>
      <c r="Y1060" s="3"/>
      <c r="Z1060" s="3"/>
      <c r="AA1060" s="3"/>
    </row>
    <row r="1061" spans="1:27">
      <c r="A1061" s="7"/>
      <c r="B1061" s="7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3"/>
      <c r="U1061" s="3"/>
      <c r="V1061" s="3"/>
      <c r="W1061" s="10"/>
      <c r="X1061" s="10"/>
      <c r="Y1061" s="3"/>
      <c r="Z1061" s="3"/>
      <c r="AA1061" s="3"/>
    </row>
    <row r="1062" spans="1:27">
      <c r="A1062" s="7"/>
      <c r="B1062" s="7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3"/>
      <c r="U1062" s="3"/>
      <c r="V1062" s="3"/>
      <c r="W1062" s="10"/>
      <c r="X1062" s="10"/>
      <c r="Y1062" s="3"/>
      <c r="Z1062" s="3"/>
      <c r="AA1062" s="3"/>
    </row>
    <row r="1063" spans="1:27">
      <c r="A1063" s="7"/>
      <c r="B1063" s="7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3"/>
      <c r="U1063" s="3"/>
      <c r="V1063" s="3"/>
      <c r="W1063" s="10"/>
      <c r="X1063" s="10"/>
      <c r="Y1063" s="3"/>
      <c r="Z1063" s="3"/>
      <c r="AA1063" s="3"/>
    </row>
    <row r="1064" spans="1:27">
      <c r="A1064" s="7"/>
      <c r="B1064" s="7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3"/>
      <c r="U1064" s="3"/>
      <c r="V1064" s="3"/>
      <c r="W1064" s="10"/>
      <c r="X1064" s="10"/>
      <c r="Y1064" s="3"/>
      <c r="Z1064" s="3"/>
      <c r="AA1064" s="3"/>
    </row>
    <row r="1065" spans="1:27">
      <c r="A1065" s="7"/>
      <c r="B1065" s="7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3"/>
      <c r="U1065" s="3"/>
      <c r="V1065" s="3"/>
      <c r="W1065" s="10"/>
      <c r="X1065" s="10"/>
      <c r="Y1065" s="3"/>
      <c r="Z1065" s="3"/>
      <c r="AA1065" s="3"/>
    </row>
    <row r="1066" spans="1:27">
      <c r="A1066" s="7"/>
      <c r="B1066" s="7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3"/>
      <c r="U1066" s="3"/>
      <c r="V1066" s="3"/>
      <c r="W1066" s="10"/>
      <c r="X1066" s="10"/>
      <c r="Y1066" s="3"/>
      <c r="Z1066" s="3"/>
      <c r="AA1066" s="3"/>
    </row>
    <row r="1067" spans="1:27">
      <c r="A1067" s="7"/>
      <c r="B1067" s="7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3"/>
      <c r="U1067" s="3"/>
      <c r="V1067" s="3"/>
      <c r="W1067" s="10"/>
      <c r="X1067" s="10"/>
      <c r="Y1067" s="3"/>
      <c r="Z1067" s="3"/>
      <c r="AA1067" s="3"/>
    </row>
    <row r="1068" spans="1:27">
      <c r="A1068" s="7"/>
      <c r="B1068" s="7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3"/>
      <c r="U1068" s="3"/>
      <c r="V1068" s="3"/>
      <c r="W1068" s="10"/>
      <c r="X1068" s="10"/>
      <c r="Y1068" s="3"/>
      <c r="Z1068" s="3"/>
      <c r="AA1068" s="3"/>
    </row>
    <row r="1069" spans="1:27">
      <c r="A1069" s="7"/>
      <c r="B1069" s="7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3"/>
      <c r="U1069" s="3"/>
      <c r="V1069" s="3"/>
      <c r="W1069" s="10"/>
      <c r="X1069" s="10"/>
      <c r="Y1069" s="3"/>
      <c r="Z1069" s="3"/>
      <c r="AA1069" s="3"/>
    </row>
    <row r="1070" spans="1:27">
      <c r="A1070" s="7"/>
      <c r="B1070" s="7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3"/>
      <c r="U1070" s="3"/>
      <c r="V1070" s="3"/>
      <c r="W1070" s="10"/>
      <c r="X1070" s="10"/>
      <c r="Y1070" s="3"/>
      <c r="Z1070" s="3"/>
      <c r="AA1070" s="3"/>
    </row>
    <row r="1071" spans="1:27">
      <c r="A1071" s="7"/>
      <c r="B1071" s="7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3"/>
      <c r="U1071" s="3"/>
      <c r="V1071" s="3"/>
      <c r="W1071" s="10"/>
      <c r="X1071" s="10"/>
      <c r="Y1071" s="3"/>
      <c r="Z1071" s="3"/>
      <c r="AA1071" s="3"/>
    </row>
    <row r="1072" spans="1:27">
      <c r="A1072" s="7"/>
      <c r="B1072" s="7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3"/>
      <c r="U1072" s="3"/>
      <c r="V1072" s="3"/>
      <c r="W1072" s="10"/>
      <c r="X1072" s="10"/>
      <c r="Y1072" s="3"/>
      <c r="Z1072" s="3"/>
      <c r="AA1072" s="3"/>
    </row>
    <row r="1073" spans="1:27">
      <c r="A1073" s="7"/>
      <c r="B1073" s="7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3"/>
      <c r="U1073" s="3"/>
      <c r="V1073" s="3"/>
      <c r="W1073" s="10"/>
      <c r="X1073" s="10"/>
      <c r="Y1073" s="3"/>
      <c r="Z1073" s="3"/>
      <c r="AA1073" s="3"/>
    </row>
    <row r="1074" spans="1:27">
      <c r="A1074" s="7"/>
      <c r="B1074" s="7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3"/>
      <c r="U1074" s="3"/>
      <c r="V1074" s="3"/>
      <c r="W1074" s="10"/>
      <c r="X1074" s="10"/>
      <c r="Y1074" s="3"/>
      <c r="Z1074" s="3"/>
      <c r="AA1074" s="3"/>
    </row>
    <row r="1075" spans="1:27">
      <c r="A1075" s="7"/>
      <c r="B1075" s="7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3"/>
      <c r="U1075" s="3"/>
      <c r="V1075" s="3"/>
      <c r="W1075" s="10"/>
      <c r="X1075" s="10"/>
      <c r="Y1075" s="3"/>
      <c r="Z1075" s="3"/>
      <c r="AA1075" s="3"/>
    </row>
    <row r="1076" spans="1:27">
      <c r="A1076" s="7"/>
      <c r="B1076" s="7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3"/>
      <c r="U1076" s="3"/>
      <c r="V1076" s="3"/>
      <c r="W1076" s="10"/>
      <c r="X1076" s="10"/>
      <c r="Y1076" s="3"/>
      <c r="Z1076" s="3"/>
      <c r="AA1076" s="3"/>
    </row>
    <row r="1077" spans="1:27">
      <c r="A1077" s="7"/>
      <c r="B1077" s="7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3"/>
      <c r="U1077" s="3"/>
      <c r="V1077" s="3"/>
      <c r="W1077" s="10"/>
      <c r="X1077" s="10"/>
      <c r="Y1077" s="3"/>
      <c r="Z1077" s="3"/>
      <c r="AA1077" s="3"/>
    </row>
    <row r="1078" spans="1:27">
      <c r="A1078" s="7"/>
      <c r="B1078" s="7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3"/>
      <c r="U1078" s="3"/>
      <c r="V1078" s="3"/>
      <c r="W1078" s="10"/>
      <c r="X1078" s="10"/>
      <c r="Y1078" s="3"/>
      <c r="Z1078" s="3"/>
      <c r="AA1078" s="3"/>
    </row>
    <row r="1079" spans="1:27">
      <c r="A1079" s="7"/>
      <c r="B1079" s="7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3"/>
      <c r="U1079" s="3"/>
      <c r="V1079" s="3"/>
      <c r="W1079" s="10"/>
      <c r="X1079" s="10"/>
      <c r="Y1079" s="3"/>
      <c r="Z1079" s="3"/>
      <c r="AA1079" s="3"/>
    </row>
    <row r="1080" spans="1:27">
      <c r="A1080" s="7"/>
      <c r="B1080" s="7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3"/>
      <c r="U1080" s="3"/>
      <c r="V1080" s="3"/>
      <c r="W1080" s="10"/>
      <c r="X1080" s="10"/>
      <c r="Y1080" s="3"/>
      <c r="Z1080" s="3"/>
      <c r="AA1080" s="3"/>
    </row>
    <row r="1081" spans="1:27">
      <c r="A1081" s="7"/>
      <c r="B1081" s="7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3"/>
      <c r="U1081" s="3"/>
      <c r="V1081" s="3"/>
      <c r="W1081" s="10"/>
      <c r="X1081" s="10"/>
      <c r="Y1081" s="3"/>
      <c r="Z1081" s="3"/>
      <c r="AA1081" s="3"/>
    </row>
    <row r="1082" spans="1:27">
      <c r="A1082" s="7"/>
      <c r="B1082" s="7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3"/>
      <c r="U1082" s="3"/>
      <c r="V1082" s="3"/>
      <c r="W1082" s="10"/>
      <c r="X1082" s="10"/>
      <c r="Y1082" s="3"/>
      <c r="Z1082" s="3"/>
      <c r="AA1082" s="3"/>
    </row>
    <row r="1083" spans="1:27">
      <c r="A1083" s="7"/>
      <c r="B1083" s="7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3"/>
      <c r="U1083" s="3"/>
      <c r="V1083" s="3"/>
      <c r="W1083" s="10"/>
      <c r="X1083" s="10"/>
      <c r="Y1083" s="3"/>
      <c r="Z1083" s="3"/>
      <c r="AA1083" s="3"/>
    </row>
    <row r="1084" spans="1:27">
      <c r="A1084" s="7"/>
      <c r="B1084" s="7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3"/>
      <c r="U1084" s="3"/>
      <c r="V1084" s="3"/>
      <c r="W1084" s="10"/>
      <c r="X1084" s="10"/>
      <c r="Y1084" s="3"/>
      <c r="Z1084" s="3"/>
      <c r="AA1084" s="3"/>
    </row>
    <row r="1085" spans="1:27">
      <c r="A1085" s="7"/>
      <c r="B1085" s="7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3"/>
      <c r="U1085" s="3"/>
      <c r="V1085" s="3"/>
      <c r="W1085" s="10"/>
      <c r="X1085" s="10"/>
      <c r="Y1085" s="3"/>
      <c r="Z1085" s="3"/>
      <c r="AA1085" s="3"/>
    </row>
    <row r="1086" spans="1:27">
      <c r="A1086" s="7"/>
      <c r="B1086" s="7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3"/>
      <c r="U1086" s="3"/>
      <c r="V1086" s="3"/>
      <c r="W1086" s="10"/>
      <c r="X1086" s="10"/>
      <c r="Y1086" s="3"/>
      <c r="Z1086" s="3"/>
      <c r="AA1086" s="3"/>
    </row>
    <row r="1087" spans="1:27">
      <c r="A1087" s="7"/>
      <c r="B1087" s="7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3"/>
      <c r="U1087" s="3"/>
      <c r="V1087" s="3"/>
      <c r="W1087" s="10"/>
      <c r="X1087" s="10"/>
      <c r="Y1087" s="3"/>
      <c r="Z1087" s="3"/>
      <c r="AA1087" s="3"/>
    </row>
    <row r="1088" spans="1:27">
      <c r="A1088" s="7"/>
      <c r="B1088" s="7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3"/>
      <c r="U1088" s="3"/>
      <c r="V1088" s="3"/>
      <c r="W1088" s="10"/>
      <c r="X1088" s="10"/>
      <c r="Y1088" s="3"/>
      <c r="Z1088" s="3"/>
      <c r="AA1088" s="3"/>
    </row>
    <row r="1089" spans="1:27">
      <c r="A1089" s="7"/>
      <c r="B1089" s="7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3"/>
      <c r="U1089" s="3"/>
      <c r="V1089" s="3"/>
      <c r="W1089" s="10"/>
      <c r="X1089" s="10"/>
      <c r="Y1089" s="3"/>
      <c r="Z1089" s="3"/>
      <c r="AA1089" s="3"/>
    </row>
    <row r="1090" spans="1:27">
      <c r="A1090" s="7"/>
      <c r="B1090" s="7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3"/>
      <c r="U1090" s="3"/>
      <c r="V1090" s="3"/>
      <c r="W1090" s="10"/>
      <c r="X1090" s="10"/>
      <c r="Y1090" s="3"/>
      <c r="Z1090" s="3"/>
      <c r="AA1090" s="3"/>
    </row>
    <row r="1091" spans="1:27">
      <c r="A1091" s="7"/>
      <c r="B1091" s="7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3"/>
      <c r="U1091" s="3"/>
      <c r="V1091" s="3"/>
      <c r="W1091" s="10"/>
      <c r="X1091" s="10"/>
      <c r="Y1091" s="3"/>
      <c r="Z1091" s="3"/>
      <c r="AA1091" s="3"/>
    </row>
    <row r="1092" spans="1:27">
      <c r="A1092" s="7"/>
      <c r="B1092" s="7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3"/>
      <c r="U1092" s="3"/>
      <c r="V1092" s="3"/>
      <c r="W1092" s="10"/>
      <c r="X1092" s="10"/>
      <c r="Y1092" s="3"/>
      <c r="Z1092" s="3"/>
      <c r="AA1092" s="3"/>
    </row>
    <row r="1093" spans="1:27">
      <c r="A1093" s="7"/>
      <c r="B1093" s="7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3"/>
      <c r="U1093" s="3"/>
      <c r="V1093" s="3"/>
      <c r="W1093" s="10"/>
      <c r="X1093" s="10"/>
      <c r="Y1093" s="3"/>
      <c r="Z1093" s="3"/>
      <c r="AA1093" s="3"/>
    </row>
    <row r="1094" spans="1:27">
      <c r="A1094" s="7"/>
      <c r="B1094" s="7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3"/>
      <c r="U1094" s="3"/>
      <c r="V1094" s="3"/>
      <c r="W1094" s="10"/>
      <c r="X1094" s="10"/>
      <c r="Y1094" s="3"/>
      <c r="Z1094" s="3"/>
      <c r="AA1094" s="3"/>
    </row>
    <row r="1095" spans="1:27">
      <c r="A1095" s="7"/>
      <c r="B1095" s="7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3"/>
      <c r="U1095" s="3"/>
      <c r="V1095" s="3"/>
      <c r="W1095" s="10"/>
      <c r="X1095" s="10"/>
      <c r="Y1095" s="3"/>
      <c r="Z1095" s="3"/>
      <c r="AA1095" s="3"/>
    </row>
    <row r="1096" spans="1:27">
      <c r="A1096" s="7"/>
      <c r="B1096" s="7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3"/>
      <c r="U1096" s="3"/>
      <c r="V1096" s="3"/>
      <c r="W1096" s="10"/>
      <c r="X1096" s="10"/>
      <c r="Y1096" s="3"/>
      <c r="Z1096" s="3"/>
      <c r="AA1096" s="3"/>
    </row>
    <row r="1097" spans="1:27">
      <c r="A1097" s="7"/>
      <c r="B1097" s="7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3"/>
      <c r="U1097" s="3"/>
      <c r="V1097" s="3"/>
      <c r="W1097" s="10"/>
      <c r="X1097" s="10"/>
      <c r="Y1097" s="3"/>
      <c r="Z1097" s="3"/>
      <c r="AA1097" s="3"/>
    </row>
    <row r="1098" spans="1:27">
      <c r="A1098" s="7"/>
      <c r="B1098" s="7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3"/>
      <c r="U1098" s="3"/>
      <c r="V1098" s="3"/>
      <c r="W1098" s="10"/>
      <c r="X1098" s="10"/>
      <c r="Y1098" s="3"/>
      <c r="Z1098" s="3"/>
      <c r="AA1098" s="3"/>
    </row>
    <row r="1099" spans="1:27">
      <c r="A1099" s="7"/>
      <c r="B1099" s="7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3"/>
      <c r="U1099" s="3"/>
      <c r="V1099" s="3"/>
      <c r="W1099" s="10"/>
      <c r="X1099" s="10"/>
      <c r="Y1099" s="3"/>
      <c r="Z1099" s="3"/>
      <c r="AA1099" s="3"/>
    </row>
    <row r="1100" spans="1:27">
      <c r="A1100" s="7"/>
      <c r="B1100" s="7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3"/>
      <c r="U1100" s="3"/>
      <c r="V1100" s="3"/>
      <c r="W1100" s="10"/>
      <c r="X1100" s="10"/>
      <c r="Y1100" s="3"/>
      <c r="Z1100" s="3"/>
      <c r="AA1100" s="3"/>
    </row>
    <row r="1101" spans="1:27">
      <c r="A1101" s="7"/>
      <c r="B1101" s="7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3"/>
      <c r="U1101" s="3"/>
      <c r="V1101" s="3"/>
      <c r="W1101" s="10"/>
      <c r="X1101" s="10"/>
      <c r="Y1101" s="3"/>
      <c r="Z1101" s="3"/>
      <c r="AA1101" s="3"/>
    </row>
    <row r="1102" spans="1:27">
      <c r="A1102" s="7"/>
      <c r="B1102" s="7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3"/>
      <c r="U1102" s="3"/>
      <c r="V1102" s="3"/>
      <c r="W1102" s="10"/>
      <c r="X1102" s="10"/>
      <c r="Y1102" s="3"/>
      <c r="Z1102" s="3"/>
      <c r="AA1102" s="3"/>
    </row>
    <row r="1103" spans="1:27">
      <c r="A1103" s="7"/>
      <c r="B1103" s="7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3"/>
      <c r="U1103" s="3"/>
      <c r="V1103" s="3"/>
      <c r="W1103" s="10"/>
      <c r="X1103" s="10"/>
      <c r="Y1103" s="3"/>
      <c r="Z1103" s="3"/>
      <c r="AA1103" s="3"/>
    </row>
    <row r="1104" spans="1:27">
      <c r="A1104" s="7"/>
      <c r="B1104" s="7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3"/>
      <c r="U1104" s="3"/>
      <c r="V1104" s="3"/>
      <c r="W1104" s="10"/>
      <c r="X1104" s="10"/>
      <c r="Y1104" s="3"/>
      <c r="Z1104" s="3"/>
      <c r="AA1104" s="3"/>
    </row>
    <row r="1105" spans="1:27">
      <c r="A1105" s="7"/>
      <c r="B1105" s="7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3"/>
      <c r="U1105" s="3"/>
      <c r="V1105" s="3"/>
      <c r="W1105" s="10"/>
      <c r="X1105" s="10"/>
      <c r="Y1105" s="3"/>
      <c r="Z1105" s="3"/>
      <c r="AA1105" s="3"/>
    </row>
    <row r="1106" spans="1:27">
      <c r="A1106" s="7"/>
      <c r="B1106" s="7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3"/>
      <c r="U1106" s="3"/>
      <c r="V1106" s="3"/>
      <c r="W1106" s="10"/>
      <c r="X1106" s="10"/>
      <c r="Y1106" s="3"/>
      <c r="Z1106" s="3"/>
      <c r="AA1106" s="3"/>
    </row>
    <row r="1107" spans="1:27">
      <c r="A1107" s="7"/>
      <c r="B1107" s="7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3"/>
      <c r="U1107" s="3"/>
      <c r="V1107" s="3"/>
      <c r="W1107" s="10"/>
      <c r="X1107" s="10"/>
      <c r="Y1107" s="3"/>
      <c r="Z1107" s="3"/>
      <c r="AA1107" s="3"/>
    </row>
    <row r="1108" spans="1:27">
      <c r="A1108" s="7"/>
      <c r="B1108" s="7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3"/>
      <c r="U1108" s="3"/>
      <c r="V1108" s="3"/>
      <c r="W1108" s="10"/>
      <c r="X1108" s="10"/>
      <c r="Y1108" s="3"/>
      <c r="Z1108" s="3"/>
      <c r="AA1108" s="3"/>
    </row>
    <row r="1109" spans="1:27">
      <c r="A1109" s="7"/>
      <c r="B1109" s="7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3"/>
      <c r="U1109" s="3"/>
      <c r="V1109" s="3"/>
      <c r="W1109" s="10"/>
      <c r="X1109" s="10"/>
      <c r="Y1109" s="3"/>
      <c r="Z1109" s="3"/>
      <c r="AA1109" s="3"/>
    </row>
    <row r="1110" spans="1:27">
      <c r="A1110" s="7"/>
      <c r="B1110" s="7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3"/>
      <c r="U1110" s="3"/>
      <c r="V1110" s="3"/>
      <c r="W1110" s="10"/>
      <c r="X1110" s="10"/>
      <c r="Y1110" s="3"/>
      <c r="Z1110" s="3"/>
      <c r="AA1110" s="3"/>
    </row>
    <row r="1111" spans="1:27">
      <c r="A1111" s="7"/>
      <c r="B1111" s="7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3"/>
      <c r="U1111" s="3"/>
      <c r="V1111" s="3"/>
      <c r="W1111" s="10"/>
      <c r="X1111" s="10"/>
      <c r="Y1111" s="3"/>
      <c r="Z1111" s="3"/>
      <c r="AA1111" s="3"/>
    </row>
    <row r="1112" spans="1:27">
      <c r="A1112" s="7"/>
      <c r="B1112" s="7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3"/>
      <c r="U1112" s="3"/>
      <c r="V1112" s="3"/>
      <c r="W1112" s="10"/>
      <c r="X1112" s="10"/>
      <c r="Y1112" s="3"/>
      <c r="Z1112" s="3"/>
      <c r="AA1112" s="3"/>
    </row>
    <row r="1113" spans="1:27">
      <c r="A1113" s="7"/>
      <c r="B1113" s="7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3"/>
      <c r="U1113" s="3"/>
      <c r="V1113" s="3"/>
      <c r="W1113" s="10"/>
      <c r="X1113" s="10"/>
      <c r="Y1113" s="3"/>
      <c r="Z1113" s="3"/>
      <c r="AA1113" s="3"/>
    </row>
    <row r="1114" spans="1:27">
      <c r="A1114" s="7"/>
      <c r="B1114" s="7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3"/>
      <c r="U1114" s="3"/>
      <c r="V1114" s="3"/>
      <c r="W1114" s="10"/>
      <c r="X1114" s="10"/>
      <c r="Y1114" s="3"/>
      <c r="Z1114" s="3"/>
      <c r="AA1114" s="3"/>
    </row>
    <row r="1115" spans="1:27">
      <c r="A1115" s="7"/>
      <c r="B1115" s="7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3"/>
      <c r="U1115" s="3"/>
      <c r="V1115" s="3"/>
      <c r="W1115" s="10"/>
      <c r="X1115" s="10"/>
      <c r="Y1115" s="3"/>
      <c r="Z1115" s="3"/>
      <c r="AA1115" s="3"/>
    </row>
    <row r="1116" spans="1:27">
      <c r="A1116" s="7"/>
      <c r="B1116" s="7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3"/>
      <c r="U1116" s="3"/>
      <c r="V1116" s="3"/>
      <c r="W1116" s="10"/>
      <c r="X1116" s="10"/>
      <c r="Y1116" s="3"/>
      <c r="Z1116" s="3"/>
      <c r="AA1116" s="3"/>
    </row>
    <row r="1117" spans="1:27">
      <c r="A1117" s="7"/>
      <c r="B1117" s="7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3"/>
      <c r="U1117" s="3"/>
      <c r="V1117" s="3"/>
      <c r="W1117" s="10"/>
      <c r="X1117" s="10"/>
      <c r="Y1117" s="3"/>
      <c r="Z1117" s="3"/>
      <c r="AA1117" s="3"/>
    </row>
    <row r="1118" spans="1:27">
      <c r="A1118" s="7"/>
      <c r="B1118" s="7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3"/>
      <c r="U1118" s="3"/>
      <c r="V1118" s="3"/>
      <c r="W1118" s="10"/>
      <c r="X1118" s="10"/>
      <c r="Y1118" s="3"/>
      <c r="Z1118" s="3"/>
      <c r="AA1118" s="3"/>
    </row>
    <row r="1119" spans="1:27">
      <c r="A1119" s="7"/>
      <c r="B1119" s="7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3"/>
      <c r="U1119" s="3"/>
      <c r="V1119" s="3"/>
      <c r="W1119" s="10"/>
      <c r="X1119" s="10"/>
      <c r="Y1119" s="3"/>
      <c r="Z1119" s="3"/>
      <c r="AA1119" s="3"/>
    </row>
    <row r="1120" spans="1:27">
      <c r="A1120" s="7"/>
      <c r="B1120" s="7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3"/>
      <c r="U1120" s="3"/>
      <c r="V1120" s="3"/>
      <c r="W1120" s="10"/>
      <c r="X1120" s="10"/>
      <c r="Y1120" s="3"/>
      <c r="Z1120" s="3"/>
      <c r="AA1120" s="3"/>
    </row>
    <row r="1121" spans="1:27">
      <c r="A1121" s="7"/>
      <c r="B1121" s="7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3"/>
      <c r="U1121" s="3"/>
      <c r="V1121" s="3"/>
      <c r="W1121" s="10"/>
      <c r="X1121" s="10"/>
      <c r="Y1121" s="3"/>
      <c r="Z1121" s="3"/>
      <c r="AA1121" s="3"/>
    </row>
    <row r="1122" spans="1:27">
      <c r="A1122" s="7"/>
      <c r="B1122" s="7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3"/>
      <c r="U1122" s="3"/>
      <c r="V1122" s="3"/>
      <c r="W1122" s="10"/>
      <c r="X1122" s="10"/>
      <c r="Y1122" s="3"/>
      <c r="Z1122" s="3"/>
      <c r="AA1122" s="3"/>
    </row>
    <row r="1123" spans="1:27">
      <c r="A1123" s="7"/>
      <c r="B1123" s="7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3"/>
      <c r="U1123" s="3"/>
      <c r="V1123" s="3"/>
      <c r="W1123" s="10"/>
      <c r="X1123" s="10"/>
      <c r="Y1123" s="3"/>
      <c r="Z1123" s="3"/>
      <c r="AA1123" s="3"/>
    </row>
    <row r="1124" spans="1:27">
      <c r="A1124" s="7"/>
      <c r="B1124" s="7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3"/>
      <c r="U1124" s="3"/>
      <c r="V1124" s="3"/>
      <c r="W1124" s="10"/>
      <c r="X1124" s="10"/>
      <c r="Y1124" s="3"/>
      <c r="Z1124" s="3"/>
      <c r="AA1124" s="3"/>
    </row>
    <row r="1125" spans="1:27">
      <c r="A1125" s="7"/>
      <c r="B1125" s="7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3"/>
      <c r="U1125" s="3"/>
      <c r="V1125" s="3"/>
      <c r="W1125" s="10"/>
      <c r="X1125" s="10"/>
      <c r="Y1125" s="3"/>
      <c r="Z1125" s="3"/>
      <c r="AA1125" s="3"/>
    </row>
    <row r="1126" spans="1:27">
      <c r="A1126" s="7"/>
      <c r="B1126" s="7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3"/>
      <c r="U1126" s="3"/>
      <c r="V1126" s="3"/>
      <c r="W1126" s="10"/>
      <c r="X1126" s="10"/>
      <c r="Y1126" s="3"/>
      <c r="Z1126" s="3"/>
      <c r="AA1126" s="3"/>
    </row>
    <row r="1127" spans="1:27">
      <c r="A1127" s="7"/>
      <c r="B1127" s="7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3"/>
      <c r="U1127" s="3"/>
      <c r="V1127" s="3"/>
      <c r="W1127" s="10"/>
      <c r="X1127" s="10"/>
      <c r="Y1127" s="3"/>
      <c r="Z1127" s="3"/>
      <c r="AA1127" s="3"/>
    </row>
    <row r="1128" spans="1:27">
      <c r="A1128" s="7"/>
      <c r="B1128" s="7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3"/>
      <c r="U1128" s="3"/>
      <c r="V1128" s="3"/>
      <c r="W1128" s="10"/>
      <c r="X1128" s="10"/>
      <c r="Y1128" s="3"/>
      <c r="Z1128" s="3"/>
      <c r="AA1128" s="3"/>
    </row>
    <row r="1129" spans="1:27">
      <c r="A1129" s="7"/>
      <c r="B1129" s="7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3"/>
      <c r="U1129" s="3"/>
      <c r="V1129" s="3"/>
      <c r="W1129" s="10"/>
      <c r="X1129" s="10"/>
      <c r="Y1129" s="3"/>
      <c r="Z1129" s="3"/>
      <c r="AA1129" s="3"/>
    </row>
    <row r="1130" spans="1:27">
      <c r="A1130" s="7"/>
      <c r="B1130" s="7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3"/>
      <c r="U1130" s="3"/>
      <c r="V1130" s="3"/>
      <c r="W1130" s="10"/>
      <c r="X1130" s="10"/>
      <c r="Y1130" s="3"/>
      <c r="Z1130" s="3"/>
      <c r="AA1130" s="3"/>
    </row>
    <row r="1131" spans="1:27">
      <c r="A1131" s="7"/>
      <c r="B1131" s="7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3"/>
      <c r="U1131" s="3"/>
      <c r="V1131" s="3"/>
      <c r="W1131" s="10"/>
      <c r="X1131" s="10"/>
      <c r="Y1131" s="3"/>
      <c r="Z1131" s="3"/>
      <c r="AA1131" s="3"/>
    </row>
    <row r="1132" spans="1:27">
      <c r="A1132" s="7"/>
      <c r="B1132" s="7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3"/>
      <c r="U1132" s="3"/>
      <c r="V1132" s="3"/>
      <c r="W1132" s="10"/>
      <c r="X1132" s="10"/>
      <c r="Y1132" s="3"/>
      <c r="Z1132" s="3"/>
      <c r="AA1132" s="3"/>
    </row>
    <row r="1133" spans="1:27">
      <c r="A1133" s="7"/>
      <c r="B1133" s="7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3"/>
      <c r="U1133" s="3"/>
      <c r="V1133" s="3"/>
      <c r="W1133" s="10"/>
      <c r="X1133" s="10"/>
      <c r="Y1133" s="3"/>
      <c r="Z1133" s="3"/>
      <c r="AA1133" s="3"/>
    </row>
    <row r="1134" spans="1:27">
      <c r="A1134" s="7"/>
      <c r="B1134" s="7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3"/>
      <c r="U1134" s="3"/>
      <c r="V1134" s="3"/>
      <c r="W1134" s="10"/>
      <c r="X1134" s="10"/>
      <c r="Y1134" s="3"/>
      <c r="Z1134" s="3"/>
      <c r="AA1134" s="3"/>
    </row>
    <row r="1135" spans="1:27">
      <c r="A1135" s="7"/>
      <c r="B1135" s="7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3"/>
      <c r="U1135" s="3"/>
      <c r="V1135" s="3"/>
      <c r="W1135" s="10"/>
      <c r="X1135" s="10"/>
      <c r="Y1135" s="3"/>
      <c r="Z1135" s="3"/>
      <c r="AA1135" s="3"/>
    </row>
    <row r="1136" spans="1:27">
      <c r="A1136" s="7"/>
      <c r="B1136" s="7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3"/>
      <c r="U1136" s="3"/>
      <c r="V1136" s="3"/>
      <c r="W1136" s="10"/>
      <c r="X1136" s="10"/>
      <c r="Y1136" s="3"/>
      <c r="Z1136" s="3"/>
      <c r="AA1136" s="3"/>
    </row>
    <row r="1137" spans="1:27">
      <c r="A1137" s="7"/>
      <c r="B1137" s="7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3"/>
      <c r="U1137" s="3"/>
      <c r="V1137" s="3"/>
      <c r="W1137" s="10"/>
      <c r="X1137" s="10"/>
      <c r="Y1137" s="3"/>
      <c r="Z1137" s="3"/>
      <c r="AA1137" s="3"/>
    </row>
    <row r="1138" spans="1:27">
      <c r="A1138" s="7"/>
      <c r="B1138" s="7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3"/>
      <c r="U1138" s="3"/>
      <c r="V1138" s="3"/>
      <c r="W1138" s="10"/>
      <c r="X1138" s="10"/>
      <c r="Y1138" s="3"/>
      <c r="Z1138" s="3"/>
      <c r="AA1138" s="3"/>
    </row>
    <row r="1139" spans="1:27">
      <c r="A1139" s="7"/>
      <c r="B1139" s="7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3"/>
      <c r="U1139" s="3"/>
      <c r="V1139" s="3"/>
      <c r="W1139" s="10"/>
      <c r="X1139" s="10"/>
      <c r="Y1139" s="3"/>
      <c r="Z1139" s="3"/>
      <c r="AA1139" s="3"/>
    </row>
    <row r="1140" spans="1:27">
      <c r="A1140" s="7"/>
      <c r="B1140" s="7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3"/>
      <c r="U1140" s="3"/>
      <c r="V1140" s="3"/>
      <c r="W1140" s="10"/>
      <c r="X1140" s="10"/>
      <c r="Y1140" s="3"/>
      <c r="Z1140" s="3"/>
      <c r="AA1140" s="3"/>
    </row>
    <row r="1141" spans="1:27">
      <c r="A1141" s="7"/>
      <c r="B1141" s="7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3"/>
      <c r="U1141" s="3"/>
      <c r="V1141" s="3"/>
      <c r="W1141" s="10"/>
      <c r="X1141" s="10"/>
      <c r="Y1141" s="3"/>
      <c r="Z1141" s="3"/>
      <c r="AA1141" s="3"/>
    </row>
    <row r="1142" spans="1:27">
      <c r="A1142" s="7"/>
      <c r="B1142" s="7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3"/>
      <c r="U1142" s="3"/>
      <c r="V1142" s="3"/>
      <c r="W1142" s="10"/>
      <c r="X1142" s="10"/>
      <c r="Y1142" s="3"/>
      <c r="Z1142" s="3"/>
      <c r="AA1142" s="3"/>
    </row>
    <row r="1143" spans="1:27">
      <c r="A1143" s="7"/>
      <c r="B1143" s="7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3"/>
      <c r="U1143" s="3"/>
      <c r="V1143" s="3"/>
      <c r="W1143" s="10"/>
      <c r="X1143" s="10"/>
      <c r="Y1143" s="3"/>
      <c r="Z1143" s="3"/>
      <c r="AA1143" s="3"/>
    </row>
    <row r="1144" spans="1:27">
      <c r="A1144" s="7"/>
      <c r="B1144" s="7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3"/>
      <c r="U1144" s="3"/>
      <c r="V1144" s="3"/>
      <c r="W1144" s="10"/>
      <c r="X1144" s="10"/>
      <c r="Y1144" s="3"/>
      <c r="Z1144" s="3"/>
      <c r="AA1144" s="3"/>
    </row>
    <row r="1145" spans="1:27">
      <c r="A1145" s="7"/>
      <c r="B1145" s="7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3"/>
      <c r="U1145" s="3"/>
      <c r="V1145" s="3"/>
      <c r="W1145" s="10"/>
      <c r="X1145" s="10"/>
      <c r="Y1145" s="3"/>
      <c r="Z1145" s="3"/>
      <c r="AA1145" s="3"/>
    </row>
    <row r="1146" spans="1:27">
      <c r="A1146" s="7"/>
      <c r="B1146" s="7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3"/>
      <c r="U1146" s="3"/>
      <c r="V1146" s="3"/>
      <c r="W1146" s="10"/>
      <c r="X1146" s="10"/>
      <c r="Y1146" s="3"/>
      <c r="Z1146" s="3"/>
      <c r="AA1146" s="3"/>
    </row>
    <row r="1147" spans="1:27">
      <c r="A1147" s="7"/>
      <c r="B1147" s="7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3"/>
      <c r="U1147" s="3"/>
      <c r="V1147" s="3"/>
      <c r="W1147" s="10"/>
      <c r="X1147" s="10"/>
      <c r="Y1147" s="3"/>
      <c r="Z1147" s="3"/>
      <c r="AA1147" s="3"/>
    </row>
    <row r="1148" spans="1:27">
      <c r="A1148" s="7"/>
      <c r="B1148" s="7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3"/>
      <c r="U1148" s="3"/>
      <c r="V1148" s="3"/>
      <c r="W1148" s="10"/>
      <c r="X1148" s="10"/>
      <c r="Y1148" s="3"/>
      <c r="Z1148" s="3"/>
      <c r="AA1148" s="3"/>
    </row>
    <row r="1149" spans="1:27">
      <c r="A1149" s="7"/>
      <c r="B1149" s="7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3"/>
      <c r="U1149" s="3"/>
      <c r="V1149" s="3"/>
      <c r="W1149" s="10"/>
      <c r="X1149" s="10"/>
      <c r="Y1149" s="3"/>
      <c r="Z1149" s="3"/>
      <c r="AA1149" s="3"/>
    </row>
    <row r="1150" spans="1:27">
      <c r="A1150" s="7"/>
      <c r="B1150" s="7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3"/>
      <c r="U1150" s="3"/>
      <c r="V1150" s="3"/>
      <c r="W1150" s="10"/>
      <c r="X1150" s="10"/>
      <c r="Y1150" s="3"/>
      <c r="Z1150" s="3"/>
      <c r="AA1150" s="3"/>
    </row>
    <row r="1151" spans="1:27">
      <c r="A1151" s="7"/>
      <c r="B1151" s="7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3"/>
      <c r="U1151" s="3"/>
      <c r="V1151" s="3"/>
      <c r="W1151" s="10"/>
      <c r="X1151" s="10"/>
      <c r="Y1151" s="3"/>
      <c r="Z1151" s="3"/>
      <c r="AA1151" s="3"/>
    </row>
    <row r="1152" spans="1:27">
      <c r="A1152" s="7"/>
      <c r="B1152" s="7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3"/>
      <c r="U1152" s="3"/>
      <c r="V1152" s="3"/>
      <c r="W1152" s="10"/>
      <c r="X1152" s="10"/>
      <c r="Y1152" s="3"/>
      <c r="Z1152" s="3"/>
      <c r="AA1152" s="3"/>
    </row>
    <row r="1153" spans="1:27">
      <c r="A1153" s="7"/>
      <c r="B1153" s="7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3"/>
      <c r="U1153" s="3"/>
      <c r="V1153" s="3"/>
      <c r="W1153" s="10"/>
      <c r="X1153" s="10"/>
      <c r="Y1153" s="3"/>
      <c r="Z1153" s="3"/>
      <c r="AA1153" s="3"/>
    </row>
    <row r="1154" spans="1:27">
      <c r="A1154" s="7"/>
      <c r="B1154" s="7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3"/>
      <c r="U1154" s="3"/>
      <c r="V1154" s="3"/>
      <c r="W1154" s="10"/>
      <c r="X1154" s="10"/>
      <c r="Y1154" s="3"/>
      <c r="Z1154" s="3"/>
      <c r="AA1154" s="3"/>
    </row>
    <row r="1155" spans="1:27">
      <c r="A1155" s="7"/>
      <c r="B1155" s="7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3"/>
      <c r="U1155" s="3"/>
      <c r="V1155" s="3"/>
      <c r="W1155" s="10"/>
      <c r="X1155" s="10"/>
      <c r="Y1155" s="3"/>
      <c r="Z1155" s="3"/>
      <c r="AA1155" s="3"/>
    </row>
    <row r="1156" spans="1:27">
      <c r="A1156" s="7"/>
      <c r="B1156" s="7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3"/>
      <c r="U1156" s="3"/>
      <c r="V1156" s="3"/>
      <c r="W1156" s="10"/>
      <c r="X1156" s="10"/>
      <c r="Y1156" s="3"/>
      <c r="Z1156" s="3"/>
      <c r="AA1156" s="3"/>
    </row>
    <row r="1157" spans="1:27">
      <c r="A1157" s="7"/>
      <c r="B1157" s="7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3"/>
      <c r="U1157" s="3"/>
      <c r="V1157" s="3"/>
      <c r="W1157" s="10"/>
      <c r="X1157" s="10"/>
      <c r="Y1157" s="3"/>
      <c r="Z1157" s="3"/>
      <c r="AA1157" s="3"/>
    </row>
    <row r="1158" spans="1:27">
      <c r="A1158" s="7"/>
      <c r="B1158" s="7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3"/>
      <c r="U1158" s="3"/>
      <c r="V1158" s="3"/>
      <c r="W1158" s="10"/>
      <c r="X1158" s="10"/>
      <c r="Y1158" s="3"/>
      <c r="Z1158" s="3"/>
      <c r="AA1158" s="3"/>
    </row>
    <row r="1159" spans="1:27">
      <c r="A1159" s="7"/>
      <c r="B1159" s="7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3"/>
      <c r="U1159" s="3"/>
      <c r="V1159" s="3"/>
      <c r="W1159" s="10"/>
      <c r="X1159" s="10"/>
      <c r="Y1159" s="3"/>
      <c r="Z1159" s="3"/>
      <c r="AA1159" s="3"/>
    </row>
    <row r="1160" spans="1:27">
      <c r="A1160" s="7"/>
      <c r="B1160" s="7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3"/>
      <c r="U1160" s="3"/>
      <c r="V1160" s="3"/>
      <c r="W1160" s="10"/>
      <c r="X1160" s="10"/>
      <c r="Y1160" s="3"/>
      <c r="Z1160" s="3"/>
      <c r="AA1160" s="3"/>
    </row>
    <row r="1161" spans="1:27">
      <c r="A1161" s="7"/>
      <c r="B1161" s="7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3"/>
      <c r="U1161" s="3"/>
      <c r="V1161" s="3"/>
      <c r="W1161" s="10"/>
      <c r="X1161" s="10"/>
      <c r="Y1161" s="3"/>
      <c r="Z1161" s="3"/>
      <c r="AA1161" s="3"/>
    </row>
    <row r="1162" spans="1:27">
      <c r="A1162" s="7"/>
      <c r="B1162" s="7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3"/>
      <c r="U1162" s="3"/>
      <c r="V1162" s="3"/>
      <c r="W1162" s="10"/>
      <c r="X1162" s="10"/>
      <c r="Y1162" s="3"/>
      <c r="Z1162" s="3"/>
      <c r="AA1162" s="3"/>
    </row>
    <row r="1163" spans="1:27">
      <c r="A1163" s="7"/>
      <c r="B1163" s="7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3"/>
      <c r="U1163" s="3"/>
      <c r="V1163" s="3"/>
      <c r="W1163" s="10"/>
      <c r="X1163" s="10"/>
      <c r="Y1163" s="3"/>
      <c r="Z1163" s="3"/>
      <c r="AA1163" s="3"/>
    </row>
    <row r="1164" spans="1:27">
      <c r="A1164" s="7"/>
      <c r="B1164" s="7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3"/>
      <c r="U1164" s="3"/>
      <c r="V1164" s="3"/>
      <c r="W1164" s="10"/>
      <c r="X1164" s="10"/>
      <c r="Y1164" s="3"/>
      <c r="Z1164" s="3"/>
      <c r="AA1164" s="3"/>
    </row>
    <row r="1165" spans="1:27">
      <c r="A1165" s="7"/>
      <c r="B1165" s="7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3"/>
      <c r="U1165" s="3"/>
      <c r="V1165" s="3"/>
      <c r="W1165" s="10"/>
      <c r="X1165" s="10"/>
      <c r="Y1165" s="3"/>
      <c r="Z1165" s="3"/>
      <c r="AA1165" s="3"/>
    </row>
    <row r="1166" spans="1:27">
      <c r="A1166" s="7"/>
      <c r="B1166" s="7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3"/>
      <c r="U1166" s="3"/>
      <c r="V1166" s="3"/>
      <c r="W1166" s="10"/>
      <c r="X1166" s="10"/>
      <c r="Y1166" s="3"/>
      <c r="Z1166" s="3"/>
      <c r="AA1166" s="3"/>
    </row>
    <row r="1167" spans="1:27">
      <c r="A1167" s="7"/>
      <c r="B1167" s="7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3"/>
      <c r="U1167" s="3"/>
      <c r="V1167" s="3"/>
      <c r="W1167" s="10"/>
      <c r="X1167" s="10"/>
      <c r="Y1167" s="3"/>
      <c r="Z1167" s="3"/>
      <c r="AA1167" s="3"/>
    </row>
    <row r="1168" spans="1:27">
      <c r="A1168" s="7"/>
      <c r="B1168" s="7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3"/>
      <c r="U1168" s="3"/>
      <c r="V1168" s="3"/>
      <c r="W1168" s="10"/>
      <c r="X1168" s="10"/>
      <c r="Y1168" s="3"/>
      <c r="Z1168" s="3"/>
      <c r="AA1168" s="3"/>
    </row>
    <row r="1169" spans="1:27">
      <c r="A1169" s="7"/>
      <c r="B1169" s="7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3"/>
      <c r="U1169" s="3"/>
      <c r="V1169" s="3"/>
      <c r="W1169" s="10"/>
      <c r="X1169" s="10"/>
      <c r="Y1169" s="3"/>
      <c r="Z1169" s="3"/>
      <c r="AA1169" s="3"/>
    </row>
    <row r="1170" spans="1:27">
      <c r="A1170" s="7"/>
      <c r="B1170" s="7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3"/>
      <c r="U1170" s="3"/>
      <c r="V1170" s="3"/>
      <c r="W1170" s="10"/>
      <c r="X1170" s="10"/>
      <c r="Y1170" s="3"/>
      <c r="Z1170" s="3"/>
      <c r="AA1170" s="3"/>
    </row>
    <row r="1171" spans="1:27">
      <c r="A1171" s="7"/>
      <c r="B1171" s="7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3"/>
      <c r="U1171" s="3"/>
      <c r="V1171" s="3"/>
      <c r="W1171" s="10"/>
      <c r="X1171" s="10"/>
      <c r="Y1171" s="3"/>
      <c r="Z1171" s="3"/>
      <c r="AA1171" s="3"/>
    </row>
    <row r="1172" spans="1:27">
      <c r="A1172" s="7"/>
      <c r="B1172" s="7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3"/>
      <c r="U1172" s="3"/>
      <c r="V1172" s="3"/>
      <c r="W1172" s="10"/>
      <c r="X1172" s="10"/>
      <c r="Y1172" s="3"/>
      <c r="Z1172" s="3"/>
      <c r="AA1172" s="3"/>
    </row>
    <row r="1173" spans="1:27">
      <c r="A1173" s="7"/>
      <c r="B1173" s="7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3"/>
      <c r="U1173" s="3"/>
      <c r="V1173" s="3"/>
      <c r="W1173" s="10"/>
      <c r="X1173" s="10"/>
      <c r="Y1173" s="3"/>
      <c r="Z1173" s="3"/>
      <c r="AA1173" s="3"/>
    </row>
    <row r="1174" spans="1:27">
      <c r="A1174" s="7"/>
      <c r="B1174" s="7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3"/>
      <c r="U1174" s="3"/>
      <c r="V1174" s="3"/>
      <c r="W1174" s="10"/>
      <c r="X1174" s="10"/>
      <c r="Y1174" s="3"/>
      <c r="Z1174" s="3"/>
      <c r="AA1174" s="3"/>
    </row>
    <row r="1175" spans="1:27">
      <c r="A1175" s="7"/>
      <c r="B1175" s="7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3"/>
      <c r="U1175" s="3"/>
      <c r="V1175" s="3"/>
      <c r="W1175" s="10"/>
      <c r="X1175" s="10"/>
      <c r="Y1175" s="3"/>
      <c r="Z1175" s="3"/>
      <c r="AA1175" s="3"/>
    </row>
    <row r="1176" spans="1:27">
      <c r="A1176" s="7"/>
      <c r="B1176" s="7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3"/>
      <c r="U1176" s="3"/>
      <c r="V1176" s="3"/>
      <c r="W1176" s="10"/>
      <c r="X1176" s="10"/>
      <c r="Y1176" s="3"/>
      <c r="Z1176" s="3"/>
      <c r="AA1176" s="3"/>
    </row>
    <row r="1177" spans="1:27">
      <c r="A1177" s="7"/>
      <c r="B1177" s="7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3"/>
      <c r="U1177" s="3"/>
      <c r="V1177" s="3"/>
      <c r="W1177" s="10"/>
      <c r="X1177" s="10"/>
      <c r="Y1177" s="3"/>
      <c r="Z1177" s="3"/>
      <c r="AA1177" s="3"/>
    </row>
    <row r="1178" spans="1:27">
      <c r="A1178" s="7"/>
      <c r="B1178" s="7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3"/>
      <c r="U1178" s="3"/>
      <c r="V1178" s="3"/>
      <c r="W1178" s="10"/>
      <c r="X1178" s="10"/>
      <c r="Y1178" s="3"/>
      <c r="Z1178" s="3"/>
      <c r="AA1178" s="3"/>
    </row>
    <row r="1179" spans="1:27">
      <c r="A1179" s="7"/>
      <c r="B1179" s="7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3"/>
      <c r="U1179" s="3"/>
      <c r="V1179" s="3"/>
      <c r="W1179" s="10"/>
      <c r="X1179" s="10"/>
      <c r="Y1179" s="3"/>
      <c r="Z1179" s="3"/>
      <c r="AA1179" s="3"/>
    </row>
    <row r="1180" spans="1:27">
      <c r="A1180" s="7"/>
      <c r="B1180" s="7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3"/>
      <c r="U1180" s="3"/>
      <c r="V1180" s="3"/>
      <c r="W1180" s="10"/>
      <c r="X1180" s="10"/>
      <c r="Y1180" s="3"/>
      <c r="Z1180" s="3"/>
      <c r="AA1180" s="3"/>
    </row>
    <row r="1181" spans="1:27">
      <c r="A1181" s="7"/>
      <c r="B1181" s="7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3"/>
      <c r="U1181" s="3"/>
      <c r="V1181" s="3"/>
      <c r="W1181" s="10"/>
      <c r="X1181" s="10"/>
      <c r="Y1181" s="3"/>
      <c r="Z1181" s="3"/>
      <c r="AA1181" s="3"/>
    </row>
    <row r="1182" spans="1:27">
      <c r="A1182" s="7"/>
      <c r="B1182" s="7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3"/>
      <c r="U1182" s="3"/>
      <c r="V1182" s="3"/>
      <c r="W1182" s="10"/>
      <c r="X1182" s="10"/>
      <c r="Y1182" s="3"/>
      <c r="Z1182" s="3"/>
      <c r="AA1182" s="3"/>
    </row>
    <row r="1183" spans="1:27">
      <c r="A1183" s="7"/>
      <c r="B1183" s="7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3"/>
      <c r="U1183" s="3"/>
      <c r="V1183" s="3"/>
      <c r="W1183" s="10"/>
      <c r="X1183" s="10"/>
      <c r="Y1183" s="3"/>
      <c r="Z1183" s="3"/>
      <c r="AA1183" s="3"/>
    </row>
    <row r="1184" spans="1:27">
      <c r="A1184" s="7"/>
      <c r="B1184" s="7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3"/>
      <c r="U1184" s="3"/>
      <c r="V1184" s="3"/>
      <c r="W1184" s="10"/>
      <c r="X1184" s="10"/>
      <c r="Y1184" s="3"/>
      <c r="Z1184" s="3"/>
      <c r="AA1184" s="3"/>
    </row>
    <row r="1185" spans="1:27">
      <c r="A1185" s="7"/>
      <c r="B1185" s="7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3"/>
      <c r="U1185" s="3"/>
      <c r="V1185" s="3"/>
      <c r="W1185" s="10"/>
      <c r="X1185" s="10"/>
      <c r="Y1185" s="3"/>
      <c r="Z1185" s="3"/>
      <c r="AA1185" s="3"/>
    </row>
    <row r="1186" spans="1:27">
      <c r="A1186" s="7"/>
      <c r="B1186" s="7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3"/>
      <c r="U1186" s="3"/>
      <c r="V1186" s="3"/>
      <c r="W1186" s="10"/>
      <c r="X1186" s="10"/>
      <c r="Y1186" s="3"/>
      <c r="Z1186" s="3"/>
      <c r="AA1186" s="3"/>
    </row>
    <row r="1187" spans="1:27">
      <c r="A1187" s="7"/>
      <c r="B1187" s="7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3"/>
      <c r="U1187" s="3"/>
      <c r="V1187" s="3"/>
      <c r="W1187" s="10"/>
      <c r="X1187" s="10"/>
      <c r="Y1187" s="3"/>
      <c r="Z1187" s="3"/>
      <c r="AA1187" s="3"/>
    </row>
    <row r="1188" spans="1:27">
      <c r="A1188" s="7"/>
      <c r="B1188" s="7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3"/>
      <c r="U1188" s="3"/>
      <c r="V1188" s="3"/>
      <c r="W1188" s="10"/>
      <c r="X1188" s="10"/>
      <c r="Y1188" s="3"/>
      <c r="Z1188" s="3"/>
      <c r="AA1188" s="3"/>
    </row>
    <row r="1189" spans="1:27">
      <c r="A1189" s="7"/>
      <c r="B1189" s="7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3"/>
      <c r="U1189" s="3"/>
      <c r="V1189" s="3"/>
      <c r="W1189" s="10"/>
      <c r="X1189" s="10"/>
      <c r="Y1189" s="3"/>
      <c r="Z1189" s="3"/>
      <c r="AA1189" s="3"/>
    </row>
    <row r="1190" spans="1:27">
      <c r="A1190" s="7"/>
      <c r="B1190" s="7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3"/>
      <c r="U1190" s="3"/>
      <c r="V1190" s="3"/>
      <c r="W1190" s="10"/>
      <c r="X1190" s="10"/>
      <c r="Y1190" s="3"/>
      <c r="Z1190" s="3"/>
      <c r="AA1190" s="3"/>
    </row>
    <row r="1191" spans="1:27">
      <c r="A1191" s="7"/>
      <c r="B1191" s="7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3"/>
      <c r="U1191" s="3"/>
      <c r="V1191" s="3"/>
      <c r="W1191" s="10"/>
      <c r="X1191" s="10"/>
      <c r="Y1191" s="3"/>
      <c r="Z1191" s="3"/>
      <c r="AA1191" s="3"/>
    </row>
    <row r="1192" spans="1:27">
      <c r="A1192" s="7"/>
      <c r="B1192" s="7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3"/>
      <c r="U1192" s="3"/>
      <c r="V1192" s="3"/>
      <c r="W1192" s="10"/>
      <c r="X1192" s="10"/>
      <c r="Y1192" s="3"/>
      <c r="Z1192" s="3"/>
      <c r="AA1192" s="3"/>
    </row>
    <row r="1193" spans="1:27">
      <c r="A1193" s="7"/>
      <c r="B1193" s="7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3"/>
      <c r="U1193" s="3"/>
      <c r="V1193" s="3"/>
      <c r="W1193" s="10"/>
      <c r="X1193" s="10"/>
      <c r="Y1193" s="3"/>
      <c r="Z1193" s="3"/>
      <c r="AA1193" s="3"/>
    </row>
    <row r="1194" spans="1:27">
      <c r="A1194" s="7"/>
      <c r="B1194" s="7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3"/>
      <c r="U1194" s="3"/>
      <c r="V1194" s="3"/>
      <c r="W1194" s="10"/>
      <c r="X1194" s="10"/>
      <c r="Y1194" s="3"/>
      <c r="Z1194" s="3"/>
      <c r="AA1194" s="3"/>
    </row>
    <row r="1195" spans="1:27">
      <c r="A1195" s="7"/>
      <c r="B1195" s="7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3"/>
      <c r="U1195" s="3"/>
      <c r="V1195" s="3"/>
      <c r="W1195" s="10"/>
      <c r="X1195" s="10"/>
      <c r="Y1195" s="3"/>
      <c r="Z1195" s="3"/>
      <c r="AA1195" s="3"/>
    </row>
    <row r="1196" spans="1:27">
      <c r="A1196" s="7"/>
      <c r="B1196" s="7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3"/>
      <c r="U1196" s="3"/>
      <c r="V1196" s="3"/>
      <c r="W1196" s="10"/>
      <c r="X1196" s="10"/>
      <c r="Y1196" s="3"/>
      <c r="Z1196" s="3"/>
      <c r="AA1196" s="3"/>
    </row>
    <row r="1197" spans="1:27">
      <c r="A1197" s="7"/>
      <c r="B1197" s="7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3"/>
      <c r="U1197" s="3"/>
      <c r="V1197" s="3"/>
      <c r="W1197" s="10"/>
      <c r="X1197" s="10"/>
      <c r="Y1197" s="3"/>
      <c r="Z1197" s="3"/>
      <c r="AA1197" s="3"/>
    </row>
    <row r="1198" spans="1:27">
      <c r="A1198" s="7"/>
      <c r="B1198" s="7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3"/>
      <c r="U1198" s="3"/>
      <c r="V1198" s="3"/>
      <c r="W1198" s="10"/>
      <c r="X1198" s="10"/>
      <c r="Y1198" s="3"/>
      <c r="Z1198" s="3"/>
      <c r="AA1198" s="3"/>
    </row>
    <row r="1199" spans="1:27">
      <c r="A1199" s="7"/>
      <c r="B1199" s="7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3"/>
      <c r="U1199" s="3"/>
      <c r="V1199" s="3"/>
      <c r="W1199" s="10"/>
      <c r="X1199" s="10"/>
      <c r="Y1199" s="3"/>
      <c r="Z1199" s="3"/>
      <c r="AA1199" s="3"/>
    </row>
    <row r="1200" spans="1:27">
      <c r="A1200" s="7"/>
      <c r="B1200" s="7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3"/>
      <c r="U1200" s="3"/>
      <c r="V1200" s="3"/>
      <c r="W1200" s="10"/>
      <c r="X1200" s="10"/>
      <c r="Y1200" s="3"/>
      <c r="Z1200" s="3"/>
      <c r="AA1200" s="3"/>
    </row>
    <row r="1201" spans="1:27">
      <c r="A1201" s="7"/>
      <c r="B1201" s="7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3"/>
      <c r="U1201" s="3"/>
      <c r="V1201" s="3"/>
      <c r="W1201" s="10"/>
      <c r="X1201" s="10"/>
      <c r="Y1201" s="3"/>
      <c r="Z1201" s="3"/>
      <c r="AA1201" s="3"/>
    </row>
    <row r="1202" spans="1:27">
      <c r="A1202" s="7"/>
      <c r="B1202" s="7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3"/>
      <c r="U1202" s="3"/>
      <c r="V1202" s="3"/>
      <c r="W1202" s="10"/>
      <c r="X1202" s="10"/>
      <c r="Y1202" s="3"/>
      <c r="Z1202" s="3"/>
      <c r="AA1202" s="3"/>
    </row>
    <row r="1203" spans="1:27">
      <c r="A1203" s="7"/>
      <c r="B1203" s="7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3"/>
      <c r="U1203" s="3"/>
      <c r="V1203" s="3"/>
      <c r="W1203" s="10"/>
      <c r="X1203" s="10"/>
      <c r="Y1203" s="3"/>
      <c r="Z1203" s="3"/>
      <c r="AA1203" s="3"/>
    </row>
    <row r="1204" spans="1:27">
      <c r="A1204" s="7"/>
      <c r="B1204" s="7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3"/>
      <c r="U1204" s="3"/>
      <c r="V1204" s="3"/>
      <c r="W1204" s="10"/>
      <c r="X1204" s="10"/>
      <c r="Y1204" s="3"/>
      <c r="Z1204" s="3"/>
      <c r="AA1204" s="3"/>
    </row>
    <row r="1205" spans="1:27">
      <c r="A1205" s="7"/>
      <c r="B1205" s="7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3"/>
      <c r="U1205" s="3"/>
      <c r="V1205" s="3"/>
      <c r="W1205" s="10"/>
      <c r="X1205" s="10"/>
      <c r="Y1205" s="3"/>
      <c r="Z1205" s="3"/>
      <c r="AA1205" s="3"/>
    </row>
    <row r="1206" spans="1:27">
      <c r="A1206" s="7"/>
      <c r="B1206" s="7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3"/>
      <c r="U1206" s="3"/>
      <c r="V1206" s="3"/>
      <c r="W1206" s="10"/>
      <c r="X1206" s="10"/>
      <c r="Y1206" s="3"/>
      <c r="Z1206" s="3"/>
      <c r="AA1206" s="3"/>
    </row>
    <row r="1207" spans="1:27">
      <c r="A1207" s="7"/>
      <c r="B1207" s="7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3"/>
      <c r="U1207" s="3"/>
      <c r="V1207" s="3"/>
      <c r="W1207" s="10"/>
      <c r="X1207" s="10"/>
      <c r="Y1207" s="3"/>
      <c r="Z1207" s="3"/>
      <c r="AA1207" s="3"/>
    </row>
    <row r="1208" spans="1:27">
      <c r="A1208" s="7"/>
      <c r="B1208" s="7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3"/>
      <c r="U1208" s="3"/>
      <c r="V1208" s="3"/>
      <c r="W1208" s="10"/>
      <c r="X1208" s="10"/>
      <c r="Y1208" s="3"/>
      <c r="Z1208" s="3"/>
      <c r="AA1208" s="3"/>
    </row>
    <row r="1209" spans="1:27">
      <c r="A1209" s="7"/>
      <c r="B1209" s="7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3"/>
      <c r="U1209" s="3"/>
      <c r="V1209" s="3"/>
      <c r="W1209" s="10"/>
      <c r="X1209" s="10"/>
      <c r="Y1209" s="3"/>
      <c r="Z1209" s="3"/>
      <c r="AA1209" s="3"/>
    </row>
    <row r="1210" spans="1:27">
      <c r="A1210" s="7"/>
      <c r="B1210" s="7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3"/>
      <c r="U1210" s="3"/>
      <c r="V1210" s="3"/>
      <c r="W1210" s="10"/>
      <c r="X1210" s="10"/>
      <c r="Y1210" s="3"/>
      <c r="Z1210" s="3"/>
      <c r="AA1210" s="3"/>
    </row>
    <row r="1211" spans="1:27">
      <c r="A1211" s="7"/>
      <c r="B1211" s="7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3"/>
      <c r="U1211" s="3"/>
      <c r="V1211" s="3"/>
      <c r="W1211" s="10"/>
      <c r="X1211" s="10"/>
      <c r="Y1211" s="3"/>
      <c r="Z1211" s="3"/>
      <c r="AA1211" s="3"/>
    </row>
    <row r="1212" spans="1:27">
      <c r="A1212" s="7"/>
      <c r="B1212" s="7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3"/>
      <c r="U1212" s="3"/>
      <c r="V1212" s="3"/>
      <c r="W1212" s="10"/>
      <c r="X1212" s="10"/>
      <c r="Y1212" s="3"/>
      <c r="Z1212" s="3"/>
      <c r="AA1212" s="3"/>
    </row>
    <row r="1213" spans="1:27">
      <c r="A1213" s="7"/>
      <c r="B1213" s="7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3"/>
      <c r="U1213" s="3"/>
      <c r="V1213" s="3"/>
      <c r="W1213" s="10"/>
      <c r="X1213" s="10"/>
      <c r="Y1213" s="3"/>
      <c r="Z1213" s="3"/>
      <c r="AA1213" s="3"/>
    </row>
    <row r="1214" spans="1:27">
      <c r="A1214" s="7"/>
      <c r="B1214" s="7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3"/>
      <c r="U1214" s="3"/>
      <c r="V1214" s="3"/>
      <c r="W1214" s="10"/>
      <c r="X1214" s="10"/>
      <c r="Y1214" s="3"/>
      <c r="Z1214" s="3"/>
      <c r="AA1214" s="3"/>
    </row>
    <row r="1215" spans="1:27">
      <c r="A1215" s="7"/>
      <c r="B1215" s="7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3"/>
      <c r="U1215" s="3"/>
      <c r="V1215" s="3"/>
      <c r="W1215" s="10"/>
      <c r="X1215" s="10"/>
      <c r="Y1215" s="3"/>
      <c r="Z1215" s="3"/>
      <c r="AA1215" s="3"/>
    </row>
    <row r="1216" spans="1:27">
      <c r="A1216" s="7"/>
      <c r="B1216" s="7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3"/>
      <c r="U1216" s="3"/>
      <c r="V1216" s="3"/>
      <c r="W1216" s="10"/>
      <c r="X1216" s="10"/>
      <c r="Y1216" s="3"/>
      <c r="Z1216" s="3"/>
      <c r="AA1216" s="3"/>
    </row>
    <row r="1217" spans="1:27">
      <c r="A1217" s="7"/>
      <c r="B1217" s="7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3"/>
      <c r="U1217" s="3"/>
      <c r="V1217" s="3"/>
      <c r="W1217" s="10"/>
      <c r="X1217" s="10"/>
      <c r="Y1217" s="3"/>
      <c r="Z1217" s="3"/>
      <c r="AA1217" s="3"/>
    </row>
    <row r="1218" spans="1:27">
      <c r="A1218" s="7"/>
      <c r="B1218" s="7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3"/>
      <c r="U1218" s="3"/>
      <c r="V1218" s="3"/>
      <c r="W1218" s="10"/>
      <c r="X1218" s="10"/>
      <c r="Y1218" s="3"/>
      <c r="Z1218" s="3"/>
      <c r="AA1218" s="3"/>
    </row>
    <row r="1219" spans="1:27">
      <c r="A1219" s="7"/>
      <c r="B1219" s="7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3"/>
      <c r="U1219" s="3"/>
      <c r="V1219" s="3"/>
      <c r="W1219" s="10"/>
      <c r="X1219" s="10"/>
      <c r="Y1219" s="3"/>
      <c r="Z1219" s="3"/>
      <c r="AA1219" s="3"/>
    </row>
    <row r="1220" spans="1:27">
      <c r="A1220" s="7"/>
      <c r="B1220" s="7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3"/>
      <c r="U1220" s="3"/>
      <c r="V1220" s="3"/>
      <c r="W1220" s="10"/>
      <c r="X1220" s="10"/>
      <c r="Y1220" s="3"/>
      <c r="Z1220" s="3"/>
      <c r="AA1220" s="3"/>
    </row>
    <row r="1221" spans="1:27">
      <c r="A1221" s="7"/>
      <c r="B1221" s="7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3"/>
      <c r="U1221" s="3"/>
      <c r="V1221" s="3"/>
      <c r="W1221" s="10"/>
      <c r="X1221" s="10"/>
      <c r="Y1221" s="3"/>
      <c r="Z1221" s="3"/>
      <c r="AA1221" s="3"/>
    </row>
    <row r="1222" spans="1:27">
      <c r="A1222" s="7"/>
      <c r="B1222" s="7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3"/>
      <c r="U1222" s="3"/>
      <c r="V1222" s="3"/>
      <c r="W1222" s="10"/>
      <c r="X1222" s="10"/>
      <c r="Y1222" s="3"/>
      <c r="Z1222" s="3"/>
      <c r="AA1222" s="3"/>
    </row>
    <row r="1223" spans="1:27">
      <c r="A1223" s="7"/>
      <c r="B1223" s="7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3"/>
      <c r="U1223" s="3"/>
      <c r="V1223" s="3"/>
      <c r="W1223" s="10"/>
      <c r="X1223" s="10"/>
      <c r="Y1223" s="3"/>
      <c r="Z1223" s="3"/>
      <c r="AA1223" s="3"/>
    </row>
    <row r="1224" spans="1:27">
      <c r="A1224" s="7"/>
      <c r="B1224" s="7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3"/>
      <c r="U1224" s="3"/>
      <c r="V1224" s="3"/>
      <c r="W1224" s="10"/>
      <c r="X1224" s="10"/>
      <c r="Y1224" s="3"/>
      <c r="Z1224" s="3"/>
      <c r="AA1224" s="3"/>
    </row>
    <row r="1225" spans="1:27">
      <c r="A1225" s="7"/>
      <c r="B1225" s="7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3"/>
      <c r="U1225" s="3"/>
      <c r="V1225" s="3"/>
      <c r="W1225" s="10"/>
      <c r="X1225" s="10"/>
      <c r="Y1225" s="3"/>
      <c r="Z1225" s="3"/>
      <c r="AA1225" s="3"/>
    </row>
    <row r="1226" spans="1:27">
      <c r="A1226" s="7"/>
      <c r="B1226" s="7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3"/>
      <c r="U1226" s="3"/>
      <c r="V1226" s="3"/>
      <c r="W1226" s="10"/>
      <c r="X1226" s="10"/>
      <c r="Y1226" s="3"/>
      <c r="Z1226" s="3"/>
      <c r="AA1226" s="3"/>
    </row>
    <row r="1227" spans="1:27">
      <c r="A1227" s="7"/>
      <c r="B1227" s="7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3"/>
      <c r="U1227" s="3"/>
      <c r="V1227" s="3"/>
      <c r="W1227" s="10"/>
      <c r="X1227" s="10"/>
      <c r="Y1227" s="3"/>
      <c r="Z1227" s="3"/>
      <c r="AA1227" s="3"/>
    </row>
    <row r="1228" spans="1:27">
      <c r="A1228" s="7"/>
      <c r="B1228" s="7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3"/>
      <c r="U1228" s="3"/>
      <c r="V1228" s="3"/>
      <c r="W1228" s="10"/>
      <c r="X1228" s="10"/>
      <c r="Y1228" s="3"/>
      <c r="Z1228" s="3"/>
      <c r="AA1228" s="3"/>
    </row>
    <row r="1229" spans="1:27">
      <c r="A1229" s="7"/>
      <c r="B1229" s="7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3"/>
      <c r="U1229" s="3"/>
      <c r="V1229" s="3"/>
      <c r="W1229" s="10"/>
      <c r="X1229" s="10"/>
      <c r="Y1229" s="3"/>
      <c r="Z1229" s="3"/>
      <c r="AA1229" s="3"/>
    </row>
    <row r="1230" spans="1:27">
      <c r="A1230" s="7"/>
      <c r="B1230" s="7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3"/>
      <c r="U1230" s="3"/>
      <c r="V1230" s="3"/>
      <c r="W1230" s="10"/>
      <c r="X1230" s="10"/>
      <c r="Y1230" s="3"/>
      <c r="Z1230" s="3"/>
      <c r="AA1230" s="3"/>
    </row>
    <row r="1231" spans="1:27">
      <c r="A1231" s="7"/>
      <c r="B1231" s="7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3"/>
      <c r="U1231" s="3"/>
      <c r="V1231" s="3"/>
      <c r="W1231" s="10"/>
      <c r="X1231" s="10"/>
      <c r="Y1231" s="3"/>
      <c r="Z1231" s="3"/>
      <c r="AA1231" s="3"/>
    </row>
    <row r="1232" spans="1:27">
      <c r="A1232" s="7"/>
      <c r="B1232" s="7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3"/>
      <c r="U1232" s="3"/>
      <c r="V1232" s="3"/>
      <c r="W1232" s="10"/>
      <c r="X1232" s="10"/>
      <c r="Y1232" s="3"/>
      <c r="Z1232" s="3"/>
      <c r="AA1232" s="3"/>
    </row>
    <row r="1233" spans="1:27">
      <c r="A1233" s="7"/>
      <c r="B1233" s="7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3"/>
      <c r="U1233" s="3"/>
      <c r="V1233" s="3"/>
      <c r="W1233" s="10"/>
      <c r="X1233" s="10"/>
      <c r="Y1233" s="3"/>
      <c r="Z1233" s="3"/>
      <c r="AA1233" s="3"/>
    </row>
    <row r="1234" spans="1:27">
      <c r="A1234" s="7"/>
      <c r="B1234" s="7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3"/>
      <c r="U1234" s="3"/>
      <c r="V1234" s="3"/>
      <c r="W1234" s="10"/>
      <c r="X1234" s="10"/>
      <c r="Y1234" s="3"/>
      <c r="Z1234" s="3"/>
      <c r="AA1234" s="3"/>
    </row>
    <row r="1235" spans="1:27">
      <c r="A1235" s="7"/>
      <c r="B1235" s="7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3"/>
      <c r="U1235" s="3"/>
      <c r="V1235" s="3"/>
      <c r="W1235" s="10"/>
      <c r="X1235" s="10"/>
      <c r="Y1235" s="3"/>
      <c r="Z1235" s="3"/>
      <c r="AA1235" s="3"/>
    </row>
    <row r="1236" spans="1:27">
      <c r="A1236" s="7"/>
      <c r="B1236" s="7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3"/>
      <c r="U1236" s="3"/>
      <c r="V1236" s="3"/>
      <c r="W1236" s="10"/>
      <c r="X1236" s="10"/>
      <c r="Y1236" s="3"/>
      <c r="Z1236" s="3"/>
      <c r="AA1236" s="3"/>
    </row>
    <row r="1237" spans="1:27">
      <c r="A1237" s="7"/>
      <c r="B1237" s="7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3"/>
      <c r="U1237" s="3"/>
      <c r="V1237" s="3"/>
      <c r="W1237" s="10"/>
      <c r="X1237" s="10"/>
      <c r="Y1237" s="3"/>
      <c r="Z1237" s="3"/>
      <c r="AA1237" s="3"/>
    </row>
    <row r="1238" spans="1:27">
      <c r="A1238" s="7"/>
      <c r="B1238" s="7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3"/>
      <c r="U1238" s="3"/>
      <c r="V1238" s="3"/>
      <c r="W1238" s="10"/>
      <c r="X1238" s="10"/>
      <c r="Y1238" s="3"/>
      <c r="Z1238" s="3"/>
      <c r="AA1238" s="3"/>
    </row>
    <row r="1239" spans="1:27">
      <c r="A1239" s="7"/>
      <c r="B1239" s="7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3"/>
      <c r="U1239" s="3"/>
      <c r="V1239" s="3"/>
      <c r="W1239" s="10"/>
      <c r="X1239" s="10"/>
      <c r="Y1239" s="3"/>
      <c r="Z1239" s="3"/>
      <c r="AA1239" s="3"/>
    </row>
    <row r="1240" spans="1:27">
      <c r="A1240" s="7"/>
      <c r="B1240" s="7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3"/>
      <c r="U1240" s="3"/>
      <c r="V1240" s="3"/>
      <c r="W1240" s="10"/>
      <c r="X1240" s="10"/>
      <c r="Y1240" s="3"/>
      <c r="Z1240" s="3"/>
      <c r="AA1240" s="3"/>
    </row>
    <row r="1241" spans="1:27">
      <c r="A1241" s="7"/>
      <c r="B1241" s="7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3"/>
      <c r="U1241" s="3"/>
      <c r="V1241" s="3"/>
      <c r="W1241" s="10"/>
      <c r="X1241" s="10"/>
      <c r="Y1241" s="3"/>
      <c r="Z1241" s="3"/>
      <c r="AA1241" s="3"/>
    </row>
    <row r="1242" spans="1:27">
      <c r="A1242" s="7"/>
      <c r="B1242" s="7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3"/>
      <c r="U1242" s="3"/>
      <c r="V1242" s="3"/>
      <c r="W1242" s="10"/>
      <c r="X1242" s="10"/>
      <c r="Y1242" s="3"/>
      <c r="Z1242" s="3"/>
      <c r="AA1242" s="3"/>
    </row>
    <row r="1243" spans="1:27">
      <c r="A1243" s="7"/>
      <c r="B1243" s="7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3"/>
      <c r="U1243" s="3"/>
      <c r="V1243" s="3"/>
      <c r="W1243" s="10"/>
      <c r="X1243" s="10"/>
      <c r="Y1243" s="3"/>
      <c r="Z1243" s="3"/>
      <c r="AA1243" s="3"/>
    </row>
    <row r="1244" spans="1:27">
      <c r="A1244" s="7"/>
      <c r="B1244" s="7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3"/>
      <c r="U1244" s="3"/>
      <c r="V1244" s="3"/>
      <c r="W1244" s="10"/>
      <c r="X1244" s="10"/>
      <c r="Y1244" s="3"/>
      <c r="Z1244" s="3"/>
      <c r="AA1244" s="3"/>
    </row>
    <row r="1245" spans="1:27">
      <c r="A1245" s="7"/>
      <c r="B1245" s="7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3"/>
      <c r="U1245" s="3"/>
      <c r="V1245" s="3"/>
      <c r="W1245" s="10"/>
      <c r="X1245" s="10"/>
      <c r="Y1245" s="3"/>
      <c r="Z1245" s="3"/>
      <c r="AA1245" s="3"/>
    </row>
    <row r="1246" spans="1:27">
      <c r="A1246" s="7"/>
      <c r="B1246" s="7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3"/>
      <c r="U1246" s="3"/>
      <c r="V1246" s="3"/>
      <c r="W1246" s="10"/>
      <c r="X1246" s="10"/>
      <c r="Y1246" s="3"/>
      <c r="Z1246" s="3"/>
      <c r="AA1246" s="3"/>
    </row>
    <row r="1247" spans="1:27">
      <c r="A1247" s="7"/>
      <c r="B1247" s="7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3"/>
      <c r="U1247" s="3"/>
      <c r="V1247" s="3"/>
      <c r="W1247" s="10"/>
      <c r="X1247" s="10"/>
      <c r="Y1247" s="3"/>
      <c r="Z1247" s="3"/>
      <c r="AA1247" s="3"/>
    </row>
    <row r="1248" spans="1:27">
      <c r="A1248" s="7"/>
      <c r="B1248" s="7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3"/>
      <c r="U1248" s="3"/>
      <c r="V1248" s="3"/>
      <c r="W1248" s="10"/>
      <c r="X1248" s="10"/>
      <c r="Y1248" s="3"/>
      <c r="Z1248" s="3"/>
      <c r="AA1248" s="3"/>
    </row>
    <row r="1249" spans="1:27">
      <c r="A1249" s="7"/>
      <c r="B1249" s="7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3"/>
      <c r="U1249" s="3"/>
      <c r="V1249" s="3"/>
      <c r="W1249" s="10"/>
      <c r="X1249" s="10"/>
      <c r="Y1249" s="3"/>
      <c r="Z1249" s="3"/>
      <c r="AA1249" s="3"/>
    </row>
    <row r="1250" spans="1:27">
      <c r="A1250" s="7"/>
      <c r="B1250" s="7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3"/>
      <c r="U1250" s="3"/>
      <c r="V1250" s="3"/>
      <c r="W1250" s="10"/>
      <c r="X1250" s="10"/>
      <c r="Y1250" s="3"/>
      <c r="Z1250" s="3"/>
      <c r="AA1250" s="3"/>
    </row>
    <row r="1251" spans="1:27">
      <c r="A1251" s="7"/>
      <c r="B1251" s="7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3"/>
      <c r="U1251" s="3"/>
      <c r="V1251" s="3"/>
      <c r="W1251" s="10"/>
      <c r="X1251" s="10"/>
      <c r="Y1251" s="3"/>
      <c r="Z1251" s="3"/>
      <c r="AA1251" s="3"/>
    </row>
    <row r="1252" spans="1:27">
      <c r="A1252" s="7"/>
      <c r="B1252" s="7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3"/>
      <c r="U1252" s="3"/>
      <c r="V1252" s="3"/>
      <c r="W1252" s="10"/>
      <c r="X1252" s="10"/>
      <c r="Y1252" s="3"/>
      <c r="Z1252" s="3"/>
      <c r="AA1252" s="3"/>
    </row>
    <row r="1253" spans="1:27">
      <c r="A1253" s="7"/>
      <c r="B1253" s="7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3"/>
      <c r="U1253" s="3"/>
      <c r="V1253" s="3"/>
      <c r="W1253" s="10"/>
      <c r="X1253" s="10"/>
      <c r="Y1253" s="3"/>
      <c r="Z1253" s="3"/>
      <c r="AA1253" s="3"/>
    </row>
    <row r="1254" spans="1:27">
      <c r="A1254" s="7"/>
      <c r="B1254" s="7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3"/>
      <c r="U1254" s="3"/>
      <c r="V1254" s="3"/>
      <c r="W1254" s="10"/>
      <c r="X1254" s="10"/>
      <c r="Y1254" s="3"/>
      <c r="Z1254" s="3"/>
      <c r="AA1254" s="3"/>
    </row>
    <row r="1255" spans="1:27">
      <c r="A1255" s="7"/>
      <c r="B1255" s="7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3"/>
      <c r="U1255" s="3"/>
      <c r="V1255" s="3"/>
      <c r="W1255" s="10"/>
      <c r="X1255" s="10"/>
      <c r="Y1255" s="3"/>
      <c r="Z1255" s="3"/>
      <c r="AA1255" s="3"/>
    </row>
    <row r="1256" spans="1:27">
      <c r="A1256" s="7"/>
      <c r="B1256" s="7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3"/>
      <c r="U1256" s="3"/>
      <c r="V1256" s="3"/>
      <c r="W1256" s="10"/>
      <c r="X1256" s="10"/>
      <c r="Y1256" s="3"/>
      <c r="Z1256" s="3"/>
      <c r="AA1256" s="3"/>
    </row>
    <row r="1257" spans="1:27">
      <c r="A1257" s="7"/>
      <c r="B1257" s="7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3"/>
      <c r="U1257" s="3"/>
      <c r="V1257" s="3"/>
      <c r="W1257" s="10"/>
      <c r="X1257" s="10"/>
      <c r="Y1257" s="3"/>
      <c r="Z1257" s="3"/>
      <c r="AA1257" s="3"/>
    </row>
    <row r="1258" spans="1:27">
      <c r="A1258" s="7"/>
      <c r="B1258" s="7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3"/>
      <c r="U1258" s="3"/>
      <c r="V1258" s="3"/>
      <c r="W1258" s="10"/>
      <c r="X1258" s="10"/>
      <c r="Y1258" s="3"/>
      <c r="Z1258" s="3"/>
      <c r="AA1258" s="3"/>
    </row>
    <row r="1259" spans="1:27">
      <c r="A1259" s="7"/>
      <c r="B1259" s="7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3"/>
      <c r="U1259" s="3"/>
      <c r="V1259" s="3"/>
      <c r="W1259" s="10"/>
      <c r="X1259" s="10"/>
      <c r="Y1259" s="3"/>
      <c r="Z1259" s="3"/>
      <c r="AA1259" s="3"/>
    </row>
    <row r="1260" spans="1:27">
      <c r="A1260" s="7"/>
      <c r="B1260" s="7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3"/>
      <c r="U1260" s="3"/>
      <c r="V1260" s="3"/>
      <c r="W1260" s="10"/>
      <c r="X1260" s="10"/>
      <c r="Y1260" s="3"/>
      <c r="Z1260" s="3"/>
      <c r="AA1260" s="3"/>
    </row>
    <row r="1261" spans="1:27">
      <c r="A1261" s="7"/>
      <c r="B1261" s="7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3"/>
      <c r="U1261" s="3"/>
      <c r="V1261" s="3"/>
      <c r="W1261" s="10"/>
      <c r="X1261" s="10"/>
      <c r="Y1261" s="3"/>
      <c r="Z1261" s="3"/>
      <c r="AA1261" s="3"/>
    </row>
    <row r="1262" spans="1:27">
      <c r="A1262" s="7"/>
      <c r="B1262" s="7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3"/>
      <c r="U1262" s="3"/>
      <c r="V1262" s="3"/>
      <c r="W1262" s="10"/>
      <c r="X1262" s="10"/>
      <c r="Y1262" s="3"/>
      <c r="Z1262" s="3"/>
      <c r="AA1262" s="3"/>
    </row>
    <row r="1263" spans="1:27">
      <c r="A1263" s="7"/>
      <c r="B1263" s="7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3"/>
      <c r="U1263" s="3"/>
      <c r="V1263" s="3"/>
      <c r="W1263" s="10"/>
      <c r="X1263" s="10"/>
      <c r="Y1263" s="3"/>
      <c r="Z1263" s="3"/>
      <c r="AA1263" s="3"/>
    </row>
    <row r="1264" spans="1:27">
      <c r="A1264" s="7"/>
      <c r="B1264" s="7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3"/>
      <c r="U1264" s="3"/>
      <c r="V1264" s="3"/>
      <c r="W1264" s="10"/>
      <c r="X1264" s="10"/>
      <c r="Y1264" s="3"/>
      <c r="Z1264" s="3"/>
      <c r="AA1264" s="3"/>
    </row>
    <row r="1265" spans="1:27">
      <c r="A1265" s="7"/>
      <c r="B1265" s="7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3"/>
      <c r="U1265" s="3"/>
      <c r="V1265" s="3"/>
      <c r="W1265" s="10"/>
      <c r="X1265" s="10"/>
      <c r="Y1265" s="3"/>
      <c r="Z1265" s="3"/>
      <c r="AA1265" s="3"/>
    </row>
    <row r="1266" spans="1:27">
      <c r="A1266" s="7"/>
      <c r="B1266" s="7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3"/>
      <c r="U1266" s="3"/>
      <c r="V1266" s="3"/>
      <c r="W1266" s="10"/>
      <c r="X1266" s="10"/>
      <c r="Y1266" s="3"/>
      <c r="Z1266" s="3"/>
      <c r="AA1266" s="3"/>
    </row>
    <row r="1267" spans="1:27">
      <c r="A1267" s="7"/>
      <c r="B1267" s="7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3"/>
      <c r="U1267" s="3"/>
      <c r="V1267" s="3"/>
      <c r="W1267" s="10"/>
      <c r="X1267" s="10"/>
      <c r="Y1267" s="3"/>
      <c r="Z1267" s="3"/>
      <c r="AA1267" s="3"/>
    </row>
    <row r="1268" spans="1:27">
      <c r="A1268" s="7"/>
      <c r="B1268" s="7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3"/>
      <c r="U1268" s="3"/>
      <c r="V1268" s="3"/>
      <c r="W1268" s="10"/>
      <c r="X1268" s="10"/>
      <c r="Y1268" s="3"/>
      <c r="Z1268" s="3"/>
      <c r="AA1268" s="3"/>
    </row>
    <row r="1269" spans="1:27">
      <c r="A1269" s="7"/>
      <c r="B1269" s="7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3"/>
      <c r="U1269" s="3"/>
      <c r="V1269" s="3"/>
      <c r="W1269" s="10"/>
      <c r="X1269" s="10"/>
      <c r="Y1269" s="3"/>
      <c r="Z1269" s="3"/>
      <c r="AA1269" s="3"/>
    </row>
    <row r="1270" spans="1:27">
      <c r="A1270" s="7"/>
      <c r="B1270" s="7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3"/>
      <c r="U1270" s="3"/>
      <c r="V1270" s="3"/>
      <c r="W1270" s="10"/>
      <c r="X1270" s="10"/>
      <c r="Y1270" s="3"/>
      <c r="Z1270" s="3"/>
      <c r="AA1270" s="3"/>
    </row>
    <row r="1271" spans="1:27">
      <c r="A1271" s="7"/>
      <c r="B1271" s="7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3"/>
      <c r="U1271" s="3"/>
      <c r="V1271" s="3"/>
      <c r="W1271" s="10"/>
      <c r="X1271" s="10"/>
      <c r="Y1271" s="3"/>
      <c r="Z1271" s="3"/>
      <c r="AA1271" s="3"/>
    </row>
    <row r="1272" spans="1:27">
      <c r="A1272" s="7"/>
      <c r="B1272" s="7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3"/>
      <c r="U1272" s="3"/>
      <c r="V1272" s="3"/>
      <c r="W1272" s="10"/>
      <c r="X1272" s="10"/>
      <c r="Y1272" s="3"/>
      <c r="Z1272" s="3"/>
      <c r="AA1272" s="3"/>
    </row>
    <row r="1273" spans="1:27">
      <c r="A1273" s="7"/>
      <c r="B1273" s="7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3"/>
      <c r="U1273" s="3"/>
      <c r="V1273" s="3"/>
      <c r="W1273" s="10"/>
      <c r="X1273" s="10"/>
      <c r="Y1273" s="3"/>
      <c r="Z1273" s="3"/>
      <c r="AA1273" s="3"/>
    </row>
    <row r="1274" spans="1:27">
      <c r="A1274" s="7"/>
      <c r="B1274" s="7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3"/>
      <c r="U1274" s="3"/>
      <c r="V1274" s="3"/>
      <c r="W1274" s="10"/>
      <c r="X1274" s="10"/>
      <c r="Y1274" s="3"/>
      <c r="Z1274" s="3"/>
      <c r="AA1274" s="3"/>
    </row>
    <row r="1275" spans="1:27">
      <c r="A1275" s="7"/>
      <c r="B1275" s="7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3"/>
      <c r="U1275" s="3"/>
      <c r="V1275" s="3"/>
      <c r="W1275" s="10"/>
      <c r="X1275" s="10"/>
      <c r="Y1275" s="3"/>
      <c r="Z1275" s="3"/>
      <c r="AA1275" s="3"/>
    </row>
    <row r="1276" spans="1:27">
      <c r="A1276" s="7"/>
      <c r="B1276" s="7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3"/>
      <c r="U1276" s="3"/>
      <c r="V1276" s="3"/>
      <c r="W1276" s="10"/>
      <c r="X1276" s="10"/>
      <c r="Y1276" s="3"/>
      <c r="Z1276" s="3"/>
      <c r="AA1276" s="3"/>
    </row>
    <row r="1277" spans="1:27">
      <c r="A1277" s="7"/>
      <c r="B1277" s="7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3"/>
      <c r="U1277" s="3"/>
      <c r="V1277" s="3"/>
      <c r="W1277" s="10"/>
      <c r="X1277" s="10"/>
      <c r="Y1277" s="3"/>
      <c r="Z1277" s="3"/>
      <c r="AA1277" s="3"/>
    </row>
    <row r="1278" spans="1:27">
      <c r="A1278" s="7"/>
      <c r="B1278" s="7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3"/>
      <c r="U1278" s="3"/>
      <c r="V1278" s="3"/>
      <c r="W1278" s="10"/>
      <c r="X1278" s="10"/>
      <c r="Y1278" s="3"/>
      <c r="Z1278" s="3"/>
      <c r="AA1278" s="3"/>
    </row>
    <row r="1279" spans="1:27">
      <c r="A1279" s="7"/>
      <c r="B1279" s="7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3"/>
      <c r="U1279" s="3"/>
      <c r="V1279" s="3"/>
      <c r="W1279" s="10"/>
      <c r="X1279" s="10"/>
      <c r="Y1279" s="3"/>
      <c r="Z1279" s="3"/>
      <c r="AA1279" s="3"/>
    </row>
    <row r="1280" spans="1:27">
      <c r="A1280" s="7"/>
      <c r="B1280" s="7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3"/>
      <c r="U1280" s="3"/>
      <c r="V1280" s="3"/>
      <c r="W1280" s="10"/>
      <c r="X1280" s="10"/>
      <c r="Y1280" s="3"/>
      <c r="Z1280" s="3"/>
      <c r="AA1280" s="3"/>
    </row>
    <row r="1281" spans="1:27">
      <c r="A1281" s="7"/>
      <c r="B1281" s="7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3"/>
      <c r="U1281" s="3"/>
      <c r="V1281" s="3"/>
      <c r="W1281" s="10"/>
      <c r="X1281" s="10"/>
      <c r="Y1281" s="3"/>
      <c r="Z1281" s="3"/>
      <c r="AA1281" s="3"/>
    </row>
    <row r="1282" spans="1:27">
      <c r="A1282" s="7"/>
      <c r="B1282" s="7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3"/>
      <c r="U1282" s="3"/>
      <c r="V1282" s="3"/>
      <c r="W1282" s="10"/>
      <c r="X1282" s="10"/>
      <c r="Y1282" s="3"/>
      <c r="Z1282" s="3"/>
      <c r="AA1282" s="3"/>
    </row>
    <row r="1283" spans="1:27">
      <c r="A1283" s="7"/>
      <c r="B1283" s="7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3"/>
      <c r="U1283" s="3"/>
      <c r="V1283" s="3"/>
      <c r="W1283" s="10"/>
      <c r="X1283" s="10"/>
      <c r="Y1283" s="3"/>
      <c r="Z1283" s="3"/>
      <c r="AA1283" s="3"/>
    </row>
    <row r="1284" spans="1:27">
      <c r="A1284" s="7"/>
      <c r="B1284" s="7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3"/>
      <c r="U1284" s="3"/>
      <c r="V1284" s="3"/>
      <c r="W1284" s="10"/>
      <c r="X1284" s="10"/>
      <c r="Y1284" s="3"/>
      <c r="Z1284" s="3"/>
      <c r="AA1284" s="3"/>
    </row>
    <row r="1285" spans="1:27">
      <c r="A1285" s="7"/>
      <c r="B1285" s="7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3"/>
      <c r="U1285" s="3"/>
      <c r="V1285" s="3"/>
      <c r="W1285" s="10"/>
      <c r="X1285" s="10"/>
      <c r="Y1285" s="3"/>
      <c r="Z1285" s="3"/>
      <c r="AA1285" s="3"/>
    </row>
    <row r="1286" spans="1:27">
      <c r="A1286" s="7"/>
      <c r="B1286" s="7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3"/>
      <c r="U1286" s="3"/>
      <c r="V1286" s="3"/>
      <c r="W1286" s="10"/>
      <c r="X1286" s="10"/>
      <c r="Y1286" s="3"/>
      <c r="Z1286" s="3"/>
      <c r="AA1286" s="3"/>
    </row>
    <row r="1287" spans="1:27">
      <c r="A1287" s="7"/>
      <c r="B1287" s="7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3"/>
      <c r="U1287" s="3"/>
      <c r="V1287" s="3"/>
      <c r="W1287" s="10"/>
      <c r="X1287" s="10"/>
      <c r="Y1287" s="3"/>
      <c r="Z1287" s="3"/>
      <c r="AA1287" s="3"/>
    </row>
    <row r="1288" spans="1:27">
      <c r="A1288" s="7"/>
      <c r="B1288" s="7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3"/>
      <c r="U1288" s="3"/>
      <c r="V1288" s="3"/>
      <c r="W1288" s="10"/>
      <c r="X1288" s="10"/>
      <c r="Y1288" s="3"/>
      <c r="Z1288" s="3"/>
      <c r="AA1288" s="3"/>
    </row>
    <row r="1289" spans="1:27">
      <c r="A1289" s="7"/>
      <c r="B1289" s="7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3"/>
      <c r="U1289" s="3"/>
      <c r="V1289" s="3"/>
      <c r="W1289" s="10"/>
      <c r="X1289" s="10"/>
      <c r="Y1289" s="3"/>
      <c r="Z1289" s="3"/>
      <c r="AA1289" s="3"/>
    </row>
    <row r="1290" spans="1:27">
      <c r="A1290" s="7"/>
      <c r="B1290" s="7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3"/>
      <c r="U1290" s="3"/>
      <c r="V1290" s="3"/>
      <c r="W1290" s="10"/>
      <c r="X1290" s="10"/>
      <c r="Y1290" s="3"/>
      <c r="Z1290" s="3"/>
      <c r="AA1290" s="3"/>
    </row>
    <row r="1291" spans="1:27">
      <c r="A1291" s="7"/>
      <c r="B1291" s="7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3"/>
      <c r="U1291" s="3"/>
      <c r="V1291" s="3"/>
      <c r="W1291" s="10"/>
      <c r="X1291" s="10"/>
      <c r="Y1291" s="3"/>
      <c r="Z1291" s="3"/>
      <c r="AA1291" s="3"/>
    </row>
    <row r="1292" spans="1:27">
      <c r="A1292" s="7"/>
      <c r="B1292" s="7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3"/>
      <c r="U1292" s="3"/>
      <c r="V1292" s="3"/>
      <c r="W1292" s="10"/>
      <c r="X1292" s="10"/>
      <c r="Y1292" s="3"/>
      <c r="Z1292" s="3"/>
      <c r="AA1292" s="3"/>
    </row>
    <row r="1293" spans="1:27">
      <c r="A1293" s="7"/>
      <c r="B1293" s="7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3"/>
      <c r="U1293" s="3"/>
      <c r="V1293" s="3"/>
      <c r="W1293" s="10"/>
      <c r="X1293" s="10"/>
      <c r="Y1293" s="3"/>
      <c r="Z1293" s="3"/>
      <c r="AA1293" s="3"/>
    </row>
    <row r="1294" spans="1:27">
      <c r="A1294" s="7"/>
      <c r="B1294" s="7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3"/>
      <c r="U1294" s="3"/>
      <c r="V1294" s="3"/>
      <c r="W1294" s="10"/>
      <c r="X1294" s="10"/>
      <c r="Y1294" s="3"/>
      <c r="Z1294" s="3"/>
      <c r="AA1294" s="3"/>
    </row>
    <row r="1295" spans="1:27">
      <c r="A1295" s="7"/>
      <c r="B1295" s="7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3"/>
      <c r="U1295" s="3"/>
      <c r="V1295" s="3"/>
      <c r="W1295" s="10"/>
      <c r="X1295" s="10"/>
      <c r="Y1295" s="3"/>
      <c r="Z1295" s="3"/>
      <c r="AA1295" s="3"/>
    </row>
    <row r="1296" spans="1:27">
      <c r="A1296" s="7"/>
      <c r="B1296" s="7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3"/>
      <c r="U1296" s="3"/>
      <c r="V1296" s="3"/>
      <c r="W1296" s="10"/>
      <c r="X1296" s="10"/>
      <c r="Y1296" s="3"/>
      <c r="Z1296" s="3"/>
      <c r="AA1296" s="3"/>
    </row>
    <row r="1297" spans="1:27">
      <c r="A1297" s="7"/>
      <c r="B1297" s="7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3"/>
      <c r="U1297" s="3"/>
      <c r="V1297" s="3"/>
      <c r="W1297" s="10"/>
      <c r="X1297" s="10"/>
      <c r="Y1297" s="3"/>
      <c r="Z1297" s="3"/>
      <c r="AA1297" s="3"/>
    </row>
    <row r="1298" spans="1:27">
      <c r="A1298" s="7"/>
      <c r="B1298" s="7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3"/>
      <c r="U1298" s="3"/>
      <c r="V1298" s="3"/>
      <c r="W1298" s="10"/>
      <c r="X1298" s="10"/>
      <c r="Y1298" s="3"/>
      <c r="Z1298" s="3"/>
      <c r="AA1298" s="3"/>
    </row>
    <row r="1299" spans="1:27">
      <c r="A1299" s="7"/>
      <c r="B1299" s="7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3"/>
      <c r="U1299" s="3"/>
      <c r="V1299" s="3"/>
      <c r="W1299" s="10"/>
      <c r="X1299" s="10"/>
      <c r="Y1299" s="3"/>
      <c r="Z1299" s="3"/>
      <c r="AA1299" s="3"/>
    </row>
    <row r="1300" spans="1:27">
      <c r="A1300" s="7"/>
      <c r="B1300" s="7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3"/>
      <c r="U1300" s="3"/>
      <c r="V1300" s="3"/>
      <c r="W1300" s="10"/>
      <c r="X1300" s="10"/>
      <c r="Y1300" s="3"/>
      <c r="Z1300" s="3"/>
      <c r="AA1300" s="3"/>
    </row>
    <row r="1301" spans="1:27">
      <c r="A1301" s="7"/>
      <c r="B1301" s="7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3"/>
      <c r="U1301" s="3"/>
      <c r="V1301" s="3"/>
      <c r="W1301" s="10"/>
      <c r="X1301" s="10"/>
      <c r="Y1301" s="3"/>
      <c r="Z1301" s="3"/>
      <c r="AA1301" s="3"/>
    </row>
    <row r="1302" spans="1:27">
      <c r="A1302" s="7"/>
      <c r="B1302" s="7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3"/>
      <c r="U1302" s="3"/>
      <c r="V1302" s="3"/>
      <c r="W1302" s="10"/>
      <c r="X1302" s="10"/>
      <c r="Y1302" s="3"/>
      <c r="Z1302" s="3"/>
      <c r="AA1302" s="3"/>
    </row>
    <row r="1303" spans="1:27">
      <c r="A1303" s="7"/>
      <c r="B1303" s="7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3"/>
      <c r="U1303" s="3"/>
      <c r="V1303" s="3"/>
      <c r="W1303" s="10"/>
      <c r="X1303" s="10"/>
      <c r="Y1303" s="3"/>
      <c r="Z1303" s="3"/>
      <c r="AA1303" s="3"/>
    </row>
    <row r="1304" spans="1:27">
      <c r="A1304" s="7"/>
      <c r="B1304" s="7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3"/>
      <c r="U1304" s="3"/>
      <c r="V1304" s="3"/>
      <c r="W1304" s="10"/>
      <c r="X1304" s="10"/>
      <c r="Y1304" s="3"/>
      <c r="Z1304" s="3"/>
      <c r="AA1304" s="3"/>
    </row>
    <row r="1305" spans="1:27">
      <c r="A1305" s="7"/>
      <c r="B1305" s="7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3"/>
      <c r="U1305" s="3"/>
      <c r="V1305" s="3"/>
      <c r="W1305" s="10"/>
      <c r="X1305" s="10"/>
      <c r="Y1305" s="3"/>
      <c r="Z1305" s="3"/>
      <c r="AA1305" s="3"/>
    </row>
    <row r="1306" spans="1:27">
      <c r="A1306" s="7"/>
      <c r="B1306" s="7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3"/>
      <c r="U1306" s="3"/>
      <c r="V1306" s="3"/>
      <c r="W1306" s="10"/>
      <c r="X1306" s="10"/>
      <c r="Y1306" s="3"/>
      <c r="Z1306" s="3"/>
      <c r="AA1306" s="3"/>
    </row>
    <row r="1307" spans="1:27">
      <c r="A1307" s="7"/>
      <c r="B1307" s="7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3"/>
      <c r="U1307" s="3"/>
      <c r="V1307" s="3"/>
      <c r="W1307" s="10"/>
      <c r="X1307" s="10"/>
      <c r="Y1307" s="3"/>
      <c r="Z1307" s="3"/>
      <c r="AA1307" s="3"/>
    </row>
    <row r="1308" spans="1:27">
      <c r="A1308" s="7"/>
      <c r="B1308" s="7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3"/>
      <c r="U1308" s="3"/>
      <c r="V1308" s="3"/>
      <c r="W1308" s="10"/>
      <c r="X1308" s="10"/>
      <c r="Y1308" s="3"/>
      <c r="Z1308" s="3"/>
      <c r="AA1308" s="3"/>
    </row>
    <row r="1309" spans="1:27">
      <c r="A1309" s="7"/>
      <c r="B1309" s="7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3"/>
      <c r="U1309" s="3"/>
      <c r="V1309" s="3"/>
      <c r="W1309" s="10"/>
      <c r="X1309" s="10"/>
      <c r="Y1309" s="3"/>
      <c r="Z1309" s="3"/>
      <c r="AA1309" s="3"/>
    </row>
    <row r="1310" spans="1:27">
      <c r="A1310" s="7"/>
      <c r="B1310" s="7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3"/>
      <c r="U1310" s="3"/>
      <c r="V1310" s="3"/>
      <c r="W1310" s="10"/>
      <c r="X1310" s="10"/>
      <c r="Y1310" s="3"/>
      <c r="Z1310" s="3"/>
      <c r="AA1310" s="3"/>
    </row>
    <row r="1311" spans="1:27">
      <c r="A1311" s="7"/>
      <c r="B1311" s="7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3"/>
      <c r="U1311" s="3"/>
      <c r="V1311" s="3"/>
      <c r="W1311" s="10"/>
      <c r="X1311" s="10"/>
      <c r="Y1311" s="3"/>
      <c r="Z1311" s="3"/>
      <c r="AA1311" s="3"/>
    </row>
    <row r="1312" spans="1:27">
      <c r="A1312" s="7"/>
      <c r="B1312" s="7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3"/>
      <c r="U1312" s="3"/>
      <c r="V1312" s="3"/>
      <c r="W1312" s="10"/>
      <c r="X1312" s="10"/>
      <c r="Y1312" s="3"/>
      <c r="Z1312" s="3"/>
      <c r="AA1312" s="3"/>
    </row>
    <row r="1313" spans="1:27">
      <c r="A1313" s="7"/>
      <c r="B1313" s="7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3"/>
      <c r="U1313" s="3"/>
      <c r="V1313" s="3"/>
      <c r="W1313" s="10"/>
      <c r="X1313" s="10"/>
      <c r="Y1313" s="3"/>
      <c r="Z1313" s="3"/>
      <c r="AA1313" s="3"/>
    </row>
    <row r="1314" spans="1:27">
      <c r="A1314" s="7"/>
      <c r="B1314" s="7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3"/>
      <c r="U1314" s="3"/>
      <c r="V1314" s="3"/>
      <c r="W1314" s="10"/>
      <c r="X1314" s="10"/>
      <c r="Y1314" s="3"/>
      <c r="Z1314" s="3"/>
      <c r="AA1314" s="3"/>
    </row>
    <row r="1315" spans="1:27">
      <c r="A1315" s="7"/>
      <c r="B1315" s="7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3"/>
      <c r="U1315" s="3"/>
      <c r="V1315" s="3"/>
      <c r="W1315" s="10"/>
      <c r="X1315" s="10"/>
      <c r="Y1315" s="3"/>
      <c r="Z1315" s="3"/>
      <c r="AA1315" s="3"/>
    </row>
    <row r="1316" spans="1:27">
      <c r="A1316" s="7"/>
      <c r="B1316" s="7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3"/>
      <c r="U1316" s="3"/>
      <c r="V1316" s="3"/>
      <c r="W1316" s="10"/>
      <c r="X1316" s="10"/>
      <c r="Y1316" s="3"/>
      <c r="Z1316" s="3"/>
      <c r="AA1316" s="3"/>
    </row>
    <row r="1317" spans="1:27">
      <c r="A1317" s="7"/>
      <c r="B1317" s="7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3"/>
      <c r="U1317" s="3"/>
      <c r="V1317" s="3"/>
      <c r="W1317" s="10"/>
      <c r="X1317" s="10"/>
      <c r="Y1317" s="3"/>
      <c r="Z1317" s="3"/>
      <c r="AA1317" s="3"/>
    </row>
    <row r="1318" spans="1:27">
      <c r="A1318" s="7"/>
      <c r="B1318" s="7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3"/>
      <c r="U1318" s="3"/>
      <c r="V1318" s="3"/>
      <c r="W1318" s="10"/>
      <c r="X1318" s="10"/>
      <c r="Y1318" s="3"/>
      <c r="Z1318" s="3"/>
      <c r="AA1318" s="3"/>
    </row>
    <row r="1319" spans="1:27">
      <c r="A1319" s="7"/>
      <c r="B1319" s="7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3"/>
      <c r="U1319" s="3"/>
      <c r="V1319" s="3"/>
      <c r="W1319" s="10"/>
      <c r="X1319" s="10"/>
      <c r="Y1319" s="3"/>
      <c r="Z1319" s="3"/>
      <c r="AA1319" s="3"/>
    </row>
    <row r="1320" spans="1:27">
      <c r="A1320" s="7"/>
      <c r="B1320" s="7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3"/>
      <c r="U1320" s="3"/>
      <c r="V1320" s="3"/>
      <c r="W1320" s="10"/>
      <c r="X1320" s="10"/>
      <c r="Y1320" s="3"/>
      <c r="Z1320" s="3"/>
      <c r="AA1320" s="3"/>
    </row>
    <row r="1321" spans="1:27">
      <c r="A1321" s="7"/>
      <c r="B1321" s="7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3"/>
      <c r="U1321" s="3"/>
      <c r="V1321" s="3"/>
      <c r="W1321" s="10"/>
      <c r="X1321" s="10"/>
      <c r="Y1321" s="3"/>
      <c r="Z1321" s="3"/>
      <c r="AA1321" s="3"/>
    </row>
    <row r="1322" spans="1:27">
      <c r="A1322" s="7"/>
      <c r="B1322" s="7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3"/>
      <c r="U1322" s="3"/>
      <c r="V1322" s="3"/>
      <c r="W1322" s="10"/>
      <c r="X1322" s="10"/>
      <c r="Y1322" s="3"/>
      <c r="Z1322" s="3"/>
      <c r="AA1322" s="3"/>
    </row>
    <row r="1323" spans="1:27">
      <c r="A1323" s="7"/>
      <c r="B1323" s="7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3"/>
      <c r="U1323" s="3"/>
      <c r="V1323" s="3"/>
      <c r="W1323" s="10"/>
      <c r="X1323" s="10"/>
      <c r="Y1323" s="3"/>
      <c r="Z1323" s="3"/>
      <c r="AA1323" s="3"/>
    </row>
    <row r="1324" spans="1:27">
      <c r="A1324" s="7"/>
      <c r="B1324" s="7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3"/>
      <c r="U1324" s="3"/>
      <c r="V1324" s="3"/>
      <c r="W1324" s="10"/>
      <c r="X1324" s="10"/>
      <c r="Y1324" s="3"/>
      <c r="Z1324" s="3"/>
      <c r="AA1324" s="3"/>
    </row>
    <row r="1325" spans="1:27">
      <c r="A1325" s="7"/>
      <c r="B1325" s="7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3"/>
      <c r="U1325" s="3"/>
      <c r="V1325" s="3"/>
      <c r="W1325" s="10"/>
      <c r="X1325" s="10"/>
      <c r="Y1325" s="3"/>
      <c r="Z1325" s="3"/>
      <c r="AA1325" s="3"/>
    </row>
    <row r="1326" spans="1:27">
      <c r="A1326" s="7"/>
      <c r="B1326" s="7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3"/>
      <c r="U1326" s="3"/>
      <c r="V1326" s="3"/>
      <c r="W1326" s="10"/>
      <c r="X1326" s="10"/>
      <c r="Y1326" s="3"/>
      <c r="Z1326" s="3"/>
      <c r="AA1326" s="3"/>
    </row>
    <row r="1327" spans="1:27">
      <c r="A1327" s="7"/>
      <c r="B1327" s="7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3"/>
      <c r="U1327" s="3"/>
      <c r="V1327" s="3"/>
      <c r="W1327" s="10"/>
      <c r="X1327" s="10"/>
      <c r="Y1327" s="3"/>
      <c r="Z1327" s="3"/>
      <c r="AA1327" s="3"/>
    </row>
    <row r="1328" spans="1:27">
      <c r="A1328" s="7"/>
      <c r="B1328" s="7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3"/>
      <c r="U1328" s="3"/>
      <c r="V1328" s="3"/>
      <c r="W1328" s="10"/>
      <c r="X1328" s="10"/>
      <c r="Y1328" s="3"/>
      <c r="Z1328" s="3"/>
      <c r="AA1328" s="3"/>
    </row>
    <row r="1329" spans="1:27">
      <c r="A1329" s="7"/>
      <c r="B1329" s="7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3"/>
      <c r="U1329" s="3"/>
      <c r="V1329" s="3"/>
      <c r="W1329" s="10"/>
      <c r="X1329" s="10"/>
      <c r="Y1329" s="3"/>
      <c r="Z1329" s="3"/>
      <c r="AA1329" s="3"/>
    </row>
    <row r="1330" spans="1:27">
      <c r="A1330" s="7"/>
      <c r="B1330" s="7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3"/>
      <c r="U1330" s="3"/>
      <c r="V1330" s="3"/>
      <c r="W1330" s="10"/>
      <c r="X1330" s="10"/>
      <c r="Y1330" s="3"/>
      <c r="Z1330" s="3"/>
      <c r="AA1330" s="3"/>
    </row>
    <row r="1331" spans="1:27">
      <c r="A1331" s="7"/>
      <c r="B1331" s="7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3"/>
      <c r="U1331" s="3"/>
      <c r="V1331" s="3"/>
      <c r="W1331" s="10"/>
      <c r="X1331" s="10"/>
      <c r="Y1331" s="3"/>
      <c r="Z1331" s="3"/>
      <c r="AA1331" s="3"/>
    </row>
    <row r="1332" spans="1:27">
      <c r="A1332" s="7"/>
      <c r="B1332" s="7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3"/>
      <c r="U1332" s="3"/>
      <c r="V1332" s="3"/>
      <c r="W1332" s="10"/>
      <c r="X1332" s="10"/>
      <c r="Y1332" s="3"/>
      <c r="Z1332" s="3"/>
      <c r="AA1332" s="3"/>
    </row>
    <row r="1333" spans="1:27">
      <c r="A1333" s="7"/>
      <c r="B1333" s="7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3"/>
      <c r="U1333" s="3"/>
      <c r="V1333" s="3"/>
      <c r="W1333" s="10"/>
      <c r="X1333" s="10"/>
      <c r="Y1333" s="3"/>
      <c r="Z1333" s="3"/>
      <c r="AA1333" s="3"/>
    </row>
    <row r="1334" spans="1:27">
      <c r="A1334" s="7"/>
      <c r="B1334" s="7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3"/>
      <c r="U1334" s="3"/>
      <c r="V1334" s="3"/>
      <c r="W1334" s="10"/>
      <c r="X1334" s="10"/>
      <c r="Y1334" s="3"/>
      <c r="Z1334" s="3"/>
      <c r="AA1334" s="3"/>
    </row>
    <row r="1335" spans="1:27">
      <c r="A1335" s="7"/>
      <c r="B1335" s="7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3"/>
      <c r="U1335" s="3"/>
      <c r="V1335" s="3"/>
      <c r="W1335" s="10"/>
      <c r="X1335" s="10"/>
      <c r="Y1335" s="3"/>
      <c r="Z1335" s="3"/>
      <c r="AA1335" s="3"/>
    </row>
    <row r="1336" spans="1:27">
      <c r="A1336" s="7"/>
      <c r="B1336" s="7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3"/>
      <c r="U1336" s="3"/>
      <c r="V1336" s="3"/>
      <c r="W1336" s="10"/>
      <c r="X1336" s="10"/>
      <c r="Y1336" s="3"/>
      <c r="Z1336" s="3"/>
      <c r="AA1336" s="3"/>
    </row>
    <row r="1337" spans="1:27">
      <c r="A1337" s="7"/>
      <c r="B1337" s="7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3"/>
      <c r="U1337" s="3"/>
      <c r="V1337" s="3"/>
      <c r="W1337" s="10"/>
      <c r="X1337" s="10"/>
      <c r="Y1337" s="3"/>
      <c r="Z1337" s="3"/>
      <c r="AA1337" s="3"/>
    </row>
    <row r="1338" spans="1:27">
      <c r="A1338" s="7"/>
      <c r="B1338" s="7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3"/>
      <c r="U1338" s="3"/>
      <c r="V1338" s="3"/>
      <c r="W1338" s="10"/>
      <c r="X1338" s="10"/>
      <c r="Y1338" s="3"/>
      <c r="Z1338" s="3"/>
      <c r="AA1338" s="3"/>
    </row>
    <row r="1339" spans="1:27">
      <c r="A1339" s="7"/>
      <c r="B1339" s="7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3"/>
      <c r="U1339" s="3"/>
      <c r="V1339" s="3"/>
      <c r="W1339" s="10"/>
      <c r="X1339" s="10"/>
      <c r="Y1339" s="3"/>
      <c r="Z1339" s="3"/>
      <c r="AA1339" s="3"/>
    </row>
    <row r="1340" spans="1:27">
      <c r="A1340" s="7"/>
      <c r="B1340" s="7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3"/>
      <c r="U1340" s="3"/>
      <c r="V1340" s="3"/>
      <c r="W1340" s="10"/>
      <c r="X1340" s="10"/>
      <c r="Y1340" s="3"/>
      <c r="Z1340" s="3"/>
      <c r="AA1340" s="3"/>
    </row>
    <row r="1341" spans="1:27">
      <c r="A1341" s="7"/>
      <c r="B1341" s="7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3"/>
      <c r="U1341" s="3"/>
      <c r="V1341" s="3"/>
      <c r="W1341" s="10"/>
      <c r="X1341" s="10"/>
      <c r="Y1341" s="3"/>
      <c r="Z1341" s="3"/>
      <c r="AA1341" s="3"/>
    </row>
    <row r="1342" spans="1:27">
      <c r="A1342" s="7"/>
      <c r="B1342" s="7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3"/>
      <c r="U1342" s="3"/>
      <c r="V1342" s="3"/>
      <c r="W1342" s="10"/>
      <c r="X1342" s="10"/>
      <c r="Y1342" s="3"/>
      <c r="Z1342" s="3"/>
      <c r="AA1342" s="3"/>
    </row>
    <row r="1343" spans="1:27">
      <c r="A1343" s="7"/>
      <c r="B1343" s="7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3"/>
      <c r="U1343" s="3"/>
      <c r="V1343" s="3"/>
      <c r="W1343" s="10"/>
      <c r="X1343" s="10"/>
      <c r="Y1343" s="3"/>
      <c r="Z1343" s="3"/>
      <c r="AA1343" s="3"/>
    </row>
    <row r="1344" spans="1:27">
      <c r="A1344" s="7"/>
      <c r="B1344" s="7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3"/>
      <c r="U1344" s="3"/>
      <c r="V1344" s="3"/>
      <c r="W1344" s="10"/>
      <c r="X1344" s="10"/>
      <c r="Y1344" s="3"/>
      <c r="Z1344" s="3"/>
      <c r="AA1344" s="3"/>
    </row>
    <row r="1345" spans="1:27">
      <c r="A1345" s="7"/>
      <c r="B1345" s="7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3"/>
      <c r="U1345" s="3"/>
      <c r="V1345" s="3"/>
      <c r="W1345" s="10"/>
      <c r="X1345" s="10"/>
      <c r="Y1345" s="3"/>
      <c r="Z1345" s="3"/>
      <c r="AA1345" s="3"/>
    </row>
    <row r="1346" spans="1:27">
      <c r="A1346" s="7"/>
      <c r="B1346" s="7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3"/>
      <c r="U1346" s="3"/>
      <c r="V1346" s="3"/>
      <c r="W1346" s="10"/>
      <c r="X1346" s="10"/>
      <c r="Y1346" s="3"/>
      <c r="Z1346" s="3"/>
      <c r="AA1346" s="3"/>
    </row>
    <row r="1347" spans="1:27">
      <c r="A1347" s="7"/>
      <c r="B1347" s="7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3"/>
      <c r="U1347" s="3"/>
      <c r="V1347" s="3"/>
      <c r="W1347" s="10"/>
      <c r="X1347" s="10"/>
      <c r="Y1347" s="3"/>
      <c r="Z1347" s="3"/>
      <c r="AA1347" s="3"/>
    </row>
    <row r="1348" spans="1:27">
      <c r="A1348" s="7"/>
      <c r="B1348" s="7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3"/>
      <c r="U1348" s="3"/>
      <c r="V1348" s="3"/>
      <c r="W1348" s="10"/>
      <c r="X1348" s="10"/>
      <c r="Y1348" s="3"/>
      <c r="Z1348" s="3"/>
      <c r="AA1348" s="3"/>
    </row>
    <row r="1349" spans="1:27">
      <c r="A1349" s="7"/>
      <c r="B1349" s="7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3"/>
      <c r="U1349" s="3"/>
      <c r="V1349" s="3"/>
      <c r="W1349" s="10"/>
      <c r="X1349" s="10"/>
      <c r="Y1349" s="3"/>
      <c r="Z1349" s="3"/>
      <c r="AA1349" s="3"/>
    </row>
    <row r="1350" spans="1:27">
      <c r="A1350" s="7"/>
      <c r="B1350" s="7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3"/>
      <c r="U1350" s="3"/>
      <c r="V1350" s="3"/>
      <c r="W1350" s="10"/>
      <c r="X1350" s="10"/>
      <c r="Y1350" s="3"/>
      <c r="Z1350" s="3"/>
      <c r="AA1350" s="3"/>
    </row>
    <row r="1351" spans="1:27">
      <c r="A1351" s="7"/>
      <c r="B1351" s="7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3"/>
      <c r="U1351" s="3"/>
      <c r="V1351" s="3"/>
      <c r="W1351" s="10"/>
      <c r="X1351" s="10"/>
      <c r="Y1351" s="3"/>
      <c r="Z1351" s="3"/>
      <c r="AA1351" s="3"/>
    </row>
    <row r="1352" spans="1:27">
      <c r="A1352" s="7"/>
      <c r="B1352" s="7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3"/>
      <c r="U1352" s="3"/>
      <c r="V1352" s="3"/>
      <c r="W1352" s="10"/>
      <c r="X1352" s="10"/>
      <c r="Y1352" s="3"/>
      <c r="Z1352" s="3"/>
      <c r="AA1352" s="3"/>
    </row>
    <row r="1353" spans="1:27">
      <c r="A1353" s="7"/>
      <c r="B1353" s="7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3"/>
      <c r="U1353" s="3"/>
      <c r="V1353" s="3"/>
      <c r="W1353" s="10"/>
      <c r="X1353" s="10"/>
      <c r="Y1353" s="3"/>
      <c r="Z1353" s="3"/>
      <c r="AA1353" s="3"/>
    </row>
    <row r="1354" spans="1:27">
      <c r="A1354" s="7"/>
      <c r="B1354" s="7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3"/>
      <c r="U1354" s="3"/>
      <c r="V1354" s="3"/>
      <c r="W1354" s="10"/>
      <c r="X1354" s="10"/>
      <c r="Y1354" s="3"/>
      <c r="Z1354" s="3"/>
      <c r="AA1354" s="3"/>
    </row>
    <row r="1355" spans="1:27">
      <c r="A1355" s="7"/>
      <c r="B1355" s="7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3"/>
      <c r="U1355" s="3"/>
      <c r="V1355" s="3"/>
      <c r="W1355" s="10"/>
      <c r="X1355" s="10"/>
      <c r="Y1355" s="3"/>
      <c r="Z1355" s="3"/>
      <c r="AA1355" s="3"/>
    </row>
    <row r="1356" spans="1:27">
      <c r="A1356" s="7"/>
      <c r="B1356" s="7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3"/>
      <c r="U1356" s="3"/>
      <c r="V1356" s="3"/>
      <c r="W1356" s="10"/>
      <c r="X1356" s="10"/>
      <c r="Y1356" s="3"/>
      <c r="Z1356" s="3"/>
      <c r="AA1356" s="3"/>
    </row>
    <row r="1357" spans="1:27">
      <c r="A1357" s="7"/>
      <c r="B1357" s="7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3"/>
      <c r="U1357" s="3"/>
      <c r="V1357" s="3"/>
      <c r="W1357" s="10"/>
      <c r="X1357" s="10"/>
      <c r="Y1357" s="3"/>
      <c r="Z1357" s="3"/>
      <c r="AA1357" s="3"/>
    </row>
    <row r="1358" spans="1:27">
      <c r="A1358" s="7"/>
      <c r="B1358" s="7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3"/>
      <c r="U1358" s="3"/>
      <c r="V1358" s="3"/>
      <c r="W1358" s="10"/>
      <c r="X1358" s="10"/>
      <c r="Y1358" s="3"/>
      <c r="Z1358" s="3"/>
      <c r="AA1358" s="3"/>
    </row>
    <row r="1359" spans="1:27">
      <c r="A1359" s="7"/>
      <c r="B1359" s="7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3"/>
      <c r="U1359" s="3"/>
      <c r="V1359" s="3"/>
      <c r="W1359" s="10"/>
      <c r="X1359" s="10"/>
      <c r="Y1359" s="3"/>
      <c r="Z1359" s="3"/>
      <c r="AA1359" s="3"/>
    </row>
    <row r="1360" spans="1:27">
      <c r="A1360" s="7"/>
      <c r="B1360" s="7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3"/>
      <c r="U1360" s="3"/>
      <c r="V1360" s="3"/>
      <c r="W1360" s="10"/>
      <c r="X1360" s="10"/>
      <c r="Y1360" s="3"/>
      <c r="Z1360" s="3"/>
      <c r="AA1360" s="3"/>
    </row>
    <row r="1361" spans="1:27">
      <c r="A1361" s="7"/>
      <c r="B1361" s="7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3"/>
      <c r="U1361" s="3"/>
      <c r="V1361" s="3"/>
      <c r="W1361" s="10"/>
      <c r="X1361" s="10"/>
      <c r="Y1361" s="3"/>
      <c r="Z1361" s="3"/>
      <c r="AA1361" s="3"/>
    </row>
    <row r="1362" spans="1:27">
      <c r="A1362" s="7"/>
      <c r="B1362" s="7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3"/>
      <c r="U1362" s="3"/>
      <c r="V1362" s="3"/>
      <c r="W1362" s="10"/>
      <c r="X1362" s="10"/>
      <c r="Y1362" s="3"/>
      <c r="Z1362" s="3"/>
      <c r="AA1362" s="3"/>
    </row>
    <row r="1363" spans="1:27">
      <c r="A1363" s="7"/>
      <c r="B1363" s="7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3"/>
      <c r="U1363" s="3"/>
      <c r="V1363" s="3"/>
      <c r="W1363" s="10"/>
      <c r="X1363" s="10"/>
      <c r="Y1363" s="3"/>
      <c r="Z1363" s="3"/>
      <c r="AA1363" s="3"/>
    </row>
    <row r="1364" spans="1:27">
      <c r="A1364" s="7"/>
      <c r="B1364" s="7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3"/>
      <c r="U1364" s="3"/>
      <c r="V1364" s="3"/>
      <c r="W1364" s="10"/>
      <c r="X1364" s="10"/>
      <c r="Y1364" s="3"/>
      <c r="Z1364" s="3"/>
      <c r="AA1364" s="3"/>
    </row>
    <row r="1365" spans="1:27">
      <c r="A1365" s="7"/>
      <c r="B1365" s="7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3"/>
      <c r="U1365" s="3"/>
      <c r="V1365" s="3"/>
      <c r="W1365" s="10"/>
      <c r="X1365" s="10"/>
      <c r="Y1365" s="3"/>
      <c r="Z1365" s="3"/>
      <c r="AA1365" s="3"/>
    </row>
    <row r="1366" spans="1:27">
      <c r="A1366" s="7"/>
      <c r="B1366" s="7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3"/>
      <c r="U1366" s="3"/>
      <c r="V1366" s="3"/>
      <c r="W1366" s="10"/>
      <c r="X1366" s="10"/>
      <c r="Y1366" s="3"/>
      <c r="Z1366" s="3"/>
      <c r="AA1366" s="3"/>
    </row>
    <row r="1367" spans="1:27">
      <c r="A1367" s="7"/>
      <c r="B1367" s="7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3"/>
      <c r="U1367" s="3"/>
      <c r="V1367" s="3"/>
      <c r="W1367" s="10"/>
      <c r="X1367" s="10"/>
      <c r="Y1367" s="3"/>
      <c r="Z1367" s="3"/>
      <c r="AA1367" s="3"/>
    </row>
    <row r="1368" spans="1:27">
      <c r="A1368" s="7"/>
      <c r="B1368" s="7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3"/>
      <c r="U1368" s="3"/>
      <c r="V1368" s="3"/>
      <c r="W1368" s="10"/>
      <c r="X1368" s="10"/>
      <c r="Y1368" s="3"/>
      <c r="Z1368" s="3"/>
      <c r="AA1368" s="3"/>
    </row>
    <row r="1369" spans="1:27">
      <c r="A1369" s="7"/>
      <c r="B1369" s="7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3"/>
      <c r="U1369" s="3"/>
      <c r="V1369" s="3"/>
      <c r="W1369" s="10"/>
      <c r="X1369" s="10"/>
      <c r="Y1369" s="3"/>
      <c r="Z1369" s="3"/>
      <c r="AA1369" s="3"/>
    </row>
    <row r="1370" spans="1:27">
      <c r="A1370" s="7"/>
      <c r="B1370" s="7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3"/>
      <c r="U1370" s="3"/>
      <c r="V1370" s="3"/>
      <c r="W1370" s="10"/>
      <c r="X1370" s="10"/>
      <c r="Y1370" s="3"/>
      <c r="Z1370" s="3"/>
      <c r="AA1370" s="3"/>
    </row>
    <row r="1371" spans="1:27">
      <c r="A1371" s="7"/>
      <c r="B1371" s="7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3"/>
      <c r="U1371" s="3"/>
      <c r="V1371" s="3"/>
      <c r="W1371" s="10"/>
      <c r="X1371" s="10"/>
      <c r="Y1371" s="3"/>
      <c r="Z1371" s="3"/>
      <c r="AA1371" s="3"/>
    </row>
    <row r="1372" spans="1:27">
      <c r="A1372" s="7"/>
      <c r="B1372" s="7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3"/>
      <c r="U1372" s="3"/>
      <c r="V1372" s="3"/>
      <c r="W1372" s="10"/>
      <c r="X1372" s="10"/>
      <c r="Y1372" s="3"/>
      <c r="Z1372" s="3"/>
      <c r="AA1372" s="3"/>
    </row>
    <row r="1373" spans="1:27">
      <c r="A1373" s="7"/>
      <c r="B1373" s="7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3"/>
      <c r="U1373" s="3"/>
      <c r="V1373" s="3"/>
      <c r="W1373" s="10"/>
      <c r="X1373" s="10"/>
      <c r="Y1373" s="3"/>
      <c r="Z1373" s="3"/>
      <c r="AA1373" s="3"/>
    </row>
    <row r="1374" spans="1:27">
      <c r="A1374" s="7"/>
      <c r="B1374" s="7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3"/>
      <c r="U1374" s="3"/>
      <c r="V1374" s="3"/>
      <c r="W1374" s="10"/>
      <c r="X1374" s="10"/>
      <c r="Y1374" s="3"/>
      <c r="Z1374" s="3"/>
      <c r="AA1374" s="3"/>
    </row>
    <row r="1375" spans="1:27">
      <c r="A1375" s="7"/>
      <c r="B1375" s="7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3"/>
      <c r="U1375" s="3"/>
      <c r="V1375" s="3"/>
      <c r="W1375" s="10"/>
      <c r="X1375" s="10"/>
      <c r="Y1375" s="3"/>
      <c r="Z1375" s="3"/>
      <c r="AA1375" s="3"/>
    </row>
    <row r="1376" spans="1:27">
      <c r="A1376" s="7"/>
      <c r="B1376" s="7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3"/>
      <c r="U1376" s="3"/>
      <c r="V1376" s="3"/>
      <c r="W1376" s="10"/>
      <c r="X1376" s="10"/>
      <c r="Y1376" s="3"/>
      <c r="Z1376" s="3"/>
      <c r="AA1376" s="3"/>
    </row>
    <row r="1377" spans="1:27">
      <c r="A1377" s="7"/>
      <c r="B1377" s="7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3"/>
      <c r="U1377" s="3"/>
      <c r="V1377" s="3"/>
      <c r="W1377" s="10"/>
      <c r="X1377" s="10"/>
      <c r="Y1377" s="3"/>
      <c r="Z1377" s="3"/>
      <c r="AA1377" s="3"/>
    </row>
    <row r="1378" spans="1:27">
      <c r="A1378" s="7"/>
      <c r="B1378" s="7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3"/>
      <c r="U1378" s="3"/>
      <c r="V1378" s="3"/>
      <c r="W1378" s="10"/>
      <c r="X1378" s="10"/>
      <c r="Y1378" s="3"/>
      <c r="Z1378" s="3"/>
      <c r="AA1378" s="3"/>
    </row>
    <row r="1379" spans="1:27">
      <c r="A1379" s="7"/>
      <c r="B1379" s="7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3"/>
      <c r="U1379" s="3"/>
      <c r="V1379" s="3"/>
      <c r="W1379" s="10"/>
      <c r="X1379" s="10"/>
      <c r="Y1379" s="3"/>
      <c r="Z1379" s="3"/>
      <c r="AA1379" s="3"/>
    </row>
    <row r="1380" spans="1:27">
      <c r="A1380" s="7"/>
      <c r="B1380" s="7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3"/>
      <c r="U1380" s="3"/>
      <c r="V1380" s="3"/>
      <c r="W1380" s="10"/>
      <c r="X1380" s="10"/>
      <c r="Y1380" s="3"/>
      <c r="Z1380" s="3"/>
      <c r="AA1380" s="3"/>
    </row>
    <row r="1381" spans="1:27">
      <c r="A1381" s="7"/>
      <c r="B1381" s="7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3"/>
      <c r="U1381" s="3"/>
      <c r="V1381" s="3"/>
      <c r="W1381" s="10"/>
      <c r="X1381" s="10"/>
      <c r="Y1381" s="3"/>
      <c r="Z1381" s="3"/>
      <c r="AA1381" s="3"/>
    </row>
    <row r="1382" spans="1:27">
      <c r="A1382" s="7"/>
      <c r="B1382" s="7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3"/>
      <c r="U1382" s="3"/>
      <c r="V1382" s="3"/>
      <c r="W1382" s="10"/>
      <c r="X1382" s="10"/>
      <c r="Y1382" s="3"/>
      <c r="Z1382" s="3"/>
      <c r="AA1382" s="3"/>
    </row>
    <row r="1383" spans="1:27">
      <c r="A1383" s="7"/>
      <c r="B1383" s="7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3"/>
      <c r="U1383" s="3"/>
      <c r="V1383" s="3"/>
      <c r="W1383" s="10"/>
      <c r="X1383" s="10"/>
      <c r="Y1383" s="3"/>
      <c r="Z1383" s="3"/>
      <c r="AA1383" s="3"/>
    </row>
    <row r="1384" spans="1:27">
      <c r="A1384" s="7"/>
      <c r="B1384" s="7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3"/>
      <c r="U1384" s="3"/>
      <c r="V1384" s="3"/>
      <c r="W1384" s="10"/>
      <c r="X1384" s="10"/>
      <c r="Y1384" s="3"/>
      <c r="Z1384" s="3"/>
      <c r="AA1384" s="3"/>
    </row>
    <row r="1385" spans="1:27">
      <c r="A1385" s="7"/>
      <c r="B1385" s="7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3"/>
      <c r="U1385" s="3"/>
      <c r="V1385" s="3"/>
      <c r="W1385" s="10"/>
      <c r="X1385" s="10"/>
      <c r="Y1385" s="3"/>
      <c r="Z1385" s="3"/>
      <c r="AA1385" s="3"/>
    </row>
    <row r="1386" spans="1:27">
      <c r="A1386" s="7"/>
      <c r="B1386" s="7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3"/>
      <c r="U1386" s="3"/>
      <c r="V1386" s="3"/>
      <c r="W1386" s="10"/>
      <c r="X1386" s="10"/>
      <c r="Y1386" s="3"/>
      <c r="Z1386" s="3"/>
      <c r="AA1386" s="3"/>
    </row>
    <row r="1387" spans="1:27">
      <c r="A1387" s="7"/>
      <c r="B1387" s="7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3"/>
      <c r="U1387" s="3"/>
      <c r="V1387" s="3"/>
      <c r="W1387" s="10"/>
      <c r="X1387" s="10"/>
      <c r="Y1387" s="3"/>
      <c r="Z1387" s="3"/>
      <c r="AA1387" s="3"/>
    </row>
    <row r="1388" spans="1:27">
      <c r="A1388" s="7"/>
      <c r="B1388" s="7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3"/>
      <c r="U1388" s="3"/>
      <c r="V1388" s="3"/>
      <c r="W1388" s="10"/>
      <c r="X1388" s="10"/>
      <c r="Y1388" s="3"/>
      <c r="Z1388" s="3"/>
      <c r="AA1388" s="3"/>
    </row>
    <row r="1389" spans="1:27">
      <c r="A1389" s="7"/>
      <c r="B1389" s="7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3"/>
      <c r="U1389" s="3"/>
      <c r="V1389" s="3"/>
      <c r="W1389" s="10"/>
      <c r="X1389" s="10"/>
      <c r="Y1389" s="3"/>
      <c r="Z1389" s="3"/>
      <c r="AA1389" s="3"/>
    </row>
    <row r="1390" spans="1:27">
      <c r="A1390" s="7"/>
      <c r="B1390" s="7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3"/>
      <c r="U1390" s="3"/>
      <c r="V1390" s="3"/>
      <c r="W1390" s="10"/>
      <c r="X1390" s="10"/>
      <c r="Y1390" s="3"/>
      <c r="Z1390" s="3"/>
      <c r="AA1390" s="3"/>
    </row>
    <row r="1391" spans="1:27">
      <c r="A1391" s="7"/>
      <c r="B1391" s="7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3"/>
      <c r="U1391" s="3"/>
      <c r="V1391" s="3"/>
      <c r="W1391" s="10"/>
      <c r="X1391" s="10"/>
      <c r="Y1391" s="3"/>
      <c r="Z1391" s="3"/>
      <c r="AA1391" s="3"/>
    </row>
    <row r="1392" spans="1:27">
      <c r="A1392" s="7"/>
      <c r="B1392" s="7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3"/>
      <c r="U1392" s="3"/>
      <c r="V1392" s="3"/>
      <c r="W1392" s="10"/>
      <c r="X1392" s="10"/>
      <c r="Y1392" s="3"/>
      <c r="Z1392" s="3"/>
      <c r="AA1392" s="3"/>
    </row>
    <row r="1393" spans="1:27">
      <c r="A1393" s="7"/>
      <c r="B1393" s="7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3"/>
      <c r="U1393" s="3"/>
      <c r="V1393" s="3"/>
      <c r="W1393" s="10"/>
      <c r="X1393" s="10"/>
      <c r="Y1393" s="3"/>
      <c r="Z1393" s="3"/>
      <c r="AA1393" s="3"/>
    </row>
    <row r="1394" spans="1:27">
      <c r="A1394" s="7"/>
      <c r="B1394" s="7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3"/>
      <c r="U1394" s="3"/>
      <c r="V1394" s="3"/>
      <c r="W1394" s="10"/>
      <c r="X1394" s="10"/>
      <c r="Y1394" s="3"/>
      <c r="Z1394" s="3"/>
      <c r="AA1394" s="3"/>
    </row>
    <row r="1395" spans="1:27">
      <c r="A1395" s="7"/>
      <c r="B1395" s="7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3"/>
      <c r="U1395" s="3"/>
      <c r="V1395" s="3"/>
      <c r="W1395" s="10"/>
      <c r="X1395" s="10"/>
      <c r="Y1395" s="3"/>
      <c r="Z1395" s="3"/>
      <c r="AA1395" s="3"/>
    </row>
    <row r="1396" spans="1:27">
      <c r="A1396" s="7"/>
      <c r="B1396" s="7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3"/>
      <c r="U1396" s="3"/>
      <c r="V1396" s="3"/>
      <c r="W1396" s="10"/>
      <c r="X1396" s="10"/>
      <c r="Y1396" s="3"/>
      <c r="Z1396" s="3"/>
      <c r="AA1396" s="3"/>
    </row>
    <row r="1397" spans="1:27">
      <c r="A1397" s="7"/>
      <c r="B1397" s="7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3"/>
      <c r="U1397" s="3"/>
      <c r="V1397" s="3"/>
      <c r="W1397" s="10"/>
      <c r="X1397" s="10"/>
      <c r="Y1397" s="3"/>
      <c r="Z1397" s="3"/>
      <c r="AA1397" s="3"/>
    </row>
    <row r="1398" spans="1:27">
      <c r="A1398" s="7"/>
      <c r="B1398" s="7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3"/>
      <c r="U1398" s="3"/>
      <c r="V1398" s="3"/>
      <c r="W1398" s="10"/>
      <c r="X1398" s="10"/>
      <c r="Y1398" s="3"/>
      <c r="Z1398" s="3"/>
      <c r="AA1398" s="3"/>
    </row>
    <row r="1399" spans="1:27">
      <c r="A1399" s="7"/>
      <c r="B1399" s="7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3"/>
      <c r="U1399" s="3"/>
      <c r="V1399" s="3"/>
      <c r="W1399" s="10"/>
      <c r="X1399" s="10"/>
      <c r="Y1399" s="3"/>
      <c r="Z1399" s="3"/>
      <c r="AA1399" s="3"/>
    </row>
    <row r="1400" spans="1:27">
      <c r="A1400" s="7"/>
      <c r="B1400" s="7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3"/>
      <c r="U1400" s="3"/>
      <c r="V1400" s="3"/>
      <c r="W1400" s="10"/>
      <c r="X1400" s="10"/>
      <c r="Y1400" s="3"/>
      <c r="Z1400" s="3"/>
      <c r="AA1400" s="3"/>
    </row>
    <row r="1401" spans="1:27">
      <c r="A1401" s="7"/>
      <c r="B1401" s="7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3"/>
      <c r="U1401" s="3"/>
      <c r="V1401" s="3"/>
      <c r="W1401" s="10"/>
      <c r="X1401" s="10"/>
      <c r="Y1401" s="3"/>
      <c r="Z1401" s="3"/>
      <c r="AA1401" s="3"/>
    </row>
    <row r="1402" spans="1:27">
      <c r="A1402" s="7"/>
      <c r="B1402" s="7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3"/>
      <c r="U1402" s="3"/>
      <c r="V1402" s="3"/>
      <c r="W1402" s="10"/>
      <c r="X1402" s="10"/>
      <c r="Y1402" s="3"/>
      <c r="Z1402" s="3"/>
      <c r="AA1402" s="3"/>
    </row>
    <row r="1403" spans="1:27">
      <c r="A1403" s="7"/>
      <c r="B1403" s="7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3"/>
      <c r="U1403" s="3"/>
      <c r="V1403" s="3"/>
      <c r="W1403" s="10"/>
      <c r="X1403" s="10"/>
      <c r="Y1403" s="3"/>
      <c r="Z1403" s="3"/>
      <c r="AA1403" s="3"/>
    </row>
    <row r="1404" spans="1:27">
      <c r="A1404" s="7"/>
      <c r="B1404" s="7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3"/>
      <c r="U1404" s="3"/>
      <c r="V1404" s="3"/>
      <c r="W1404" s="10"/>
      <c r="X1404" s="10"/>
      <c r="Y1404" s="3"/>
      <c r="Z1404" s="3"/>
      <c r="AA1404" s="3"/>
    </row>
    <row r="1405" spans="1:27">
      <c r="A1405" s="7"/>
      <c r="B1405" s="7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3"/>
      <c r="U1405" s="3"/>
      <c r="V1405" s="3"/>
      <c r="W1405" s="10"/>
      <c r="X1405" s="10"/>
      <c r="Y1405" s="3"/>
      <c r="Z1405" s="3"/>
      <c r="AA1405" s="3"/>
    </row>
    <row r="1406" spans="1:27">
      <c r="A1406" s="7"/>
      <c r="B1406" s="7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3"/>
      <c r="U1406" s="3"/>
      <c r="V1406" s="3"/>
      <c r="W1406" s="10"/>
      <c r="X1406" s="10"/>
      <c r="Y1406" s="3"/>
      <c r="Z1406" s="3"/>
      <c r="AA1406" s="3"/>
    </row>
    <row r="1407" spans="1:27">
      <c r="A1407" s="7"/>
      <c r="B1407" s="7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3"/>
      <c r="U1407" s="3"/>
      <c r="V1407" s="3"/>
      <c r="W1407" s="10"/>
      <c r="X1407" s="10"/>
      <c r="Y1407" s="3"/>
      <c r="Z1407" s="3"/>
      <c r="AA1407" s="3"/>
    </row>
    <row r="1408" spans="1:27">
      <c r="A1408" s="7"/>
      <c r="B1408" s="7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3"/>
      <c r="U1408" s="3"/>
      <c r="V1408" s="3"/>
      <c r="W1408" s="10"/>
      <c r="X1408" s="10"/>
      <c r="Y1408" s="3"/>
      <c r="Z1408" s="3"/>
      <c r="AA1408" s="3"/>
    </row>
    <row r="1409" spans="1:27">
      <c r="A1409" s="7"/>
      <c r="B1409" s="7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3"/>
      <c r="U1409" s="3"/>
      <c r="V1409" s="3"/>
      <c r="W1409" s="10"/>
      <c r="X1409" s="10"/>
      <c r="Y1409" s="3"/>
      <c r="Z1409" s="3"/>
      <c r="AA1409" s="3"/>
    </row>
    <row r="1410" spans="1:27">
      <c r="A1410" s="7"/>
      <c r="B1410" s="7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3"/>
      <c r="U1410" s="3"/>
      <c r="V1410" s="3"/>
      <c r="W1410" s="10"/>
      <c r="X1410" s="10"/>
      <c r="Y1410" s="3"/>
      <c r="Z1410" s="3"/>
      <c r="AA1410" s="3"/>
    </row>
    <row r="1411" spans="1:27">
      <c r="A1411" s="7"/>
      <c r="B1411" s="7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3"/>
      <c r="U1411" s="3"/>
      <c r="V1411" s="3"/>
      <c r="W1411" s="10"/>
      <c r="X1411" s="10"/>
      <c r="Y1411" s="3"/>
      <c r="Z1411" s="3"/>
      <c r="AA1411" s="3"/>
    </row>
    <row r="1412" spans="1:27">
      <c r="A1412" s="7"/>
      <c r="B1412" s="7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3"/>
      <c r="U1412" s="3"/>
      <c r="V1412" s="3"/>
      <c r="W1412" s="10"/>
      <c r="X1412" s="10"/>
      <c r="Y1412" s="3"/>
      <c r="Z1412" s="3"/>
      <c r="AA1412" s="3"/>
    </row>
    <row r="1413" spans="1:27">
      <c r="A1413" s="7"/>
      <c r="B1413" s="7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3"/>
      <c r="U1413" s="3"/>
      <c r="V1413" s="3"/>
      <c r="W1413" s="10"/>
      <c r="X1413" s="10"/>
      <c r="Y1413" s="3"/>
      <c r="Z1413" s="3"/>
      <c r="AA1413" s="3"/>
    </row>
    <row r="1414" spans="1:27">
      <c r="A1414" s="7"/>
      <c r="B1414" s="7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3"/>
      <c r="U1414" s="3"/>
      <c r="V1414" s="3"/>
      <c r="W1414" s="10"/>
      <c r="X1414" s="10"/>
      <c r="Y1414" s="3"/>
      <c r="Z1414" s="3"/>
      <c r="AA1414" s="3"/>
    </row>
    <row r="1415" spans="1:27">
      <c r="A1415" s="7"/>
      <c r="B1415" s="7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3"/>
      <c r="U1415" s="3"/>
      <c r="V1415" s="3"/>
      <c r="W1415" s="10"/>
      <c r="X1415" s="10"/>
      <c r="Y1415" s="3"/>
      <c r="Z1415" s="3"/>
      <c r="AA1415" s="3"/>
    </row>
    <row r="1416" spans="1:27">
      <c r="A1416" s="7"/>
      <c r="B1416" s="7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3"/>
      <c r="U1416" s="3"/>
      <c r="V1416" s="3"/>
      <c r="W1416" s="10"/>
      <c r="X1416" s="10"/>
      <c r="Y1416" s="3"/>
      <c r="Z1416" s="3"/>
      <c r="AA1416" s="3"/>
    </row>
    <row r="1417" spans="1:27">
      <c r="A1417" s="7"/>
      <c r="B1417" s="7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3"/>
      <c r="U1417" s="3"/>
      <c r="V1417" s="3"/>
      <c r="W1417" s="10"/>
      <c r="X1417" s="10"/>
      <c r="Y1417" s="3"/>
      <c r="Z1417" s="3"/>
      <c r="AA1417" s="3"/>
    </row>
    <row r="1418" spans="1:27">
      <c r="A1418" s="7"/>
      <c r="B1418" s="7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3"/>
      <c r="U1418" s="3"/>
      <c r="V1418" s="3"/>
      <c r="W1418" s="10"/>
      <c r="X1418" s="10"/>
      <c r="Y1418" s="3"/>
      <c r="Z1418" s="3"/>
      <c r="AA1418" s="3"/>
    </row>
    <row r="1419" spans="1:27">
      <c r="A1419" s="7"/>
      <c r="B1419" s="7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3"/>
      <c r="U1419" s="3"/>
      <c r="V1419" s="3"/>
      <c r="W1419" s="10"/>
      <c r="X1419" s="10"/>
      <c r="Y1419" s="3"/>
      <c r="Z1419" s="3"/>
      <c r="AA1419" s="3"/>
    </row>
    <row r="1420" spans="1:27">
      <c r="A1420" s="7"/>
      <c r="B1420" s="7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3"/>
      <c r="U1420" s="3"/>
      <c r="V1420" s="3"/>
      <c r="W1420" s="10"/>
      <c r="X1420" s="10"/>
      <c r="Y1420" s="3"/>
      <c r="Z1420" s="3"/>
      <c r="AA1420" s="3"/>
    </row>
    <row r="1421" spans="1:27">
      <c r="A1421" s="7"/>
      <c r="B1421" s="7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3"/>
      <c r="U1421" s="3"/>
      <c r="V1421" s="3"/>
      <c r="W1421" s="10"/>
      <c r="X1421" s="10"/>
      <c r="Y1421" s="3"/>
      <c r="Z1421" s="3"/>
      <c r="AA1421" s="3"/>
    </row>
    <row r="1422" spans="1:27">
      <c r="A1422" s="7"/>
      <c r="B1422" s="7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3"/>
      <c r="U1422" s="3"/>
      <c r="V1422" s="3"/>
      <c r="W1422" s="10"/>
      <c r="X1422" s="10"/>
      <c r="Y1422" s="3"/>
      <c r="Z1422" s="3"/>
      <c r="AA1422" s="3"/>
    </row>
    <row r="1423" spans="1:27">
      <c r="A1423" s="7"/>
      <c r="B1423" s="7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3"/>
      <c r="U1423" s="3"/>
      <c r="V1423" s="3"/>
      <c r="W1423" s="10"/>
      <c r="X1423" s="10"/>
      <c r="Y1423" s="3"/>
      <c r="Z1423" s="3"/>
      <c r="AA1423" s="3"/>
    </row>
    <row r="1424" spans="1:27">
      <c r="A1424" s="7"/>
      <c r="B1424" s="7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3"/>
      <c r="U1424" s="3"/>
      <c r="V1424" s="3"/>
      <c r="W1424" s="10"/>
      <c r="X1424" s="10"/>
      <c r="Y1424" s="3"/>
      <c r="Z1424" s="3"/>
      <c r="AA1424" s="3"/>
    </row>
    <row r="1425" spans="1:27">
      <c r="A1425" s="7"/>
      <c r="B1425" s="7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3"/>
      <c r="U1425" s="3"/>
      <c r="V1425" s="3"/>
      <c r="W1425" s="10"/>
      <c r="X1425" s="10"/>
      <c r="Y1425" s="3"/>
      <c r="Z1425" s="3"/>
      <c r="AA1425" s="3"/>
    </row>
    <row r="1426" spans="1:27">
      <c r="A1426" s="7"/>
      <c r="B1426" s="7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3"/>
      <c r="U1426" s="3"/>
      <c r="V1426" s="3"/>
      <c r="W1426" s="10"/>
      <c r="X1426" s="10"/>
      <c r="Y1426" s="3"/>
      <c r="Z1426" s="3"/>
      <c r="AA1426" s="3"/>
    </row>
    <row r="1427" spans="1:27">
      <c r="A1427" s="7"/>
      <c r="B1427" s="7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3"/>
      <c r="U1427" s="3"/>
      <c r="V1427" s="3"/>
      <c r="W1427" s="10"/>
      <c r="X1427" s="10"/>
      <c r="Y1427" s="3"/>
      <c r="Z1427" s="3"/>
      <c r="AA1427" s="3"/>
    </row>
    <row r="1428" spans="1:27">
      <c r="A1428" s="7"/>
      <c r="B1428" s="7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3"/>
      <c r="U1428" s="3"/>
      <c r="V1428" s="3"/>
      <c r="W1428" s="10"/>
      <c r="X1428" s="10"/>
      <c r="Y1428" s="3"/>
      <c r="Z1428" s="3"/>
      <c r="AA1428" s="3"/>
    </row>
    <row r="1429" spans="1:27">
      <c r="A1429" s="7"/>
      <c r="B1429" s="7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3"/>
      <c r="U1429" s="3"/>
      <c r="V1429" s="3"/>
      <c r="W1429" s="10"/>
      <c r="X1429" s="10"/>
      <c r="Y1429" s="3"/>
      <c r="Z1429" s="3"/>
      <c r="AA1429" s="3"/>
    </row>
    <row r="1430" spans="1:27">
      <c r="A1430" s="7"/>
      <c r="B1430" s="7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3"/>
      <c r="U1430" s="3"/>
      <c r="V1430" s="3"/>
      <c r="W1430" s="10"/>
      <c r="X1430" s="10"/>
      <c r="Y1430" s="3"/>
      <c r="Z1430" s="3"/>
      <c r="AA1430" s="3"/>
    </row>
    <row r="1431" spans="1:27">
      <c r="A1431" s="7"/>
      <c r="B1431" s="7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3"/>
      <c r="U1431" s="3"/>
      <c r="V1431" s="3"/>
      <c r="W1431" s="10"/>
      <c r="X1431" s="10"/>
      <c r="Y1431" s="3"/>
      <c r="Z1431" s="3"/>
      <c r="AA1431" s="3"/>
    </row>
    <row r="1432" spans="1:27">
      <c r="A1432" s="7"/>
      <c r="B1432" s="7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3"/>
      <c r="U1432" s="3"/>
      <c r="V1432" s="3"/>
      <c r="W1432" s="10"/>
      <c r="X1432" s="10"/>
      <c r="Y1432" s="3"/>
      <c r="Z1432" s="3"/>
      <c r="AA1432" s="3"/>
    </row>
    <row r="1433" spans="1:27">
      <c r="A1433" s="7"/>
      <c r="B1433" s="7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3"/>
      <c r="U1433" s="3"/>
      <c r="V1433" s="3"/>
      <c r="W1433" s="10"/>
      <c r="X1433" s="10"/>
      <c r="Y1433" s="3"/>
      <c r="Z1433" s="3"/>
      <c r="AA1433" s="3"/>
    </row>
    <row r="1434" spans="1:27">
      <c r="A1434" s="7"/>
      <c r="B1434" s="7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3"/>
      <c r="U1434" s="3"/>
      <c r="V1434" s="3"/>
      <c r="W1434" s="10"/>
      <c r="X1434" s="10"/>
      <c r="Y1434" s="3"/>
      <c r="Z1434" s="3"/>
      <c r="AA1434" s="3"/>
    </row>
    <row r="1435" spans="1:27">
      <c r="A1435" s="7"/>
      <c r="B1435" s="7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3"/>
      <c r="U1435" s="3"/>
      <c r="V1435" s="3"/>
      <c r="W1435" s="10"/>
      <c r="X1435" s="10"/>
      <c r="Y1435" s="3"/>
      <c r="Z1435" s="3"/>
      <c r="AA1435" s="3"/>
    </row>
    <row r="1436" spans="1:27">
      <c r="A1436" s="7"/>
      <c r="B1436" s="7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3"/>
      <c r="U1436" s="3"/>
      <c r="V1436" s="3"/>
      <c r="W1436" s="10"/>
      <c r="X1436" s="10"/>
      <c r="Y1436" s="3"/>
      <c r="Z1436" s="3"/>
      <c r="AA1436" s="3"/>
    </row>
    <row r="1437" spans="1:27">
      <c r="A1437" s="7"/>
      <c r="B1437" s="7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3"/>
      <c r="U1437" s="3"/>
      <c r="V1437" s="3"/>
      <c r="W1437" s="10"/>
      <c r="X1437" s="10"/>
      <c r="Y1437" s="3"/>
      <c r="Z1437" s="3"/>
      <c r="AA1437" s="3"/>
    </row>
    <row r="1438" spans="1:27">
      <c r="A1438" s="7"/>
      <c r="B1438" s="7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3"/>
      <c r="U1438" s="3"/>
      <c r="V1438" s="3"/>
      <c r="W1438" s="10"/>
      <c r="X1438" s="10"/>
      <c r="Y1438" s="3"/>
      <c r="Z1438" s="3"/>
      <c r="AA1438" s="3"/>
    </row>
    <row r="1439" spans="1:27">
      <c r="A1439" s="7"/>
      <c r="B1439" s="7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3"/>
      <c r="U1439" s="3"/>
      <c r="V1439" s="3"/>
      <c r="W1439" s="10"/>
      <c r="X1439" s="10"/>
      <c r="Y1439" s="3"/>
      <c r="Z1439" s="3"/>
      <c r="AA1439" s="3"/>
    </row>
    <row r="1440" spans="1:27">
      <c r="A1440" s="7"/>
      <c r="B1440" s="7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3"/>
      <c r="U1440" s="3"/>
      <c r="V1440" s="3"/>
      <c r="W1440" s="10"/>
      <c r="X1440" s="10"/>
      <c r="Y1440" s="3"/>
      <c r="Z1440" s="3"/>
      <c r="AA1440" s="3"/>
    </row>
    <row r="1441" spans="1:27">
      <c r="A1441" s="7"/>
      <c r="B1441" s="7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3"/>
      <c r="U1441" s="3"/>
      <c r="V1441" s="3"/>
      <c r="W1441" s="10"/>
      <c r="X1441" s="10"/>
      <c r="Y1441" s="3"/>
      <c r="Z1441" s="3"/>
      <c r="AA1441" s="3"/>
    </row>
    <row r="1442" spans="1:27">
      <c r="A1442" s="7"/>
      <c r="B1442" s="7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3"/>
      <c r="U1442" s="3"/>
      <c r="V1442" s="3"/>
      <c r="W1442" s="10"/>
      <c r="X1442" s="10"/>
      <c r="Y1442" s="3"/>
      <c r="Z1442" s="3"/>
      <c r="AA1442" s="3"/>
    </row>
    <row r="1443" spans="1:27">
      <c r="A1443" s="7"/>
      <c r="B1443" s="7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3"/>
      <c r="U1443" s="3"/>
      <c r="V1443" s="3"/>
      <c r="W1443" s="10"/>
      <c r="X1443" s="10"/>
      <c r="Y1443" s="3"/>
      <c r="Z1443" s="3"/>
      <c r="AA1443" s="3"/>
    </row>
    <row r="1444" spans="1:27">
      <c r="A1444" s="7"/>
      <c r="B1444" s="7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3"/>
      <c r="U1444" s="3"/>
      <c r="V1444" s="3"/>
      <c r="W1444" s="10"/>
      <c r="X1444" s="10"/>
      <c r="Y1444" s="3"/>
      <c r="Z1444" s="3"/>
      <c r="AA1444" s="3"/>
    </row>
    <row r="1445" spans="1:27">
      <c r="A1445" s="7"/>
      <c r="B1445" s="7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3"/>
      <c r="U1445" s="3"/>
      <c r="V1445" s="3"/>
      <c r="W1445" s="10"/>
      <c r="X1445" s="10"/>
      <c r="Y1445" s="3"/>
      <c r="Z1445" s="3"/>
      <c r="AA1445" s="3"/>
    </row>
    <row r="1446" spans="1:27">
      <c r="A1446" s="7"/>
      <c r="B1446" s="7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3"/>
      <c r="U1446" s="3"/>
      <c r="V1446" s="3"/>
      <c r="W1446" s="10"/>
      <c r="X1446" s="10"/>
      <c r="Y1446" s="3"/>
      <c r="Z1446" s="3"/>
      <c r="AA1446" s="3"/>
    </row>
    <row r="1447" spans="1:27">
      <c r="A1447" s="7"/>
      <c r="B1447" s="7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3"/>
      <c r="U1447" s="3"/>
      <c r="V1447" s="3"/>
      <c r="W1447" s="10"/>
      <c r="X1447" s="10"/>
      <c r="Y1447" s="3"/>
      <c r="Z1447" s="3"/>
      <c r="AA1447" s="3"/>
    </row>
    <row r="1448" spans="1:27">
      <c r="A1448" s="7"/>
      <c r="B1448" s="7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3"/>
      <c r="U1448" s="3"/>
      <c r="V1448" s="3"/>
      <c r="W1448" s="10"/>
      <c r="X1448" s="10"/>
      <c r="Y1448" s="3"/>
      <c r="Z1448" s="3"/>
      <c r="AA1448" s="3"/>
    </row>
    <row r="1449" spans="1:27">
      <c r="A1449" s="7"/>
      <c r="B1449" s="7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3"/>
      <c r="U1449" s="3"/>
      <c r="V1449" s="3"/>
      <c r="W1449" s="10"/>
      <c r="X1449" s="10"/>
      <c r="Y1449" s="3"/>
      <c r="Z1449" s="3"/>
      <c r="AA1449" s="3"/>
    </row>
    <row r="1450" spans="1:27">
      <c r="A1450" s="7"/>
      <c r="B1450" s="7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3"/>
      <c r="U1450" s="3"/>
      <c r="V1450" s="3"/>
      <c r="W1450" s="10"/>
      <c r="X1450" s="10"/>
      <c r="Y1450" s="3"/>
      <c r="Z1450" s="3"/>
      <c r="AA1450" s="3"/>
    </row>
    <row r="1451" spans="1:27">
      <c r="A1451" s="7"/>
      <c r="B1451" s="7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3"/>
      <c r="U1451" s="3"/>
      <c r="V1451" s="3"/>
      <c r="W1451" s="10"/>
      <c r="X1451" s="10"/>
      <c r="Y1451" s="3"/>
      <c r="Z1451" s="3"/>
      <c r="AA1451" s="3"/>
    </row>
    <row r="1452" spans="1:27">
      <c r="A1452" s="7"/>
      <c r="B1452" s="7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3"/>
      <c r="U1452" s="3"/>
      <c r="V1452" s="3"/>
      <c r="W1452" s="10"/>
      <c r="X1452" s="10"/>
      <c r="Y1452" s="3"/>
      <c r="Z1452" s="3"/>
      <c r="AA1452" s="3"/>
    </row>
    <row r="1453" spans="1:27">
      <c r="A1453" s="7"/>
      <c r="B1453" s="7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3"/>
      <c r="U1453" s="3"/>
      <c r="V1453" s="3"/>
      <c r="W1453" s="10"/>
      <c r="X1453" s="10"/>
      <c r="Y1453" s="3"/>
      <c r="Z1453" s="3"/>
      <c r="AA1453" s="3"/>
    </row>
    <row r="1454" spans="1:27">
      <c r="A1454" s="7"/>
      <c r="B1454" s="7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3"/>
      <c r="U1454" s="3"/>
      <c r="V1454" s="3"/>
      <c r="W1454" s="10"/>
      <c r="X1454" s="10"/>
      <c r="Y1454" s="3"/>
      <c r="Z1454" s="3"/>
      <c r="AA1454" s="3"/>
    </row>
    <row r="1455" spans="1:27">
      <c r="A1455" s="7"/>
      <c r="B1455" s="7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3"/>
      <c r="U1455" s="3"/>
      <c r="V1455" s="3"/>
      <c r="W1455" s="10"/>
      <c r="X1455" s="10"/>
      <c r="Y1455" s="3"/>
      <c r="Z1455" s="3"/>
      <c r="AA1455" s="3"/>
    </row>
    <row r="1456" spans="1:27">
      <c r="A1456" s="7"/>
      <c r="B1456" s="7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3"/>
      <c r="U1456" s="3"/>
      <c r="V1456" s="3"/>
      <c r="W1456" s="10"/>
      <c r="X1456" s="10"/>
      <c r="Y1456" s="3"/>
      <c r="Z1456" s="3"/>
      <c r="AA1456" s="3"/>
    </row>
    <row r="1457" spans="1:27">
      <c r="A1457" s="7"/>
      <c r="B1457" s="7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3"/>
      <c r="U1457" s="3"/>
      <c r="V1457" s="3"/>
      <c r="W1457" s="10"/>
      <c r="X1457" s="10"/>
      <c r="Y1457" s="3"/>
      <c r="Z1457" s="3"/>
      <c r="AA1457" s="3"/>
    </row>
    <row r="1458" spans="1:27">
      <c r="A1458" s="7"/>
      <c r="B1458" s="7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3"/>
      <c r="U1458" s="3"/>
      <c r="V1458" s="3"/>
      <c r="W1458" s="10"/>
      <c r="X1458" s="10"/>
      <c r="Y1458" s="3"/>
      <c r="Z1458" s="3"/>
      <c r="AA1458" s="3"/>
    </row>
    <row r="1459" spans="1:27">
      <c r="A1459" s="7"/>
      <c r="B1459" s="7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3"/>
      <c r="U1459" s="3"/>
      <c r="V1459" s="3"/>
      <c r="W1459" s="10"/>
      <c r="X1459" s="10"/>
      <c r="Y1459" s="3"/>
      <c r="Z1459" s="3"/>
      <c r="AA1459" s="3"/>
    </row>
    <row r="1460" spans="1:27">
      <c r="A1460" s="7"/>
      <c r="B1460" s="7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3"/>
      <c r="U1460" s="3"/>
      <c r="V1460" s="3"/>
      <c r="W1460" s="10"/>
      <c r="X1460" s="10"/>
      <c r="Y1460" s="3"/>
      <c r="Z1460" s="3"/>
      <c r="AA1460" s="3"/>
    </row>
    <row r="1461" spans="1:27">
      <c r="A1461" s="7"/>
      <c r="B1461" s="7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3"/>
      <c r="U1461" s="3"/>
      <c r="V1461" s="3"/>
      <c r="W1461" s="10"/>
      <c r="X1461" s="10"/>
      <c r="Y1461" s="3"/>
      <c r="Z1461" s="3"/>
      <c r="AA1461" s="3"/>
    </row>
    <row r="1462" spans="1:27">
      <c r="A1462" s="7"/>
      <c r="B1462" s="7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3"/>
      <c r="U1462" s="3"/>
      <c r="V1462" s="3"/>
      <c r="W1462" s="10"/>
      <c r="X1462" s="10"/>
      <c r="Y1462" s="3"/>
      <c r="Z1462" s="3"/>
      <c r="AA1462" s="3"/>
    </row>
    <row r="1463" spans="1:27">
      <c r="A1463" s="7"/>
      <c r="B1463" s="7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3"/>
      <c r="U1463" s="3"/>
      <c r="V1463" s="3"/>
      <c r="W1463" s="10"/>
      <c r="X1463" s="10"/>
      <c r="Y1463" s="3"/>
      <c r="Z1463" s="3"/>
      <c r="AA1463" s="3"/>
    </row>
    <row r="1464" spans="1:27">
      <c r="A1464" s="7"/>
      <c r="B1464" s="7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3"/>
      <c r="U1464" s="3"/>
      <c r="V1464" s="3"/>
      <c r="W1464" s="10"/>
      <c r="X1464" s="10"/>
      <c r="Y1464" s="3"/>
      <c r="Z1464" s="3"/>
      <c r="AA1464" s="3"/>
    </row>
    <row r="1465" spans="1:27">
      <c r="A1465" s="7"/>
      <c r="B1465" s="7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3"/>
      <c r="U1465" s="3"/>
      <c r="V1465" s="3"/>
      <c r="W1465" s="10"/>
      <c r="X1465" s="10"/>
      <c r="Y1465" s="3"/>
      <c r="Z1465" s="3"/>
      <c r="AA1465" s="3"/>
    </row>
    <row r="1466" spans="1:27">
      <c r="A1466" s="7"/>
      <c r="B1466" s="7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3"/>
      <c r="U1466" s="3"/>
      <c r="V1466" s="3"/>
      <c r="W1466" s="10"/>
      <c r="X1466" s="10"/>
      <c r="Y1466" s="3"/>
      <c r="Z1466" s="3"/>
      <c r="AA1466" s="3"/>
    </row>
    <row r="1467" spans="1:27">
      <c r="A1467" s="7"/>
      <c r="B1467" s="7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3"/>
      <c r="U1467" s="3"/>
      <c r="V1467" s="3"/>
      <c r="W1467" s="10"/>
      <c r="X1467" s="10"/>
      <c r="Y1467" s="3"/>
      <c r="Z1467" s="3"/>
      <c r="AA1467" s="3"/>
    </row>
    <row r="1468" spans="1:27">
      <c r="A1468" s="7"/>
      <c r="B1468" s="7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3"/>
      <c r="U1468" s="3"/>
      <c r="V1468" s="3"/>
      <c r="W1468" s="10"/>
      <c r="X1468" s="10"/>
      <c r="Y1468" s="3"/>
      <c r="Z1468" s="3"/>
      <c r="AA1468" s="3"/>
    </row>
    <row r="1469" spans="1:27">
      <c r="A1469" s="7"/>
      <c r="B1469" s="7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3"/>
      <c r="U1469" s="3"/>
      <c r="V1469" s="3"/>
      <c r="W1469" s="10"/>
      <c r="X1469" s="10"/>
      <c r="Y1469" s="3"/>
      <c r="Z1469" s="3"/>
      <c r="AA1469" s="3"/>
    </row>
    <row r="1470" spans="1:27">
      <c r="A1470" s="7"/>
      <c r="B1470" s="7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3"/>
      <c r="U1470" s="3"/>
      <c r="V1470" s="3"/>
      <c r="W1470" s="10"/>
      <c r="X1470" s="10"/>
      <c r="Y1470" s="3"/>
      <c r="Z1470" s="3"/>
      <c r="AA1470" s="3"/>
    </row>
    <row r="1471" spans="1:27">
      <c r="A1471" s="7"/>
      <c r="B1471" s="7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3"/>
      <c r="U1471" s="3"/>
      <c r="V1471" s="3"/>
      <c r="W1471" s="10"/>
      <c r="X1471" s="10"/>
      <c r="Y1471" s="3"/>
      <c r="Z1471" s="3"/>
      <c r="AA1471" s="3"/>
    </row>
    <row r="1472" spans="1:27">
      <c r="A1472" s="7"/>
      <c r="B1472" s="7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3"/>
      <c r="U1472" s="3"/>
      <c r="V1472" s="3"/>
      <c r="W1472" s="10"/>
      <c r="X1472" s="10"/>
      <c r="Y1472" s="3"/>
      <c r="Z1472" s="3"/>
      <c r="AA1472" s="3"/>
    </row>
    <row r="1473" spans="1:27">
      <c r="A1473" s="7"/>
      <c r="B1473" s="7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3"/>
      <c r="U1473" s="3"/>
      <c r="V1473" s="3"/>
      <c r="W1473" s="10"/>
      <c r="X1473" s="10"/>
      <c r="Y1473" s="3"/>
      <c r="Z1473" s="3"/>
      <c r="AA1473" s="3"/>
    </row>
    <row r="1474" spans="1:27">
      <c r="A1474" s="7"/>
      <c r="B1474" s="7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3"/>
      <c r="U1474" s="3"/>
      <c r="V1474" s="3"/>
      <c r="W1474" s="10"/>
      <c r="X1474" s="10"/>
      <c r="Y1474" s="3"/>
      <c r="Z1474" s="3"/>
      <c r="AA1474" s="3"/>
    </row>
    <row r="1475" spans="1:27">
      <c r="A1475" s="7"/>
      <c r="B1475" s="7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3"/>
      <c r="U1475" s="3"/>
      <c r="V1475" s="3"/>
      <c r="W1475" s="10"/>
      <c r="X1475" s="10"/>
      <c r="Y1475" s="3"/>
      <c r="Z1475" s="3"/>
      <c r="AA1475" s="3"/>
    </row>
    <row r="1476" spans="1:27">
      <c r="A1476" s="7"/>
      <c r="B1476" s="7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3"/>
      <c r="U1476" s="3"/>
      <c r="V1476" s="3"/>
      <c r="W1476" s="10"/>
      <c r="X1476" s="10"/>
      <c r="Y1476" s="3"/>
      <c r="Z1476" s="3"/>
      <c r="AA1476" s="3"/>
    </row>
    <row r="1477" spans="1:27">
      <c r="A1477" s="7"/>
      <c r="B1477" s="7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3"/>
      <c r="U1477" s="3"/>
      <c r="V1477" s="3"/>
      <c r="W1477" s="10"/>
      <c r="X1477" s="10"/>
      <c r="Y1477" s="3"/>
      <c r="Z1477" s="3"/>
      <c r="AA1477" s="3"/>
    </row>
    <row r="1478" spans="1:27">
      <c r="A1478" s="7"/>
      <c r="B1478" s="7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3"/>
      <c r="U1478" s="3"/>
      <c r="V1478" s="3"/>
      <c r="W1478" s="10"/>
      <c r="X1478" s="10"/>
      <c r="Y1478" s="3"/>
      <c r="Z1478" s="3"/>
      <c r="AA1478" s="3"/>
    </row>
    <row r="1479" spans="1:27">
      <c r="A1479" s="7"/>
      <c r="B1479" s="7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3"/>
      <c r="U1479" s="3"/>
      <c r="V1479" s="3"/>
      <c r="W1479" s="10"/>
      <c r="X1479" s="10"/>
      <c r="Y1479" s="3"/>
      <c r="Z1479" s="3"/>
      <c r="AA1479" s="3"/>
    </row>
    <row r="1480" spans="1:27">
      <c r="A1480" s="7"/>
      <c r="B1480" s="7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3"/>
      <c r="U1480" s="3"/>
      <c r="V1480" s="3"/>
      <c r="W1480" s="10"/>
      <c r="X1480" s="10"/>
      <c r="Y1480" s="3"/>
      <c r="Z1480" s="3"/>
      <c r="AA1480" s="3"/>
    </row>
    <row r="1481" spans="1:27">
      <c r="A1481" s="7"/>
      <c r="B1481" s="7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3"/>
      <c r="U1481" s="3"/>
      <c r="V1481" s="3"/>
      <c r="W1481" s="10"/>
      <c r="X1481" s="10"/>
      <c r="Y1481" s="3"/>
      <c r="Z1481" s="3"/>
      <c r="AA1481" s="3"/>
    </row>
    <row r="1482" spans="1:27">
      <c r="A1482" s="7"/>
      <c r="B1482" s="7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3"/>
      <c r="U1482" s="3"/>
      <c r="V1482" s="3"/>
      <c r="W1482" s="10"/>
      <c r="X1482" s="10"/>
      <c r="Y1482" s="3"/>
      <c r="Z1482" s="3"/>
      <c r="AA1482" s="3"/>
    </row>
    <row r="1483" spans="1:27">
      <c r="A1483" s="7"/>
      <c r="B1483" s="7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3"/>
      <c r="U1483" s="3"/>
      <c r="V1483" s="3"/>
      <c r="W1483" s="10"/>
      <c r="X1483" s="10"/>
      <c r="Y1483" s="3"/>
      <c r="Z1483" s="3"/>
      <c r="AA1483" s="3"/>
    </row>
    <row r="1484" spans="1:27">
      <c r="A1484" s="7"/>
      <c r="B1484" s="7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3"/>
      <c r="U1484" s="3"/>
      <c r="V1484" s="3"/>
      <c r="W1484" s="10"/>
      <c r="X1484" s="10"/>
      <c r="Y1484" s="3"/>
      <c r="Z1484" s="3"/>
      <c r="AA1484" s="3"/>
    </row>
    <row r="1485" spans="1:27">
      <c r="A1485" s="7"/>
      <c r="B1485" s="7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3"/>
      <c r="U1485" s="3"/>
      <c r="V1485" s="3"/>
      <c r="W1485" s="10"/>
      <c r="X1485" s="10"/>
      <c r="Y1485" s="3"/>
      <c r="Z1485" s="3"/>
      <c r="AA1485" s="3"/>
    </row>
    <row r="1486" spans="1:27">
      <c r="A1486" s="7"/>
      <c r="B1486" s="7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3"/>
      <c r="U1486" s="3"/>
      <c r="V1486" s="3"/>
      <c r="W1486" s="10"/>
      <c r="X1486" s="10"/>
      <c r="Y1486" s="3"/>
      <c r="Z1486" s="3"/>
      <c r="AA1486" s="3"/>
    </row>
    <row r="1487" spans="1:27">
      <c r="A1487" s="7"/>
      <c r="B1487" s="7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3"/>
      <c r="U1487" s="3"/>
      <c r="V1487" s="3"/>
      <c r="W1487" s="10"/>
      <c r="X1487" s="10"/>
      <c r="Y1487" s="3"/>
      <c r="Z1487" s="3"/>
      <c r="AA1487" s="3"/>
    </row>
    <row r="1488" spans="1:27">
      <c r="A1488" s="7"/>
      <c r="B1488" s="7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3"/>
      <c r="U1488" s="3"/>
      <c r="V1488" s="3"/>
      <c r="W1488" s="10"/>
      <c r="X1488" s="10"/>
      <c r="Y1488" s="3"/>
      <c r="Z1488" s="3"/>
      <c r="AA1488" s="3"/>
    </row>
    <row r="1489" spans="1:27">
      <c r="A1489" s="7"/>
      <c r="B1489" s="7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3"/>
      <c r="U1489" s="3"/>
      <c r="V1489" s="3"/>
      <c r="W1489" s="10"/>
      <c r="X1489" s="10"/>
      <c r="Y1489" s="3"/>
      <c r="Z1489" s="3"/>
      <c r="AA1489" s="3"/>
    </row>
    <row r="1490" spans="1:27">
      <c r="A1490" s="7"/>
      <c r="B1490" s="7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3"/>
      <c r="U1490" s="3"/>
      <c r="V1490" s="3"/>
      <c r="W1490" s="10"/>
      <c r="X1490" s="10"/>
      <c r="Y1490" s="3"/>
      <c r="Z1490" s="3"/>
      <c r="AA1490" s="3"/>
    </row>
    <row r="1491" spans="1:27">
      <c r="A1491" s="7"/>
      <c r="B1491" s="7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3"/>
      <c r="U1491" s="3"/>
      <c r="V1491" s="3"/>
      <c r="W1491" s="10"/>
      <c r="X1491" s="10"/>
      <c r="Y1491" s="3"/>
      <c r="Z1491" s="3"/>
      <c r="AA1491" s="3"/>
    </row>
    <row r="1492" spans="1:27">
      <c r="A1492" s="7"/>
      <c r="B1492" s="7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3"/>
      <c r="U1492" s="3"/>
      <c r="V1492" s="3"/>
      <c r="W1492" s="10"/>
      <c r="X1492" s="10"/>
      <c r="Y1492" s="3"/>
      <c r="Z1492" s="3"/>
      <c r="AA1492" s="3"/>
    </row>
    <row r="1493" spans="1:27">
      <c r="A1493" s="7"/>
      <c r="B1493" s="7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3"/>
      <c r="U1493" s="3"/>
      <c r="V1493" s="3"/>
      <c r="W1493" s="10"/>
      <c r="X1493" s="10"/>
      <c r="Y1493" s="3"/>
      <c r="Z1493" s="3"/>
      <c r="AA1493" s="3"/>
    </row>
    <row r="1494" spans="1:27">
      <c r="A1494" s="7"/>
      <c r="B1494" s="7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3"/>
      <c r="U1494" s="3"/>
      <c r="V1494" s="3"/>
      <c r="W1494" s="10"/>
      <c r="X1494" s="10"/>
      <c r="Y1494" s="3"/>
      <c r="Z1494" s="3"/>
      <c r="AA1494" s="3"/>
    </row>
    <row r="1495" spans="1:27">
      <c r="A1495" s="7"/>
      <c r="B1495" s="7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3"/>
      <c r="U1495" s="3"/>
      <c r="V1495" s="3"/>
      <c r="W1495" s="10"/>
      <c r="X1495" s="10"/>
      <c r="Y1495" s="3"/>
      <c r="Z1495" s="3"/>
      <c r="AA1495" s="3"/>
    </row>
    <row r="1496" spans="1:27">
      <c r="A1496" s="7"/>
      <c r="B1496" s="7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3"/>
      <c r="U1496" s="3"/>
      <c r="V1496" s="3"/>
      <c r="W1496" s="10"/>
      <c r="X1496" s="10"/>
      <c r="Y1496" s="3"/>
      <c r="Z1496" s="3"/>
      <c r="AA1496" s="3"/>
    </row>
    <row r="1497" spans="1:27">
      <c r="A1497" s="7"/>
      <c r="B1497" s="7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3"/>
      <c r="U1497" s="3"/>
      <c r="V1497" s="3"/>
      <c r="W1497" s="10"/>
      <c r="X1497" s="10"/>
      <c r="Y1497" s="3"/>
      <c r="Z1497" s="3"/>
      <c r="AA1497" s="3"/>
    </row>
    <row r="1498" spans="1:27">
      <c r="A1498" s="7"/>
      <c r="B1498" s="7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3"/>
      <c r="U1498" s="3"/>
      <c r="V1498" s="3"/>
      <c r="W1498" s="10"/>
      <c r="X1498" s="10"/>
      <c r="Y1498" s="3"/>
      <c r="Z1498" s="3"/>
      <c r="AA1498" s="3"/>
    </row>
    <row r="1499" spans="1:27">
      <c r="A1499" s="7"/>
      <c r="B1499" s="7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3"/>
      <c r="U1499" s="3"/>
      <c r="V1499" s="3"/>
      <c r="W1499" s="10"/>
      <c r="X1499" s="10"/>
      <c r="Y1499" s="3"/>
      <c r="Z1499" s="3"/>
      <c r="AA1499" s="3"/>
    </row>
    <row r="1500" spans="1:27">
      <c r="A1500" s="7"/>
      <c r="B1500" s="7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3"/>
      <c r="U1500" s="3"/>
      <c r="V1500" s="3"/>
      <c r="W1500" s="10"/>
      <c r="X1500" s="10"/>
      <c r="Y1500" s="3"/>
      <c r="Z1500" s="3"/>
      <c r="AA1500" s="3"/>
    </row>
    <row r="1501" spans="1:27">
      <c r="A1501" s="7"/>
      <c r="B1501" s="7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3"/>
      <c r="U1501" s="3"/>
      <c r="V1501" s="3"/>
      <c r="W1501" s="10"/>
      <c r="X1501" s="10"/>
      <c r="Y1501" s="3"/>
      <c r="Z1501" s="3"/>
      <c r="AA1501" s="3"/>
    </row>
    <row r="1502" spans="1:27">
      <c r="A1502" s="7"/>
      <c r="B1502" s="7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3"/>
      <c r="U1502" s="3"/>
      <c r="V1502" s="3"/>
      <c r="W1502" s="10"/>
      <c r="X1502" s="10"/>
      <c r="Y1502" s="3"/>
      <c r="Z1502" s="3"/>
      <c r="AA1502" s="3"/>
    </row>
    <row r="1503" spans="1:27">
      <c r="A1503" s="7"/>
      <c r="B1503" s="7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3"/>
      <c r="U1503" s="3"/>
      <c r="V1503" s="3"/>
      <c r="W1503" s="10"/>
      <c r="X1503" s="10"/>
      <c r="Y1503" s="3"/>
      <c r="Z1503" s="3"/>
      <c r="AA1503" s="3"/>
    </row>
    <row r="1504" spans="1:27">
      <c r="A1504" s="7"/>
      <c r="B1504" s="7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3"/>
      <c r="U1504" s="3"/>
      <c r="V1504" s="3"/>
      <c r="W1504" s="10"/>
      <c r="X1504" s="10"/>
      <c r="Y1504" s="3"/>
      <c r="Z1504" s="3"/>
      <c r="AA1504" s="3"/>
    </row>
    <row r="1505" spans="1:27">
      <c r="A1505" s="7"/>
      <c r="B1505" s="7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3"/>
      <c r="U1505" s="3"/>
      <c r="V1505" s="3"/>
      <c r="W1505" s="10"/>
      <c r="X1505" s="10"/>
      <c r="Y1505" s="3"/>
      <c r="Z1505" s="3"/>
      <c r="AA1505" s="3"/>
    </row>
    <row r="1506" spans="1:27">
      <c r="A1506" s="7"/>
      <c r="B1506" s="7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3"/>
      <c r="U1506" s="3"/>
      <c r="V1506" s="3"/>
      <c r="W1506" s="10"/>
      <c r="X1506" s="10"/>
      <c r="Y1506" s="3"/>
      <c r="Z1506" s="3"/>
      <c r="AA1506" s="3"/>
    </row>
    <row r="1507" spans="1:27">
      <c r="A1507" s="7"/>
      <c r="B1507" s="7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3"/>
      <c r="U1507" s="3"/>
      <c r="V1507" s="3"/>
      <c r="W1507" s="10"/>
      <c r="X1507" s="10"/>
      <c r="Y1507" s="3"/>
      <c r="Z1507" s="3"/>
      <c r="AA1507" s="3"/>
    </row>
    <row r="1508" spans="1:27">
      <c r="A1508" s="7"/>
      <c r="B1508" s="7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3"/>
      <c r="U1508" s="3"/>
      <c r="V1508" s="3"/>
      <c r="W1508" s="10"/>
      <c r="X1508" s="10"/>
      <c r="Y1508" s="3"/>
      <c r="Z1508" s="3"/>
      <c r="AA1508" s="3"/>
    </row>
    <row r="1509" spans="1:27">
      <c r="A1509" s="7"/>
      <c r="B1509" s="7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3"/>
      <c r="U1509" s="3"/>
      <c r="V1509" s="3"/>
      <c r="W1509" s="10"/>
      <c r="X1509" s="10"/>
      <c r="Y1509" s="3"/>
      <c r="Z1509" s="3"/>
      <c r="AA1509" s="3"/>
    </row>
    <row r="1510" spans="1:27">
      <c r="A1510" s="7"/>
      <c r="B1510" s="7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3"/>
      <c r="U1510" s="3"/>
      <c r="V1510" s="3"/>
      <c r="W1510" s="10"/>
      <c r="X1510" s="10"/>
      <c r="Y1510" s="3"/>
      <c r="Z1510" s="3"/>
      <c r="AA1510" s="3"/>
    </row>
    <row r="1511" spans="1:27">
      <c r="A1511" s="7"/>
      <c r="B1511" s="7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3"/>
      <c r="U1511" s="3"/>
      <c r="V1511" s="3"/>
      <c r="W1511" s="10"/>
      <c r="X1511" s="10"/>
      <c r="Y1511" s="3"/>
      <c r="Z1511" s="3"/>
      <c r="AA1511" s="3"/>
    </row>
    <row r="1512" spans="1:27">
      <c r="A1512" s="7"/>
      <c r="B1512" s="7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3"/>
      <c r="U1512" s="3"/>
      <c r="V1512" s="3"/>
      <c r="W1512" s="10"/>
      <c r="X1512" s="10"/>
      <c r="Y1512" s="3"/>
      <c r="Z1512" s="3"/>
      <c r="AA1512" s="3"/>
    </row>
    <row r="1513" spans="1:27">
      <c r="A1513" s="7"/>
      <c r="B1513" s="7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3"/>
      <c r="U1513" s="3"/>
      <c r="V1513" s="3"/>
      <c r="W1513" s="10"/>
      <c r="X1513" s="10"/>
      <c r="Y1513" s="3"/>
      <c r="Z1513" s="3"/>
      <c r="AA1513" s="3"/>
    </row>
    <row r="1514" spans="1:27">
      <c r="A1514" s="7"/>
      <c r="B1514" s="7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3"/>
      <c r="U1514" s="3"/>
      <c r="V1514" s="3"/>
      <c r="W1514" s="10"/>
      <c r="X1514" s="10"/>
      <c r="Y1514" s="3"/>
      <c r="Z1514" s="3"/>
      <c r="AA1514" s="3"/>
    </row>
    <row r="1515" spans="1:27">
      <c r="A1515" s="7"/>
      <c r="B1515" s="7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3"/>
      <c r="U1515" s="3"/>
      <c r="V1515" s="3"/>
      <c r="W1515" s="10"/>
      <c r="X1515" s="10"/>
      <c r="Y1515" s="3"/>
      <c r="Z1515" s="3"/>
      <c r="AA1515" s="3"/>
    </row>
    <row r="1516" spans="1:27">
      <c r="A1516" s="7"/>
      <c r="B1516" s="7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3"/>
      <c r="U1516" s="3"/>
      <c r="V1516" s="3"/>
      <c r="W1516" s="10"/>
      <c r="X1516" s="10"/>
      <c r="Y1516" s="3"/>
      <c r="Z1516" s="3"/>
      <c r="AA1516" s="3"/>
    </row>
    <row r="1517" spans="1:27">
      <c r="A1517" s="7"/>
      <c r="B1517" s="7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3"/>
      <c r="U1517" s="3"/>
      <c r="V1517" s="3"/>
      <c r="W1517" s="10"/>
      <c r="X1517" s="10"/>
      <c r="Y1517" s="3"/>
      <c r="Z1517" s="3"/>
      <c r="AA1517" s="3"/>
    </row>
    <row r="1518" spans="1:27">
      <c r="A1518" s="7"/>
      <c r="B1518" s="7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3"/>
      <c r="U1518" s="3"/>
      <c r="V1518" s="3"/>
      <c r="W1518" s="10"/>
      <c r="X1518" s="10"/>
      <c r="Y1518" s="3"/>
      <c r="Z1518" s="3"/>
      <c r="AA1518" s="3"/>
    </row>
    <row r="1519" spans="1:27">
      <c r="A1519" s="7"/>
      <c r="B1519" s="7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3"/>
      <c r="U1519" s="3"/>
      <c r="V1519" s="3"/>
      <c r="W1519" s="10"/>
      <c r="X1519" s="10"/>
      <c r="Y1519" s="3"/>
      <c r="Z1519" s="3"/>
      <c r="AA1519" s="3"/>
    </row>
    <row r="1520" spans="1:27">
      <c r="A1520" s="7"/>
      <c r="B1520" s="7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3"/>
      <c r="U1520" s="3"/>
      <c r="V1520" s="3"/>
      <c r="W1520" s="10"/>
      <c r="X1520" s="10"/>
      <c r="Y1520" s="3"/>
      <c r="Z1520" s="3"/>
      <c r="AA1520" s="3"/>
    </row>
    <row r="1521" spans="1:27">
      <c r="A1521" s="7"/>
      <c r="B1521" s="7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3"/>
      <c r="U1521" s="3"/>
      <c r="V1521" s="3"/>
      <c r="W1521" s="10"/>
      <c r="X1521" s="10"/>
      <c r="Y1521" s="3"/>
      <c r="Z1521" s="3"/>
      <c r="AA1521" s="3"/>
    </row>
    <row r="1522" spans="1:27">
      <c r="A1522" s="7"/>
      <c r="B1522" s="7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3"/>
      <c r="U1522" s="3"/>
      <c r="V1522" s="3"/>
      <c r="W1522" s="10"/>
      <c r="X1522" s="10"/>
      <c r="Y1522" s="3"/>
      <c r="Z1522" s="3"/>
      <c r="AA1522" s="3"/>
    </row>
    <row r="1523" spans="1:27">
      <c r="A1523" s="7"/>
      <c r="B1523" s="7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3"/>
      <c r="U1523" s="3"/>
      <c r="V1523" s="3"/>
      <c r="W1523" s="10"/>
      <c r="X1523" s="10"/>
      <c r="Y1523" s="3"/>
      <c r="Z1523" s="3"/>
      <c r="AA1523" s="3"/>
    </row>
    <row r="1524" spans="1:27">
      <c r="A1524" s="7"/>
      <c r="B1524" s="7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3"/>
      <c r="U1524" s="3"/>
      <c r="V1524" s="3"/>
      <c r="W1524" s="10"/>
      <c r="X1524" s="10"/>
      <c r="Y1524" s="3"/>
      <c r="Z1524" s="3"/>
      <c r="AA1524" s="3"/>
    </row>
    <row r="1525" spans="1:27">
      <c r="A1525" s="7"/>
      <c r="B1525" s="7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3"/>
      <c r="U1525" s="3"/>
      <c r="V1525" s="3"/>
      <c r="W1525" s="10"/>
      <c r="X1525" s="10"/>
      <c r="Y1525" s="3"/>
      <c r="Z1525" s="3"/>
      <c r="AA1525" s="3"/>
    </row>
    <row r="1526" spans="1:27">
      <c r="A1526" s="7"/>
      <c r="B1526" s="7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3"/>
      <c r="U1526" s="3"/>
      <c r="V1526" s="3"/>
      <c r="W1526" s="10"/>
      <c r="X1526" s="10"/>
      <c r="Y1526" s="3"/>
      <c r="Z1526" s="3"/>
      <c r="AA1526" s="3"/>
    </row>
    <row r="1527" spans="1:27">
      <c r="A1527" s="7"/>
      <c r="B1527" s="7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3"/>
      <c r="U1527" s="3"/>
      <c r="V1527" s="3"/>
      <c r="W1527" s="10"/>
      <c r="X1527" s="10"/>
      <c r="Y1527" s="3"/>
      <c r="Z1527" s="3"/>
      <c r="AA1527" s="3"/>
    </row>
    <row r="1528" spans="1:27">
      <c r="A1528" s="7"/>
      <c r="B1528" s="7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3"/>
      <c r="U1528" s="3"/>
      <c r="V1528" s="3"/>
      <c r="W1528" s="10"/>
      <c r="X1528" s="10"/>
      <c r="Y1528" s="3"/>
      <c r="Z1528" s="3"/>
      <c r="AA1528" s="3"/>
    </row>
    <row r="1529" spans="1:27">
      <c r="A1529" s="7"/>
      <c r="B1529" s="7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3"/>
      <c r="U1529" s="3"/>
      <c r="V1529" s="3"/>
      <c r="W1529" s="10"/>
      <c r="X1529" s="10"/>
      <c r="Y1529" s="3"/>
      <c r="Z1529" s="3"/>
      <c r="AA1529" s="3"/>
    </row>
    <row r="1530" spans="1:27">
      <c r="A1530" s="7"/>
      <c r="B1530" s="7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3"/>
      <c r="U1530" s="3"/>
      <c r="V1530" s="3"/>
      <c r="W1530" s="10"/>
      <c r="X1530" s="10"/>
      <c r="Y1530" s="3"/>
      <c r="Z1530" s="3"/>
      <c r="AA1530" s="3"/>
    </row>
    <row r="1531" spans="1:27">
      <c r="A1531" s="7"/>
      <c r="B1531" s="7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3"/>
      <c r="U1531" s="3"/>
      <c r="V1531" s="3"/>
      <c r="W1531" s="10"/>
      <c r="X1531" s="10"/>
      <c r="Y1531" s="3"/>
      <c r="Z1531" s="3"/>
      <c r="AA1531" s="3"/>
    </row>
    <row r="1532" spans="1:27">
      <c r="A1532" s="7"/>
      <c r="B1532" s="7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3"/>
      <c r="U1532" s="3"/>
      <c r="V1532" s="3"/>
      <c r="W1532" s="10"/>
      <c r="X1532" s="10"/>
      <c r="Y1532" s="3"/>
      <c r="Z1532" s="3"/>
      <c r="AA1532" s="3"/>
    </row>
    <row r="1533" spans="1:27">
      <c r="A1533" s="7"/>
      <c r="B1533" s="7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3"/>
      <c r="U1533" s="3"/>
      <c r="V1533" s="3"/>
      <c r="W1533" s="10"/>
      <c r="X1533" s="10"/>
      <c r="Y1533" s="3"/>
      <c r="Z1533" s="3"/>
      <c r="AA1533" s="3"/>
    </row>
    <row r="1534" spans="1:27">
      <c r="A1534" s="7"/>
      <c r="B1534" s="7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3"/>
      <c r="U1534" s="3"/>
      <c r="V1534" s="3"/>
      <c r="W1534" s="10"/>
      <c r="X1534" s="10"/>
      <c r="Y1534" s="3"/>
      <c r="Z1534" s="3"/>
      <c r="AA1534" s="3"/>
    </row>
    <row r="1535" spans="1:27">
      <c r="A1535" s="7"/>
      <c r="B1535" s="7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3"/>
      <c r="U1535" s="3"/>
      <c r="V1535" s="3"/>
      <c r="W1535" s="10"/>
      <c r="X1535" s="10"/>
      <c r="Y1535" s="3"/>
      <c r="Z1535" s="3"/>
      <c r="AA1535" s="3"/>
    </row>
    <row r="1536" spans="1:27">
      <c r="A1536" s="7"/>
      <c r="B1536" s="7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3"/>
      <c r="U1536" s="3"/>
      <c r="V1536" s="3"/>
      <c r="W1536" s="10"/>
      <c r="X1536" s="10"/>
      <c r="Y1536" s="3"/>
      <c r="Z1536" s="3"/>
      <c r="AA1536" s="3"/>
    </row>
    <row r="1537" spans="1:27">
      <c r="A1537" s="7"/>
      <c r="B1537" s="7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3"/>
      <c r="U1537" s="3"/>
      <c r="V1537" s="3"/>
      <c r="W1537" s="10"/>
      <c r="X1537" s="10"/>
      <c r="Y1537" s="3"/>
      <c r="Z1537" s="3"/>
      <c r="AA1537" s="3"/>
    </row>
    <row r="1538" spans="1:27">
      <c r="A1538" s="7"/>
      <c r="B1538" s="7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3"/>
      <c r="U1538" s="3"/>
      <c r="V1538" s="3"/>
      <c r="W1538" s="10"/>
      <c r="X1538" s="10"/>
      <c r="Y1538" s="3"/>
      <c r="Z1538" s="3"/>
      <c r="AA1538" s="3"/>
    </row>
    <row r="1539" spans="1:27">
      <c r="A1539" s="7"/>
      <c r="B1539" s="7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3"/>
      <c r="U1539" s="3"/>
      <c r="V1539" s="3"/>
      <c r="W1539" s="10"/>
      <c r="X1539" s="10"/>
      <c r="Y1539" s="3"/>
      <c r="Z1539" s="3"/>
      <c r="AA1539" s="3"/>
    </row>
    <row r="1540" spans="1:27">
      <c r="A1540" s="7"/>
      <c r="B1540" s="7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3"/>
      <c r="U1540" s="3"/>
      <c r="V1540" s="3"/>
      <c r="W1540" s="10"/>
      <c r="X1540" s="10"/>
      <c r="Y1540" s="3"/>
      <c r="Z1540" s="3"/>
      <c r="AA1540" s="3"/>
    </row>
    <row r="1541" spans="1:27">
      <c r="A1541" s="7"/>
      <c r="B1541" s="7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3"/>
      <c r="U1541" s="3"/>
      <c r="V1541" s="3"/>
      <c r="W1541" s="10"/>
      <c r="X1541" s="10"/>
      <c r="Y1541" s="3"/>
      <c r="Z1541" s="3"/>
      <c r="AA1541" s="3"/>
    </row>
    <row r="1542" spans="1:27">
      <c r="A1542" s="7"/>
      <c r="B1542" s="7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3"/>
      <c r="U1542" s="3"/>
      <c r="V1542" s="3"/>
      <c r="W1542" s="10"/>
      <c r="X1542" s="10"/>
      <c r="Y1542" s="3"/>
      <c r="Z1542" s="3"/>
      <c r="AA1542" s="3"/>
    </row>
    <row r="1543" spans="1:27">
      <c r="A1543" s="7"/>
      <c r="B1543" s="7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3"/>
      <c r="U1543" s="3"/>
      <c r="V1543" s="3"/>
      <c r="W1543" s="10"/>
      <c r="X1543" s="10"/>
      <c r="Y1543" s="3"/>
      <c r="Z1543" s="3"/>
      <c r="AA1543" s="3"/>
    </row>
    <row r="1544" spans="1:27">
      <c r="A1544" s="7"/>
      <c r="B1544" s="7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3"/>
      <c r="U1544" s="3"/>
      <c r="V1544" s="3"/>
      <c r="W1544" s="10"/>
      <c r="X1544" s="10"/>
      <c r="Y1544" s="3"/>
      <c r="Z1544" s="3"/>
      <c r="AA1544" s="3"/>
    </row>
    <row r="1545" spans="1:27">
      <c r="A1545" s="7"/>
      <c r="B1545" s="7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3"/>
      <c r="U1545" s="3"/>
      <c r="V1545" s="3"/>
      <c r="W1545" s="10"/>
      <c r="X1545" s="10"/>
      <c r="Y1545" s="3"/>
      <c r="Z1545" s="3"/>
      <c r="AA1545" s="3"/>
    </row>
    <row r="1546" spans="1:27">
      <c r="A1546" s="7"/>
      <c r="B1546" s="7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3"/>
      <c r="U1546" s="3"/>
      <c r="V1546" s="3"/>
      <c r="W1546" s="10"/>
      <c r="X1546" s="10"/>
      <c r="Y1546" s="3"/>
      <c r="Z1546" s="3"/>
      <c r="AA1546" s="3"/>
    </row>
    <row r="1547" spans="1:27">
      <c r="A1547" s="7"/>
      <c r="B1547" s="7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3"/>
      <c r="U1547" s="3"/>
      <c r="V1547" s="3"/>
      <c r="W1547" s="10"/>
      <c r="X1547" s="10"/>
      <c r="Y1547" s="3"/>
      <c r="Z1547" s="3"/>
      <c r="AA1547" s="3"/>
    </row>
    <row r="1548" spans="1:27">
      <c r="A1548" s="7"/>
      <c r="B1548" s="7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3"/>
      <c r="U1548" s="3"/>
      <c r="V1548" s="3"/>
      <c r="W1548" s="10"/>
      <c r="X1548" s="10"/>
      <c r="Y1548" s="3"/>
      <c r="Z1548" s="3"/>
      <c r="AA1548" s="3"/>
    </row>
    <row r="1549" spans="1:27">
      <c r="A1549" s="7"/>
      <c r="B1549" s="7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3"/>
      <c r="U1549" s="3"/>
      <c r="V1549" s="3"/>
      <c r="W1549" s="10"/>
      <c r="X1549" s="10"/>
      <c r="Y1549" s="3"/>
      <c r="Z1549" s="3"/>
      <c r="AA1549" s="3"/>
    </row>
    <row r="1550" spans="1:27">
      <c r="A1550" s="7"/>
      <c r="B1550" s="7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3"/>
      <c r="U1550" s="3"/>
      <c r="V1550" s="3"/>
      <c r="W1550" s="10"/>
      <c r="X1550" s="10"/>
      <c r="Y1550" s="3"/>
      <c r="Z1550" s="3"/>
      <c r="AA1550" s="3"/>
    </row>
    <row r="1551" spans="1:27">
      <c r="A1551" s="7"/>
      <c r="B1551" s="7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3"/>
      <c r="U1551" s="3"/>
      <c r="V1551" s="3"/>
      <c r="W1551" s="10"/>
      <c r="X1551" s="10"/>
      <c r="Y1551" s="3"/>
      <c r="Z1551" s="3"/>
      <c r="AA1551" s="3"/>
    </row>
    <row r="1552" spans="1:27">
      <c r="A1552" s="7"/>
      <c r="B1552" s="7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3"/>
      <c r="U1552" s="3"/>
      <c r="V1552" s="3"/>
      <c r="W1552" s="10"/>
      <c r="X1552" s="10"/>
      <c r="Y1552" s="3"/>
      <c r="Z1552" s="3"/>
      <c r="AA1552" s="3"/>
    </row>
    <row r="1553" spans="1:27">
      <c r="A1553" s="7"/>
      <c r="B1553" s="7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3"/>
      <c r="U1553" s="3"/>
      <c r="V1553" s="3"/>
      <c r="W1553" s="10"/>
      <c r="X1553" s="10"/>
      <c r="Y1553" s="3"/>
      <c r="Z1553" s="3"/>
      <c r="AA1553" s="3"/>
    </row>
    <row r="1554" spans="1:27">
      <c r="A1554" s="7"/>
      <c r="B1554" s="7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3"/>
      <c r="U1554" s="3"/>
      <c r="V1554" s="3"/>
      <c r="W1554" s="10"/>
      <c r="X1554" s="10"/>
      <c r="Y1554" s="3"/>
      <c r="Z1554" s="3"/>
      <c r="AA1554" s="3"/>
    </row>
    <row r="1555" spans="1:27">
      <c r="A1555" s="7"/>
      <c r="B1555" s="7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3"/>
      <c r="U1555" s="3"/>
      <c r="V1555" s="3"/>
      <c r="W1555" s="10"/>
      <c r="X1555" s="10"/>
      <c r="Y1555" s="3"/>
      <c r="Z1555" s="3"/>
      <c r="AA1555" s="3"/>
    </row>
    <row r="1556" spans="1:27">
      <c r="A1556" s="7"/>
      <c r="B1556" s="7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3"/>
      <c r="U1556" s="3"/>
      <c r="V1556" s="3"/>
      <c r="W1556" s="10"/>
      <c r="X1556" s="10"/>
      <c r="Y1556" s="3"/>
      <c r="Z1556" s="3"/>
      <c r="AA1556" s="3"/>
    </row>
    <row r="1557" spans="1:27">
      <c r="A1557" s="7"/>
      <c r="B1557" s="7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3"/>
      <c r="U1557" s="3"/>
      <c r="V1557" s="3"/>
      <c r="W1557" s="10"/>
      <c r="X1557" s="10"/>
      <c r="Y1557" s="3"/>
      <c r="Z1557" s="3"/>
      <c r="AA1557" s="3"/>
    </row>
    <row r="1558" spans="1:27">
      <c r="A1558" s="7"/>
      <c r="B1558" s="7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3"/>
      <c r="U1558" s="3"/>
      <c r="V1558" s="3"/>
      <c r="W1558" s="10"/>
      <c r="X1558" s="10"/>
      <c r="Y1558" s="3"/>
      <c r="Z1558" s="3"/>
      <c r="AA1558" s="3"/>
    </row>
    <row r="1559" spans="1:27">
      <c r="A1559" s="7"/>
      <c r="B1559" s="7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3"/>
      <c r="U1559" s="3"/>
      <c r="V1559" s="3"/>
      <c r="W1559" s="10"/>
      <c r="X1559" s="10"/>
      <c r="Y1559" s="3"/>
      <c r="Z1559" s="3"/>
      <c r="AA1559" s="3"/>
    </row>
    <row r="1560" spans="1:27">
      <c r="A1560" s="7"/>
      <c r="B1560" s="7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3"/>
      <c r="U1560" s="3"/>
      <c r="V1560" s="3"/>
      <c r="W1560" s="10"/>
      <c r="X1560" s="10"/>
      <c r="Y1560" s="3"/>
      <c r="Z1560" s="3"/>
      <c r="AA1560" s="3"/>
    </row>
    <row r="1561" spans="1:27">
      <c r="A1561" s="7"/>
      <c r="B1561" s="7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3"/>
      <c r="U1561" s="3"/>
      <c r="V1561" s="3"/>
      <c r="W1561" s="10"/>
      <c r="X1561" s="10"/>
      <c r="Y1561" s="3"/>
      <c r="Z1561" s="3"/>
      <c r="AA1561" s="3"/>
    </row>
    <row r="1562" spans="1:27">
      <c r="A1562" s="7"/>
      <c r="B1562" s="7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3"/>
      <c r="U1562" s="3"/>
      <c r="V1562" s="3"/>
      <c r="W1562" s="10"/>
      <c r="X1562" s="10"/>
      <c r="Y1562" s="3"/>
      <c r="Z1562" s="3"/>
      <c r="AA1562" s="3"/>
    </row>
    <row r="1563" spans="1:27">
      <c r="A1563" s="7"/>
      <c r="B1563" s="7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3"/>
      <c r="U1563" s="3"/>
      <c r="V1563" s="3"/>
      <c r="W1563" s="10"/>
      <c r="X1563" s="10"/>
      <c r="Y1563" s="3"/>
      <c r="Z1563" s="3"/>
      <c r="AA1563" s="3"/>
    </row>
    <row r="1564" spans="1:27">
      <c r="A1564" s="7"/>
      <c r="B1564" s="7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3"/>
      <c r="U1564" s="3"/>
      <c r="V1564" s="3"/>
      <c r="W1564" s="10"/>
      <c r="X1564" s="10"/>
      <c r="Y1564" s="3"/>
      <c r="Z1564" s="3"/>
      <c r="AA1564" s="3"/>
    </row>
    <row r="1565" spans="1:27">
      <c r="A1565" s="7"/>
      <c r="B1565" s="7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3"/>
      <c r="U1565" s="3"/>
      <c r="V1565" s="3"/>
      <c r="W1565" s="10"/>
      <c r="X1565" s="10"/>
      <c r="Y1565" s="3"/>
      <c r="Z1565" s="3"/>
      <c r="AA1565" s="3"/>
    </row>
    <row r="1566" spans="1:27">
      <c r="A1566" s="7"/>
      <c r="B1566" s="7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3"/>
      <c r="U1566" s="3"/>
      <c r="V1566" s="3"/>
      <c r="W1566" s="10"/>
      <c r="X1566" s="10"/>
      <c r="Y1566" s="3"/>
      <c r="Z1566" s="3"/>
      <c r="AA1566" s="3"/>
    </row>
    <row r="1567" spans="1:27">
      <c r="A1567" s="7"/>
      <c r="B1567" s="7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3"/>
      <c r="U1567" s="3"/>
      <c r="V1567" s="3"/>
      <c r="W1567" s="10"/>
      <c r="X1567" s="10"/>
      <c r="Y1567" s="3"/>
      <c r="Z1567" s="3"/>
      <c r="AA1567" s="3"/>
    </row>
    <row r="1568" spans="1:27">
      <c r="A1568" s="7"/>
      <c r="B1568" s="7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3"/>
      <c r="U1568" s="3"/>
      <c r="V1568" s="3"/>
      <c r="W1568" s="10"/>
      <c r="X1568" s="10"/>
      <c r="Y1568" s="3"/>
      <c r="Z1568" s="3"/>
      <c r="AA1568" s="3"/>
    </row>
    <row r="1569" spans="1:27">
      <c r="A1569" s="7"/>
      <c r="B1569" s="7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3"/>
      <c r="U1569" s="3"/>
      <c r="V1569" s="3"/>
      <c r="W1569" s="10"/>
      <c r="X1569" s="10"/>
      <c r="Y1569" s="3"/>
      <c r="Z1569" s="3"/>
      <c r="AA1569" s="3"/>
    </row>
    <row r="1570" spans="1:27">
      <c r="A1570" s="7"/>
      <c r="B1570" s="7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3"/>
      <c r="U1570" s="3"/>
      <c r="V1570" s="3"/>
      <c r="W1570" s="10"/>
      <c r="X1570" s="10"/>
      <c r="Y1570" s="3"/>
      <c r="Z1570" s="3"/>
      <c r="AA1570" s="3"/>
    </row>
    <row r="1571" spans="1:27">
      <c r="A1571" s="7"/>
      <c r="B1571" s="7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3"/>
      <c r="U1571" s="3"/>
      <c r="V1571" s="3"/>
      <c r="W1571" s="10"/>
      <c r="X1571" s="10"/>
      <c r="Y1571" s="3"/>
      <c r="Z1571" s="3"/>
      <c r="AA1571" s="3"/>
    </row>
    <row r="1572" spans="1:27">
      <c r="A1572" s="7"/>
      <c r="B1572" s="7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3"/>
      <c r="U1572" s="3"/>
      <c r="V1572" s="3"/>
      <c r="W1572" s="10"/>
      <c r="X1572" s="10"/>
      <c r="Y1572" s="3"/>
      <c r="Z1572" s="3"/>
      <c r="AA1572" s="3"/>
    </row>
    <row r="1573" spans="1:27">
      <c r="A1573" s="7"/>
      <c r="B1573" s="7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3"/>
      <c r="U1573" s="3"/>
      <c r="V1573" s="3"/>
      <c r="W1573" s="10"/>
      <c r="X1573" s="10"/>
      <c r="Y1573" s="3"/>
      <c r="Z1573" s="3"/>
      <c r="AA1573" s="3"/>
    </row>
    <row r="1574" spans="1:27">
      <c r="A1574" s="7"/>
      <c r="B1574" s="7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3"/>
      <c r="U1574" s="3"/>
      <c r="V1574" s="3"/>
      <c r="W1574" s="10"/>
      <c r="X1574" s="10"/>
      <c r="Y1574" s="3"/>
      <c r="Z1574" s="3"/>
      <c r="AA1574" s="3"/>
    </row>
    <row r="1575" spans="1:27">
      <c r="A1575" s="7"/>
      <c r="B1575" s="7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3"/>
      <c r="U1575" s="3"/>
      <c r="V1575" s="3"/>
      <c r="W1575" s="10"/>
      <c r="X1575" s="10"/>
      <c r="Y1575" s="3"/>
      <c r="Z1575" s="3"/>
      <c r="AA1575" s="3"/>
    </row>
    <row r="1576" spans="1:27">
      <c r="A1576" s="7"/>
      <c r="B1576" s="7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3"/>
      <c r="U1576" s="3"/>
      <c r="V1576" s="3"/>
      <c r="W1576" s="10"/>
      <c r="X1576" s="10"/>
      <c r="Y1576" s="3"/>
      <c r="Z1576" s="3"/>
      <c r="AA1576" s="3"/>
    </row>
    <row r="1577" spans="1:27">
      <c r="A1577" s="7"/>
      <c r="B1577" s="7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3"/>
      <c r="U1577" s="3"/>
      <c r="V1577" s="3"/>
      <c r="W1577" s="10"/>
      <c r="X1577" s="10"/>
      <c r="Y1577" s="3"/>
      <c r="Z1577" s="3"/>
      <c r="AA1577" s="3"/>
    </row>
    <row r="1578" spans="1:27">
      <c r="A1578" s="7"/>
      <c r="B1578" s="7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3"/>
      <c r="U1578" s="3"/>
      <c r="V1578" s="3"/>
      <c r="W1578" s="10"/>
      <c r="X1578" s="10"/>
      <c r="Y1578" s="3"/>
      <c r="Z1578" s="3"/>
      <c r="AA1578" s="3"/>
    </row>
    <row r="1579" spans="1:27">
      <c r="A1579" s="7"/>
      <c r="B1579" s="7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3"/>
      <c r="U1579" s="3"/>
      <c r="V1579" s="3"/>
      <c r="W1579" s="10"/>
      <c r="X1579" s="10"/>
      <c r="Y1579" s="3"/>
      <c r="Z1579" s="3"/>
      <c r="AA1579" s="3"/>
    </row>
    <row r="1580" spans="1:27">
      <c r="A1580" s="7"/>
      <c r="B1580" s="7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3"/>
      <c r="U1580" s="3"/>
      <c r="V1580" s="3"/>
      <c r="W1580" s="10"/>
      <c r="X1580" s="10"/>
      <c r="Y1580" s="3"/>
      <c r="Z1580" s="3"/>
      <c r="AA1580" s="3"/>
    </row>
    <row r="1581" spans="1:27">
      <c r="A1581" s="7"/>
      <c r="B1581" s="7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3"/>
      <c r="U1581" s="3"/>
      <c r="V1581" s="3"/>
      <c r="W1581" s="10"/>
      <c r="X1581" s="10"/>
      <c r="Y1581" s="3"/>
      <c r="Z1581" s="3"/>
      <c r="AA1581" s="3"/>
    </row>
    <row r="1582" spans="1:27">
      <c r="A1582" s="7"/>
      <c r="B1582" s="7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3"/>
      <c r="U1582" s="3"/>
      <c r="V1582" s="3"/>
      <c r="W1582" s="10"/>
      <c r="X1582" s="10"/>
      <c r="Y1582" s="3"/>
      <c r="Z1582" s="3"/>
      <c r="AA1582" s="3"/>
    </row>
    <row r="1583" spans="1:27">
      <c r="A1583" s="7"/>
      <c r="B1583" s="7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3"/>
      <c r="U1583" s="3"/>
      <c r="V1583" s="3"/>
      <c r="W1583" s="10"/>
      <c r="X1583" s="10"/>
      <c r="Y1583" s="3"/>
      <c r="Z1583" s="3"/>
      <c r="AA1583" s="3"/>
    </row>
    <row r="1584" spans="1:27">
      <c r="A1584" s="7"/>
      <c r="B1584" s="7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3"/>
      <c r="U1584" s="3"/>
      <c r="V1584" s="3"/>
      <c r="W1584" s="10"/>
      <c r="X1584" s="10"/>
      <c r="Y1584" s="3"/>
      <c r="Z1584" s="3"/>
      <c r="AA1584" s="3"/>
    </row>
    <row r="1585" spans="1:27">
      <c r="A1585" s="7"/>
      <c r="B1585" s="7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3"/>
      <c r="U1585" s="3"/>
      <c r="V1585" s="3"/>
      <c r="W1585" s="10"/>
      <c r="X1585" s="10"/>
      <c r="Y1585" s="3"/>
      <c r="Z1585" s="3"/>
      <c r="AA1585" s="3"/>
    </row>
    <row r="1586" spans="1:27">
      <c r="A1586" s="7"/>
      <c r="B1586" s="7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3"/>
      <c r="U1586" s="3"/>
      <c r="V1586" s="3"/>
      <c r="W1586" s="10"/>
      <c r="X1586" s="10"/>
      <c r="Y1586" s="3"/>
      <c r="Z1586" s="3"/>
      <c r="AA1586" s="3"/>
    </row>
    <row r="1587" spans="1:27">
      <c r="A1587" s="7"/>
      <c r="B1587" s="7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3"/>
      <c r="U1587" s="3"/>
      <c r="V1587" s="3"/>
      <c r="W1587" s="10"/>
      <c r="X1587" s="10"/>
      <c r="Y1587" s="3"/>
      <c r="Z1587" s="3"/>
      <c r="AA1587" s="3"/>
    </row>
    <row r="1588" spans="1:27">
      <c r="A1588" s="7"/>
      <c r="B1588" s="7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3"/>
      <c r="U1588" s="3"/>
      <c r="V1588" s="3"/>
      <c r="W1588" s="10"/>
      <c r="X1588" s="10"/>
      <c r="Y1588" s="3"/>
      <c r="Z1588" s="3"/>
      <c r="AA1588" s="3"/>
    </row>
    <row r="1589" spans="1:27">
      <c r="A1589" s="7"/>
      <c r="B1589" s="7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3"/>
      <c r="U1589" s="3"/>
      <c r="V1589" s="3"/>
      <c r="W1589" s="10"/>
      <c r="X1589" s="10"/>
      <c r="Y1589" s="3"/>
      <c r="Z1589" s="3"/>
      <c r="AA1589" s="3"/>
    </row>
    <row r="1590" spans="1:27">
      <c r="A1590" s="7"/>
      <c r="B1590" s="7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3"/>
      <c r="U1590" s="3"/>
      <c r="V1590" s="3"/>
      <c r="W1590" s="10"/>
      <c r="X1590" s="10"/>
      <c r="Y1590" s="3"/>
      <c r="Z1590" s="3"/>
      <c r="AA1590" s="3"/>
    </row>
    <row r="1591" spans="1:27">
      <c r="A1591" s="7"/>
      <c r="B1591" s="7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3"/>
      <c r="U1591" s="3"/>
      <c r="V1591" s="3"/>
      <c r="W1591" s="10"/>
      <c r="X1591" s="10"/>
      <c r="Y1591" s="3"/>
      <c r="Z1591" s="3"/>
      <c r="AA1591" s="3"/>
    </row>
    <row r="1592" spans="1:27">
      <c r="A1592" s="7"/>
      <c r="B1592" s="7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3"/>
      <c r="U1592" s="3"/>
      <c r="V1592" s="3"/>
      <c r="W1592" s="10"/>
      <c r="X1592" s="10"/>
      <c r="Y1592" s="3"/>
      <c r="Z1592" s="3"/>
      <c r="AA1592" s="3"/>
    </row>
    <row r="1593" spans="1:27">
      <c r="A1593" s="7"/>
      <c r="B1593" s="7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3"/>
      <c r="U1593" s="3"/>
      <c r="V1593" s="3"/>
      <c r="W1593" s="10"/>
      <c r="X1593" s="10"/>
      <c r="Y1593" s="3"/>
      <c r="Z1593" s="3"/>
      <c r="AA1593" s="3"/>
    </row>
    <row r="1594" spans="1:27">
      <c r="A1594" s="7"/>
      <c r="B1594" s="7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3"/>
      <c r="U1594" s="3"/>
      <c r="V1594" s="3"/>
      <c r="W1594" s="10"/>
      <c r="X1594" s="10"/>
      <c r="Y1594" s="3"/>
      <c r="Z1594" s="3"/>
      <c r="AA1594" s="3"/>
    </row>
    <row r="1595" spans="1:27">
      <c r="A1595" s="7"/>
      <c r="B1595" s="7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3"/>
      <c r="U1595" s="3"/>
      <c r="V1595" s="3"/>
      <c r="W1595" s="10"/>
      <c r="X1595" s="10"/>
      <c r="Y1595" s="3"/>
      <c r="Z1595" s="3"/>
      <c r="AA1595" s="3"/>
    </row>
    <row r="1596" spans="1:27">
      <c r="A1596" s="7"/>
      <c r="B1596" s="7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3"/>
      <c r="U1596" s="3"/>
      <c r="V1596" s="3"/>
      <c r="W1596" s="10"/>
      <c r="X1596" s="10"/>
      <c r="Y1596" s="3"/>
      <c r="Z1596" s="3"/>
      <c r="AA1596" s="3"/>
    </row>
    <row r="1597" spans="1:27">
      <c r="A1597" s="7"/>
      <c r="B1597" s="7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3"/>
      <c r="U1597" s="3"/>
      <c r="V1597" s="3"/>
      <c r="W1597" s="10"/>
      <c r="X1597" s="10"/>
      <c r="Y1597" s="3"/>
      <c r="Z1597" s="3"/>
      <c r="AA1597" s="3"/>
    </row>
    <row r="1598" spans="1:27">
      <c r="A1598" s="7"/>
      <c r="B1598" s="7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3"/>
      <c r="U1598" s="3"/>
      <c r="V1598" s="3"/>
      <c r="W1598" s="10"/>
      <c r="X1598" s="10"/>
      <c r="Y1598" s="3"/>
      <c r="Z1598" s="3"/>
      <c r="AA1598" s="3"/>
    </row>
    <row r="1599" spans="1:27">
      <c r="A1599" s="7"/>
      <c r="B1599" s="7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3"/>
      <c r="U1599" s="3"/>
      <c r="V1599" s="3"/>
      <c r="W1599" s="10"/>
      <c r="X1599" s="10"/>
      <c r="Y1599" s="3"/>
      <c r="Z1599" s="3"/>
      <c r="AA1599" s="3"/>
    </row>
    <row r="1600" spans="1:27">
      <c r="A1600" s="7"/>
      <c r="B1600" s="7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3"/>
      <c r="U1600" s="3"/>
      <c r="V1600" s="3"/>
      <c r="W1600" s="10"/>
      <c r="X1600" s="10"/>
      <c r="Y1600" s="3"/>
      <c r="Z1600" s="3"/>
      <c r="AA1600" s="3"/>
    </row>
    <row r="1601" spans="1:27">
      <c r="A1601" s="7"/>
      <c r="B1601" s="7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3"/>
      <c r="U1601" s="3"/>
      <c r="V1601" s="3"/>
      <c r="W1601" s="10"/>
      <c r="X1601" s="10"/>
      <c r="Y1601" s="3"/>
      <c r="Z1601" s="3"/>
      <c r="AA1601" s="3"/>
    </row>
    <row r="1602" spans="1:27">
      <c r="A1602" s="7"/>
      <c r="B1602" s="7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3"/>
      <c r="U1602" s="3"/>
      <c r="V1602" s="3"/>
      <c r="W1602" s="10"/>
      <c r="X1602" s="10"/>
      <c r="Y1602" s="3"/>
      <c r="Z1602" s="3"/>
      <c r="AA1602" s="3"/>
    </row>
    <row r="1603" spans="1:27">
      <c r="A1603" s="7"/>
      <c r="B1603" s="7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3"/>
      <c r="U1603" s="3"/>
      <c r="V1603" s="3"/>
      <c r="W1603" s="10"/>
      <c r="X1603" s="10"/>
      <c r="Y1603" s="3"/>
      <c r="Z1603" s="3"/>
      <c r="AA1603" s="3"/>
    </row>
    <row r="1604" spans="1:27">
      <c r="A1604" s="7"/>
      <c r="B1604" s="7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3"/>
      <c r="U1604" s="3"/>
      <c r="V1604" s="3"/>
      <c r="W1604" s="10"/>
      <c r="X1604" s="10"/>
      <c r="Y1604" s="3"/>
      <c r="Z1604" s="3"/>
      <c r="AA1604" s="3"/>
    </row>
    <row r="1605" spans="1:27">
      <c r="A1605" s="7"/>
      <c r="B1605" s="7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3"/>
      <c r="U1605" s="3"/>
      <c r="V1605" s="3"/>
      <c r="W1605" s="10"/>
      <c r="X1605" s="10"/>
      <c r="Y1605" s="3"/>
      <c r="Z1605" s="3"/>
      <c r="AA1605" s="3"/>
    </row>
    <row r="1606" spans="1:27">
      <c r="A1606" s="7"/>
      <c r="B1606" s="7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3"/>
      <c r="U1606" s="3"/>
      <c r="V1606" s="3"/>
      <c r="W1606" s="10"/>
      <c r="X1606" s="10"/>
      <c r="Y1606" s="3"/>
      <c r="Z1606" s="3"/>
      <c r="AA1606" s="3"/>
    </row>
    <row r="1607" spans="1:27">
      <c r="A1607" s="7"/>
      <c r="B1607" s="7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3"/>
      <c r="U1607" s="3"/>
      <c r="V1607" s="3"/>
      <c r="W1607" s="10"/>
      <c r="X1607" s="10"/>
      <c r="Y1607" s="3"/>
      <c r="Z1607" s="3"/>
      <c r="AA1607" s="3"/>
    </row>
    <row r="1608" spans="1:27">
      <c r="A1608" s="7"/>
      <c r="B1608" s="7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3"/>
      <c r="U1608" s="3"/>
      <c r="V1608" s="3"/>
      <c r="W1608" s="10"/>
      <c r="X1608" s="10"/>
      <c r="Y1608" s="3"/>
      <c r="Z1608" s="3"/>
      <c r="AA1608" s="3"/>
    </row>
    <row r="1609" spans="1:27">
      <c r="A1609" s="7"/>
      <c r="B1609" s="7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3"/>
      <c r="U1609" s="3"/>
      <c r="V1609" s="3"/>
      <c r="W1609" s="10"/>
      <c r="X1609" s="10"/>
      <c r="Y1609" s="3"/>
      <c r="Z1609" s="3"/>
      <c r="AA1609" s="3"/>
    </row>
    <row r="1610" spans="1:27">
      <c r="A1610" s="7"/>
      <c r="B1610" s="7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3"/>
      <c r="U1610" s="3"/>
      <c r="V1610" s="3"/>
      <c r="W1610" s="10"/>
      <c r="X1610" s="10"/>
      <c r="Y1610" s="3"/>
      <c r="Z1610" s="3"/>
      <c r="AA1610" s="3"/>
    </row>
    <row r="1611" spans="1:27">
      <c r="A1611" s="7"/>
      <c r="B1611" s="7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3"/>
      <c r="U1611" s="3"/>
      <c r="V1611" s="3"/>
      <c r="W1611" s="10"/>
      <c r="X1611" s="10"/>
      <c r="Y1611" s="3"/>
      <c r="Z1611" s="3"/>
      <c r="AA1611" s="3"/>
    </row>
    <row r="1612" spans="1:27">
      <c r="A1612" s="7"/>
      <c r="B1612" s="7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3"/>
      <c r="U1612" s="3"/>
      <c r="V1612" s="3"/>
      <c r="W1612" s="10"/>
      <c r="X1612" s="10"/>
      <c r="Y1612" s="3"/>
      <c r="Z1612" s="3"/>
      <c r="AA1612" s="3"/>
    </row>
    <row r="1613" spans="1:27">
      <c r="A1613" s="7"/>
      <c r="B1613" s="7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3"/>
      <c r="U1613" s="3"/>
      <c r="V1613" s="3"/>
      <c r="W1613" s="10"/>
      <c r="X1613" s="10"/>
      <c r="Y1613" s="3"/>
      <c r="Z1613" s="3"/>
      <c r="AA1613" s="3"/>
    </row>
    <row r="1614" spans="1:27">
      <c r="A1614" s="7"/>
      <c r="B1614" s="7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3"/>
      <c r="U1614" s="3"/>
      <c r="V1614" s="3"/>
      <c r="W1614" s="10"/>
      <c r="X1614" s="10"/>
      <c r="Y1614" s="3"/>
      <c r="Z1614" s="3"/>
      <c r="AA1614" s="3"/>
    </row>
    <row r="1615" spans="1:27">
      <c r="A1615" s="7"/>
      <c r="B1615" s="7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3"/>
      <c r="U1615" s="3"/>
      <c r="V1615" s="3"/>
      <c r="W1615" s="10"/>
      <c r="X1615" s="10"/>
      <c r="Y1615" s="3"/>
      <c r="Z1615" s="3"/>
      <c r="AA1615" s="3"/>
    </row>
    <row r="1616" spans="1:27">
      <c r="A1616" s="7"/>
      <c r="B1616" s="7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3"/>
      <c r="U1616" s="3"/>
      <c r="V1616" s="3"/>
      <c r="W1616" s="10"/>
      <c r="X1616" s="10"/>
      <c r="Y1616" s="3"/>
      <c r="Z1616" s="3"/>
      <c r="AA1616" s="3"/>
    </row>
    <row r="1617" spans="1:27">
      <c r="A1617" s="7"/>
      <c r="B1617" s="7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3"/>
      <c r="U1617" s="3"/>
      <c r="V1617" s="3"/>
      <c r="W1617" s="10"/>
      <c r="X1617" s="10"/>
      <c r="Y1617" s="3"/>
      <c r="Z1617" s="3"/>
      <c r="AA1617" s="3"/>
    </row>
    <row r="1618" spans="1:27">
      <c r="A1618" s="7"/>
      <c r="B1618" s="7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3"/>
      <c r="U1618" s="3"/>
      <c r="V1618" s="3"/>
      <c r="W1618" s="10"/>
      <c r="X1618" s="10"/>
      <c r="Y1618" s="3"/>
      <c r="Z1618" s="3"/>
      <c r="AA1618" s="3"/>
    </row>
    <row r="1619" spans="1:27">
      <c r="A1619" s="7"/>
      <c r="B1619" s="7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3"/>
      <c r="U1619" s="3"/>
      <c r="V1619" s="3"/>
      <c r="W1619" s="10"/>
      <c r="X1619" s="10"/>
      <c r="Y1619" s="3"/>
      <c r="Z1619" s="3"/>
      <c r="AA1619" s="3"/>
    </row>
    <row r="1620" spans="1:27">
      <c r="A1620" s="7"/>
      <c r="B1620" s="7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3"/>
      <c r="U1620" s="3"/>
      <c r="V1620" s="3"/>
      <c r="W1620" s="10"/>
      <c r="X1620" s="10"/>
      <c r="Y1620" s="3"/>
      <c r="Z1620" s="3"/>
      <c r="AA1620" s="3"/>
    </row>
    <row r="1621" spans="1:27">
      <c r="A1621" s="7"/>
      <c r="B1621" s="7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3"/>
      <c r="U1621" s="3"/>
      <c r="V1621" s="3"/>
      <c r="W1621" s="10"/>
      <c r="X1621" s="10"/>
      <c r="Y1621" s="3"/>
      <c r="Z1621" s="3"/>
      <c r="AA1621" s="3"/>
    </row>
    <row r="1622" spans="1:27">
      <c r="A1622" s="7"/>
      <c r="B1622" s="7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3"/>
      <c r="U1622" s="3"/>
      <c r="V1622" s="3"/>
      <c r="W1622" s="10"/>
      <c r="X1622" s="10"/>
      <c r="Y1622" s="3"/>
      <c r="Z1622" s="3"/>
      <c r="AA1622" s="3"/>
    </row>
    <row r="1623" spans="1:27">
      <c r="A1623" s="7"/>
      <c r="B1623" s="7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3"/>
      <c r="U1623" s="3"/>
      <c r="V1623" s="3"/>
      <c r="W1623" s="10"/>
      <c r="X1623" s="10"/>
      <c r="Y1623" s="3"/>
      <c r="Z1623" s="3"/>
      <c r="AA1623" s="3"/>
    </row>
    <row r="1624" spans="1:27">
      <c r="A1624" s="7"/>
      <c r="B1624" s="7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3"/>
      <c r="U1624" s="3"/>
      <c r="V1624" s="3"/>
      <c r="W1624" s="10"/>
      <c r="X1624" s="10"/>
      <c r="Y1624" s="3"/>
      <c r="Z1624" s="3"/>
      <c r="AA1624" s="3"/>
    </row>
    <row r="1625" spans="1:27">
      <c r="A1625" s="7"/>
      <c r="B1625" s="7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3"/>
      <c r="U1625" s="3"/>
      <c r="V1625" s="3"/>
      <c r="W1625" s="10"/>
      <c r="X1625" s="10"/>
      <c r="Y1625" s="3"/>
      <c r="Z1625" s="3"/>
      <c r="AA1625" s="3"/>
    </row>
    <row r="1626" spans="1:27">
      <c r="A1626" s="7"/>
      <c r="B1626" s="7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3"/>
      <c r="U1626" s="3"/>
      <c r="V1626" s="3"/>
      <c r="W1626" s="10"/>
      <c r="X1626" s="10"/>
      <c r="Y1626" s="3"/>
      <c r="Z1626" s="3"/>
      <c r="AA1626" s="3"/>
    </row>
    <row r="1627" spans="1:27">
      <c r="A1627" s="7"/>
      <c r="B1627" s="7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3"/>
      <c r="U1627" s="3"/>
      <c r="V1627" s="3"/>
      <c r="W1627" s="10"/>
      <c r="X1627" s="10"/>
      <c r="Y1627" s="3"/>
      <c r="Z1627" s="3"/>
      <c r="AA1627" s="3"/>
    </row>
    <row r="1628" spans="1:27">
      <c r="A1628" s="7"/>
      <c r="B1628" s="7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3"/>
      <c r="U1628" s="3"/>
      <c r="V1628" s="3"/>
      <c r="W1628" s="10"/>
      <c r="X1628" s="10"/>
      <c r="Y1628" s="3"/>
      <c r="Z1628" s="3"/>
      <c r="AA1628" s="3"/>
    </row>
    <row r="1629" spans="1:27">
      <c r="A1629" s="7"/>
      <c r="B1629" s="7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3"/>
      <c r="U1629" s="3"/>
      <c r="V1629" s="3"/>
      <c r="W1629" s="10"/>
      <c r="X1629" s="10"/>
      <c r="Y1629" s="3"/>
      <c r="Z1629" s="3"/>
      <c r="AA1629" s="3"/>
    </row>
    <row r="1630" spans="1:27">
      <c r="A1630" s="7"/>
      <c r="B1630" s="7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3"/>
      <c r="U1630" s="3"/>
      <c r="V1630" s="3"/>
      <c r="W1630" s="10"/>
      <c r="X1630" s="10"/>
      <c r="Y1630" s="3"/>
      <c r="Z1630" s="3"/>
      <c r="AA1630" s="3"/>
    </row>
    <row r="1631" spans="1:27">
      <c r="A1631" s="7"/>
      <c r="B1631" s="7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3"/>
      <c r="U1631" s="3"/>
      <c r="V1631" s="3"/>
      <c r="W1631" s="10"/>
      <c r="X1631" s="10"/>
      <c r="Y1631" s="3"/>
      <c r="Z1631" s="3"/>
      <c r="AA1631" s="3"/>
    </row>
    <row r="1632" spans="1:27">
      <c r="A1632" s="7"/>
      <c r="B1632" s="7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3"/>
      <c r="U1632" s="3"/>
      <c r="V1632" s="3"/>
      <c r="W1632" s="10"/>
      <c r="X1632" s="10"/>
      <c r="Y1632" s="3"/>
      <c r="Z1632" s="3"/>
      <c r="AA1632" s="3"/>
    </row>
    <row r="1633" spans="1:27">
      <c r="A1633" s="7"/>
      <c r="B1633" s="7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3"/>
      <c r="U1633" s="3"/>
      <c r="V1633" s="3"/>
      <c r="W1633" s="10"/>
      <c r="X1633" s="10"/>
      <c r="Y1633" s="3"/>
      <c r="Z1633" s="3"/>
      <c r="AA1633" s="3"/>
    </row>
    <row r="1634" spans="1:27">
      <c r="A1634" s="7"/>
      <c r="B1634" s="7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3"/>
      <c r="U1634" s="3"/>
      <c r="V1634" s="3"/>
      <c r="W1634" s="10"/>
      <c r="X1634" s="10"/>
      <c r="Y1634" s="3"/>
      <c r="Z1634" s="3"/>
      <c r="AA1634" s="3"/>
    </row>
    <row r="1635" spans="1:27">
      <c r="A1635" s="7"/>
      <c r="B1635" s="7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3"/>
      <c r="U1635" s="3"/>
      <c r="V1635" s="3"/>
      <c r="W1635" s="10"/>
      <c r="X1635" s="10"/>
      <c r="Y1635" s="3"/>
      <c r="Z1635" s="3"/>
      <c r="AA1635" s="3"/>
    </row>
    <row r="1636" spans="1:27">
      <c r="A1636" s="7"/>
      <c r="B1636" s="7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3"/>
      <c r="U1636" s="3"/>
      <c r="V1636" s="3"/>
      <c r="W1636" s="10"/>
      <c r="X1636" s="10"/>
      <c r="Y1636" s="3"/>
      <c r="Z1636" s="3"/>
      <c r="AA1636" s="3"/>
    </row>
    <row r="1637" spans="1:27">
      <c r="A1637" s="7"/>
      <c r="B1637" s="7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3"/>
      <c r="U1637" s="3"/>
      <c r="V1637" s="3"/>
      <c r="W1637" s="10"/>
      <c r="X1637" s="10"/>
      <c r="Y1637" s="3"/>
      <c r="Z1637" s="3"/>
      <c r="AA1637" s="3"/>
    </row>
    <row r="1638" spans="1:27">
      <c r="A1638" s="7"/>
      <c r="B1638" s="7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3"/>
      <c r="U1638" s="3"/>
      <c r="V1638" s="3"/>
      <c r="W1638" s="10"/>
      <c r="X1638" s="10"/>
      <c r="Y1638" s="3"/>
      <c r="Z1638" s="3"/>
      <c r="AA1638" s="3"/>
    </row>
    <row r="1639" spans="1:27">
      <c r="A1639" s="7"/>
      <c r="B1639" s="7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3"/>
      <c r="U1639" s="3"/>
      <c r="V1639" s="3"/>
      <c r="W1639" s="10"/>
      <c r="X1639" s="10"/>
      <c r="Y1639" s="3"/>
      <c r="Z1639" s="3"/>
      <c r="AA1639" s="3"/>
    </row>
    <row r="1640" spans="1:27">
      <c r="A1640" s="7"/>
      <c r="B1640" s="7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3"/>
      <c r="U1640" s="3"/>
      <c r="V1640" s="3"/>
      <c r="W1640" s="10"/>
      <c r="X1640" s="10"/>
      <c r="Y1640" s="3"/>
      <c r="Z1640" s="3"/>
      <c r="AA1640" s="3"/>
    </row>
    <row r="1641" spans="1:27">
      <c r="A1641" s="7"/>
      <c r="B1641" s="7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3"/>
      <c r="U1641" s="3"/>
      <c r="V1641" s="3"/>
      <c r="W1641" s="10"/>
      <c r="X1641" s="10"/>
      <c r="Y1641" s="3"/>
      <c r="Z1641" s="3"/>
      <c r="AA1641" s="3"/>
    </row>
    <row r="1642" spans="1:27">
      <c r="A1642" s="7"/>
      <c r="B1642" s="7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3"/>
      <c r="U1642" s="3"/>
      <c r="V1642" s="3"/>
      <c r="W1642" s="10"/>
      <c r="X1642" s="10"/>
      <c r="Y1642" s="3"/>
      <c r="Z1642" s="3"/>
      <c r="AA1642" s="3"/>
    </row>
    <row r="1643" spans="1:27">
      <c r="A1643" s="7"/>
      <c r="B1643" s="7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3"/>
      <c r="U1643" s="3"/>
      <c r="V1643" s="3"/>
      <c r="W1643" s="10"/>
      <c r="X1643" s="10"/>
      <c r="Y1643" s="3"/>
      <c r="Z1643" s="3"/>
      <c r="AA1643" s="3"/>
    </row>
    <row r="1644" spans="1:27">
      <c r="A1644" s="7"/>
      <c r="B1644" s="7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3"/>
      <c r="U1644" s="3"/>
      <c r="V1644" s="3"/>
      <c r="W1644" s="10"/>
      <c r="X1644" s="10"/>
      <c r="Y1644" s="3"/>
      <c r="Z1644" s="3"/>
      <c r="AA1644" s="3"/>
    </row>
    <row r="1645" spans="1:27">
      <c r="A1645" s="7"/>
      <c r="B1645" s="7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3"/>
      <c r="U1645" s="3"/>
      <c r="V1645" s="3"/>
      <c r="W1645" s="10"/>
      <c r="X1645" s="10"/>
      <c r="Y1645" s="3"/>
      <c r="Z1645" s="3"/>
      <c r="AA1645" s="3"/>
    </row>
    <row r="1646" spans="1:27">
      <c r="A1646" s="7"/>
      <c r="B1646" s="7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3"/>
      <c r="U1646" s="3"/>
      <c r="V1646" s="3"/>
      <c r="W1646" s="10"/>
      <c r="X1646" s="10"/>
      <c r="Y1646" s="3"/>
      <c r="Z1646" s="3"/>
      <c r="AA1646" s="3"/>
    </row>
    <row r="1647" spans="1:27">
      <c r="A1647" s="7"/>
      <c r="B1647" s="7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3"/>
      <c r="U1647" s="3"/>
      <c r="V1647" s="3"/>
      <c r="W1647" s="10"/>
      <c r="X1647" s="10"/>
      <c r="Y1647" s="3"/>
      <c r="Z1647" s="3"/>
      <c r="AA1647" s="3"/>
    </row>
    <row r="1648" spans="1:27">
      <c r="A1648" s="7"/>
      <c r="B1648" s="7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3"/>
      <c r="U1648" s="3"/>
      <c r="V1648" s="3"/>
      <c r="W1648" s="10"/>
      <c r="X1648" s="10"/>
      <c r="Y1648" s="3"/>
      <c r="Z1648" s="3"/>
      <c r="AA1648" s="3"/>
    </row>
    <row r="1649" spans="1:27">
      <c r="A1649" s="7"/>
      <c r="B1649" s="7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3"/>
      <c r="U1649" s="3"/>
      <c r="V1649" s="3"/>
      <c r="W1649" s="10"/>
      <c r="X1649" s="10"/>
      <c r="Y1649" s="3"/>
      <c r="Z1649" s="3"/>
      <c r="AA1649" s="3"/>
    </row>
    <row r="1650" spans="1:27">
      <c r="A1650" s="7"/>
      <c r="B1650" s="7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3"/>
      <c r="U1650" s="3"/>
      <c r="V1650" s="3"/>
      <c r="W1650" s="10"/>
      <c r="X1650" s="10"/>
      <c r="Y1650" s="3"/>
      <c r="Z1650" s="3"/>
      <c r="AA1650" s="3"/>
    </row>
    <row r="1651" spans="1:27">
      <c r="A1651" s="7"/>
      <c r="B1651" s="7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3"/>
      <c r="U1651" s="3"/>
      <c r="V1651" s="3"/>
      <c r="W1651" s="10"/>
      <c r="X1651" s="10"/>
      <c r="Y1651" s="3"/>
      <c r="Z1651" s="3"/>
      <c r="AA1651" s="3"/>
    </row>
    <row r="1652" spans="1:27">
      <c r="A1652" s="7"/>
      <c r="B1652" s="7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3"/>
      <c r="U1652" s="3"/>
      <c r="V1652" s="3"/>
      <c r="W1652" s="10"/>
      <c r="X1652" s="10"/>
      <c r="Y1652" s="3"/>
      <c r="Z1652" s="3"/>
      <c r="AA1652" s="3"/>
    </row>
    <row r="1653" spans="1:27">
      <c r="A1653" s="7"/>
      <c r="B1653" s="7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3"/>
      <c r="U1653" s="3"/>
      <c r="V1653" s="3"/>
      <c r="W1653" s="10"/>
      <c r="X1653" s="10"/>
      <c r="Y1653" s="3"/>
      <c r="Z1653" s="3"/>
      <c r="AA1653" s="3"/>
    </row>
    <row r="1654" spans="1:27">
      <c r="A1654" s="7"/>
      <c r="B1654" s="7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3"/>
      <c r="U1654" s="3"/>
      <c r="V1654" s="3"/>
      <c r="W1654" s="10"/>
      <c r="X1654" s="10"/>
      <c r="Y1654" s="3"/>
      <c r="Z1654" s="3"/>
      <c r="AA1654" s="3"/>
    </row>
    <row r="1655" spans="1:27">
      <c r="A1655" s="7"/>
      <c r="B1655" s="7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3"/>
      <c r="U1655" s="3"/>
      <c r="V1655" s="3"/>
      <c r="W1655" s="10"/>
      <c r="X1655" s="10"/>
      <c r="Y1655" s="3"/>
      <c r="Z1655" s="3"/>
      <c r="AA1655" s="3"/>
    </row>
    <row r="1656" spans="1:27">
      <c r="A1656" s="7"/>
      <c r="B1656" s="7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3"/>
      <c r="U1656" s="3"/>
      <c r="V1656" s="3"/>
      <c r="W1656" s="10"/>
      <c r="X1656" s="10"/>
      <c r="Y1656" s="3"/>
      <c r="Z1656" s="3"/>
      <c r="AA1656" s="3"/>
    </row>
    <row r="1657" spans="1:27">
      <c r="A1657" s="7"/>
      <c r="B1657" s="7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3"/>
      <c r="U1657" s="3"/>
      <c r="V1657" s="3"/>
      <c r="W1657" s="10"/>
      <c r="X1657" s="10"/>
      <c r="Y1657" s="3"/>
      <c r="Z1657" s="3"/>
      <c r="AA1657" s="3"/>
    </row>
    <row r="1658" spans="1:27">
      <c r="A1658" s="7"/>
      <c r="B1658" s="7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3"/>
      <c r="U1658" s="3"/>
      <c r="V1658" s="3"/>
      <c r="W1658" s="10"/>
      <c r="X1658" s="10"/>
      <c r="Y1658" s="3"/>
      <c r="Z1658" s="3"/>
      <c r="AA1658" s="3"/>
    </row>
    <row r="1659" spans="1:27">
      <c r="A1659" s="7"/>
      <c r="B1659" s="7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3"/>
      <c r="U1659" s="3"/>
      <c r="V1659" s="3"/>
      <c r="W1659" s="10"/>
      <c r="X1659" s="10"/>
      <c r="Y1659" s="3"/>
      <c r="Z1659" s="3"/>
      <c r="AA1659" s="3"/>
    </row>
    <row r="1660" spans="1:27">
      <c r="A1660" s="7"/>
      <c r="B1660" s="7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3"/>
      <c r="U1660" s="3"/>
      <c r="V1660" s="3"/>
      <c r="W1660" s="10"/>
      <c r="X1660" s="10"/>
      <c r="Y1660" s="3"/>
      <c r="Z1660" s="3"/>
      <c r="AA1660" s="3"/>
    </row>
    <row r="1661" spans="1:27">
      <c r="A1661" s="7"/>
      <c r="B1661" s="7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3"/>
      <c r="U1661" s="3"/>
      <c r="V1661" s="3"/>
      <c r="W1661" s="10"/>
      <c r="X1661" s="10"/>
      <c r="Y1661" s="3"/>
      <c r="Z1661" s="3"/>
      <c r="AA1661" s="3"/>
    </row>
    <row r="1662" spans="1:27">
      <c r="A1662" s="7"/>
      <c r="B1662" s="7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3"/>
      <c r="U1662" s="3"/>
      <c r="V1662" s="3"/>
      <c r="W1662" s="10"/>
      <c r="X1662" s="10"/>
      <c r="Y1662" s="3"/>
      <c r="Z1662" s="3"/>
      <c r="AA1662" s="3"/>
    </row>
    <row r="1663" spans="1:27">
      <c r="A1663" s="7"/>
      <c r="B1663" s="7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3"/>
      <c r="U1663" s="3"/>
      <c r="V1663" s="3"/>
      <c r="W1663" s="10"/>
      <c r="X1663" s="10"/>
      <c r="Y1663" s="3"/>
      <c r="Z1663" s="3"/>
      <c r="AA1663" s="3"/>
    </row>
    <row r="1664" spans="1:27">
      <c r="A1664" s="7"/>
      <c r="B1664" s="7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3"/>
      <c r="U1664" s="3"/>
      <c r="V1664" s="3"/>
      <c r="W1664" s="10"/>
      <c r="X1664" s="10"/>
      <c r="Y1664" s="3"/>
      <c r="Z1664" s="3"/>
      <c r="AA1664" s="3"/>
    </row>
    <row r="1665" spans="1:27">
      <c r="A1665" s="7"/>
      <c r="B1665" s="7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3"/>
      <c r="U1665" s="3"/>
      <c r="V1665" s="3"/>
      <c r="W1665" s="10"/>
      <c r="X1665" s="10"/>
      <c r="Y1665" s="3"/>
      <c r="Z1665" s="3"/>
      <c r="AA1665" s="3"/>
    </row>
    <row r="1666" spans="1:27">
      <c r="A1666" s="7"/>
      <c r="B1666" s="7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3"/>
      <c r="U1666" s="3"/>
      <c r="V1666" s="3"/>
      <c r="W1666" s="10"/>
      <c r="X1666" s="10"/>
      <c r="Y1666" s="3"/>
      <c r="Z1666" s="3"/>
      <c r="AA1666" s="3"/>
    </row>
    <row r="1667" spans="1:27">
      <c r="A1667" s="7"/>
      <c r="B1667" s="7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3"/>
      <c r="U1667" s="3"/>
      <c r="V1667" s="3"/>
      <c r="W1667" s="10"/>
      <c r="X1667" s="10"/>
      <c r="Y1667" s="3"/>
      <c r="Z1667" s="3"/>
      <c r="AA1667" s="3"/>
    </row>
    <row r="1668" spans="1:27">
      <c r="A1668" s="7"/>
      <c r="B1668" s="7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3"/>
      <c r="U1668" s="3"/>
      <c r="V1668" s="3"/>
      <c r="W1668" s="10"/>
      <c r="X1668" s="10"/>
      <c r="Y1668" s="3"/>
      <c r="Z1668" s="3"/>
      <c r="AA1668" s="3"/>
    </row>
    <row r="1669" spans="1:27">
      <c r="A1669" s="7"/>
      <c r="B1669" s="7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3"/>
      <c r="U1669" s="3"/>
      <c r="V1669" s="3"/>
      <c r="W1669" s="10"/>
      <c r="X1669" s="10"/>
      <c r="Y1669" s="3"/>
      <c r="Z1669" s="3"/>
      <c r="AA1669" s="3"/>
    </row>
    <row r="1670" spans="1:27">
      <c r="A1670" s="7"/>
      <c r="B1670" s="7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3"/>
      <c r="U1670" s="3"/>
      <c r="V1670" s="3"/>
      <c r="W1670" s="10"/>
      <c r="X1670" s="10"/>
      <c r="Y1670" s="3"/>
      <c r="Z1670" s="3"/>
      <c r="AA1670" s="3"/>
    </row>
    <row r="1671" spans="1:27">
      <c r="A1671" s="7"/>
      <c r="B1671" s="7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3"/>
      <c r="U1671" s="3"/>
      <c r="V1671" s="3"/>
      <c r="W1671" s="10"/>
      <c r="X1671" s="10"/>
      <c r="Y1671" s="3"/>
      <c r="Z1671" s="3"/>
      <c r="AA1671" s="3"/>
    </row>
    <row r="1672" spans="1:27">
      <c r="A1672" s="7"/>
      <c r="B1672" s="7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3"/>
      <c r="U1672" s="3"/>
      <c r="V1672" s="3"/>
      <c r="W1672" s="10"/>
      <c r="X1672" s="10"/>
      <c r="Y1672" s="3"/>
      <c r="Z1672" s="3"/>
      <c r="AA1672" s="3"/>
    </row>
    <row r="1673" spans="1:27">
      <c r="A1673" s="7"/>
      <c r="B1673" s="7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3"/>
      <c r="U1673" s="3"/>
      <c r="V1673" s="3"/>
      <c r="W1673" s="10"/>
      <c r="X1673" s="10"/>
      <c r="Y1673" s="3"/>
      <c r="Z1673" s="3"/>
      <c r="AA1673" s="3"/>
    </row>
    <row r="1674" spans="1:27">
      <c r="A1674" s="7"/>
      <c r="B1674" s="7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3"/>
      <c r="U1674" s="3"/>
      <c r="V1674" s="3"/>
      <c r="W1674" s="10"/>
      <c r="X1674" s="10"/>
      <c r="Y1674" s="3"/>
      <c r="Z1674" s="3"/>
      <c r="AA1674" s="3"/>
    </row>
    <row r="1675" spans="1:27">
      <c r="A1675" s="7"/>
      <c r="B1675" s="7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3"/>
      <c r="U1675" s="3"/>
      <c r="V1675" s="3"/>
      <c r="W1675" s="10"/>
      <c r="X1675" s="10"/>
      <c r="Y1675" s="3"/>
      <c r="Z1675" s="3"/>
      <c r="AA1675" s="3"/>
    </row>
  </sheetData>
  <mergeCells count="26">
    <mergeCell ref="A8:D8"/>
    <mergeCell ref="F8:J8"/>
    <mergeCell ref="L8:M8"/>
    <mergeCell ref="A9:S9"/>
    <mergeCell ref="A6:B6"/>
    <mergeCell ref="C6:D6"/>
    <mergeCell ref="F6:J6"/>
    <mergeCell ref="L6:M6"/>
    <mergeCell ref="A7:D7"/>
    <mergeCell ref="F7:J7"/>
    <mergeCell ref="L7:M7"/>
    <mergeCell ref="A4:B4"/>
    <mergeCell ref="C4:D4"/>
    <mergeCell ref="F4:J4"/>
    <mergeCell ref="L4:M4"/>
    <mergeCell ref="A5:B5"/>
    <mergeCell ref="C5:D5"/>
    <mergeCell ref="F5:J5"/>
    <mergeCell ref="L5:M5"/>
    <mergeCell ref="F1:J1"/>
    <mergeCell ref="A2:B2"/>
    <mergeCell ref="C2:D2"/>
    <mergeCell ref="F2:J2"/>
    <mergeCell ref="A3:B3"/>
    <mergeCell ref="C3:D3"/>
    <mergeCell ref="F3:J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75"/>
  <sheetViews>
    <sheetView tabSelected="1" workbookViewId="0">
      <selection sqref="A1:XFD1048576"/>
    </sheetView>
  </sheetViews>
  <sheetFormatPr defaultRowHeight="17"/>
  <cols>
    <col min="1" max="1" width="8" style="9" customWidth="1"/>
    <col min="2" max="2" width="9.08203125" style="9" customWidth="1"/>
    <col min="3" max="3" width="100.75" style="1" customWidth="1"/>
    <col min="4" max="4" width="3.25" style="1" customWidth="1"/>
    <col min="5" max="5" width="16.08203125" style="1" customWidth="1"/>
    <col min="6" max="6" width="3.08203125" style="1" customWidth="1"/>
    <col min="7" max="7" width="15.08203125" style="1" customWidth="1"/>
    <col min="8" max="8" width="3.08203125" style="1" customWidth="1"/>
    <col min="9" max="9" width="15.58203125" style="1" customWidth="1"/>
    <col min="10" max="10" width="3" style="1" customWidth="1"/>
    <col min="11" max="11" width="16" style="1" customWidth="1"/>
    <col min="12" max="12" width="3.25" style="1" customWidth="1"/>
    <col min="13" max="13" width="16.08203125" style="1" customWidth="1"/>
    <col min="14" max="14" width="3.08203125" style="1" customWidth="1"/>
    <col min="15" max="15" width="15.08203125" style="1" customWidth="1"/>
    <col min="16" max="16" width="3.08203125" style="1" customWidth="1"/>
    <col min="17" max="17" width="15.58203125" style="1" customWidth="1"/>
    <col min="18" max="18" width="3" style="1" customWidth="1"/>
    <col min="19" max="19" width="16" style="1" customWidth="1"/>
    <col min="20" max="21" width="9" customWidth="1"/>
    <col min="22" max="22" width="3.25" customWidth="1"/>
    <col min="23" max="24" width="8.6640625" style="12"/>
  </cols>
  <sheetData>
    <row r="1" spans="1:51" ht="17.5">
      <c r="A1" s="16" t="s">
        <v>16</v>
      </c>
      <c r="B1" s="17"/>
      <c r="C1" s="17" t="str">
        <f>"INSERT INTO qry_mst ( path,srvc,modl, line_no,type_cd, query_txt,ref_1,ref_2,ref_3,ref_4,ref_5,ref_6,ref_7,ref_8,deli_val,cnst_val,usr_memo,sys_memo) VALUES ( "</f>
        <v xml:space="preserve">INSERT INTO qry_mst ( path,srvc,modl, line_no,type_cd, query_txt,ref_1,ref_2,ref_3,ref_4,ref_5,ref_6,ref_7,ref_8,deli_val,cnst_val,usr_memo,sys_memo) VALUES ( </v>
      </c>
      <c r="D1" s="18"/>
      <c r="E1" s="19" t="s">
        <v>10</v>
      </c>
      <c r="F1" s="57" t="s">
        <v>77</v>
      </c>
      <c r="G1" s="58"/>
      <c r="H1" s="58"/>
      <c r="I1" s="58"/>
      <c r="J1" s="59"/>
      <c r="K1" s="27"/>
      <c r="L1" s="54"/>
      <c r="M1" s="55"/>
      <c r="N1" s="29"/>
      <c r="O1" s="18"/>
      <c r="P1" s="18"/>
      <c r="Q1" s="18"/>
      <c r="R1" s="18"/>
      <c r="S1" s="18"/>
      <c r="T1" s="3"/>
      <c r="U1" s="3"/>
      <c r="V1" s="3"/>
      <c r="W1" s="10"/>
      <c r="X1" s="10"/>
      <c r="Y1" s="3"/>
      <c r="Z1" s="3"/>
      <c r="AA1" s="3"/>
    </row>
    <row r="2" spans="1:51" ht="17.5">
      <c r="A2" s="60"/>
      <c r="B2" s="60"/>
      <c r="C2" s="61" t="s">
        <v>27</v>
      </c>
      <c r="D2" s="61"/>
      <c r="E2" s="19" t="s">
        <v>11</v>
      </c>
      <c r="F2" s="57" t="s">
        <v>88</v>
      </c>
      <c r="G2" s="58"/>
      <c r="H2" s="58"/>
      <c r="I2" s="58"/>
      <c r="J2" s="59"/>
      <c r="K2" s="27"/>
      <c r="L2" s="54"/>
      <c r="M2" s="55"/>
      <c r="N2" s="27"/>
      <c r="O2" s="4"/>
      <c r="P2" s="4"/>
      <c r="Q2" s="4"/>
      <c r="R2" s="4"/>
      <c r="S2" s="4"/>
      <c r="T2" s="3"/>
      <c r="U2" s="3"/>
      <c r="V2" s="3"/>
      <c r="W2" s="10"/>
      <c r="X2" s="10"/>
      <c r="Y2" s="3"/>
      <c r="Z2" s="3"/>
      <c r="AA2" s="3"/>
    </row>
    <row r="3" spans="1:51" ht="17.5">
      <c r="A3" s="60"/>
      <c r="B3" s="60"/>
      <c r="C3" s="62"/>
      <c r="D3" s="62"/>
      <c r="E3" s="19" t="s">
        <v>12</v>
      </c>
      <c r="F3" s="63" t="str">
        <f>"call gen_query ( '"&amp;F2&amp;"','"&amp;F1&amp;"');"</f>
        <v>call gen_query ( 'qry_mst','control_db');</v>
      </c>
      <c r="G3" s="64"/>
      <c r="H3" s="64"/>
      <c r="I3" s="64"/>
      <c r="J3" s="65"/>
      <c r="K3" s="27" t="str">
        <f>"call gen_query2 ( '"&amp;F2&amp;"','"&amp;F1&amp;"','a');"</f>
        <v>call gen_query2 ( 'qry_mst','control_db','a');</v>
      </c>
      <c r="L3" s="40"/>
      <c r="M3" s="41"/>
      <c r="N3" s="27"/>
      <c r="O3" s="4"/>
      <c r="P3" s="4"/>
      <c r="Q3" s="4"/>
      <c r="R3" s="4"/>
      <c r="S3" s="4"/>
      <c r="T3" s="3"/>
      <c r="U3" s="3"/>
      <c r="V3" s="3"/>
      <c r="W3" s="10"/>
      <c r="X3" s="10"/>
      <c r="Y3" s="3"/>
      <c r="Z3" s="3"/>
      <c r="AA3" s="3"/>
    </row>
    <row r="4" spans="1:51">
      <c r="A4" s="66" t="s">
        <v>24</v>
      </c>
      <c r="B4" s="66"/>
      <c r="C4" s="67" t="s">
        <v>100</v>
      </c>
      <c r="D4" s="67"/>
      <c r="E4" s="19" t="s">
        <v>6</v>
      </c>
      <c r="F4" s="63" t="str">
        <f>"call gen_model2 ('"&amp;C4&amp;"','"&amp;C5&amp;"','"&amp;C6&amp;"');"</f>
        <v>call gen_model2 ('project','querymst','getService');</v>
      </c>
      <c r="G4" s="64"/>
      <c r="H4" s="64"/>
      <c r="I4" s="64"/>
      <c r="J4" s="65"/>
      <c r="K4" s="27"/>
      <c r="L4" s="68"/>
      <c r="M4" s="69"/>
      <c r="N4" s="4"/>
      <c r="O4" s="4"/>
      <c r="P4" s="4"/>
      <c r="Q4" s="4"/>
      <c r="R4" s="4"/>
      <c r="S4" s="4"/>
      <c r="T4" s="3"/>
      <c r="U4" s="3"/>
      <c r="V4" s="3"/>
      <c r="W4" s="10"/>
      <c r="X4" s="10"/>
      <c r="Y4" s="3"/>
      <c r="Z4" s="3"/>
      <c r="AA4" s="3"/>
    </row>
    <row r="5" spans="1:51">
      <c r="A5" s="66" t="s">
        <v>25</v>
      </c>
      <c r="B5" s="66"/>
      <c r="C5" s="67" t="s">
        <v>92</v>
      </c>
      <c r="D5" s="67"/>
      <c r="E5" s="19" t="s">
        <v>7</v>
      </c>
      <c r="F5" s="63" t="str">
        <f>"call gen_grid ('"&amp;C4&amp;"','"&amp;C5&amp;"','"&amp;C6&amp;"');"</f>
        <v>call gen_grid ('project','querymst','getService');</v>
      </c>
      <c r="G5" s="64"/>
      <c r="H5" s="64"/>
      <c r="I5" s="64"/>
      <c r="J5" s="65"/>
      <c r="K5" s="27"/>
      <c r="L5" s="68"/>
      <c r="M5" s="69"/>
      <c r="N5" s="4"/>
      <c r="O5" s="4"/>
      <c r="P5" s="4"/>
      <c r="Q5" s="4"/>
      <c r="R5" s="4"/>
      <c r="S5" s="4"/>
      <c r="T5" s="3"/>
      <c r="U5" s="3"/>
      <c r="V5" s="3"/>
      <c r="W5" s="10"/>
      <c r="X5" s="10"/>
      <c r="Y5" s="3"/>
      <c r="Z5" s="3"/>
      <c r="AA5" s="3"/>
    </row>
    <row r="6" spans="1:51">
      <c r="A6" s="66" t="s">
        <v>26</v>
      </c>
      <c r="B6" s="66"/>
      <c r="C6" s="67" t="s">
        <v>101</v>
      </c>
      <c r="D6" s="67"/>
      <c r="E6" s="19" t="s">
        <v>17</v>
      </c>
      <c r="F6" s="63" t="str">
        <f>"call gen_edit ('"&amp;C4&amp;"','"&amp;C5&amp;"','"&amp;C6&amp;"');"</f>
        <v>call gen_edit ('project','querymst','getService');</v>
      </c>
      <c r="G6" s="64"/>
      <c r="H6" s="64"/>
      <c r="I6" s="64"/>
      <c r="J6" s="65"/>
      <c r="K6" s="27"/>
      <c r="L6" s="68"/>
      <c r="M6" s="69"/>
      <c r="N6" s="4"/>
      <c r="O6" s="4"/>
      <c r="P6" s="4"/>
      <c r="Q6" s="4"/>
      <c r="R6" s="4"/>
      <c r="S6" s="4"/>
      <c r="T6" s="3"/>
      <c r="U6" s="3"/>
      <c r="V6" s="3"/>
      <c r="W6" s="10"/>
      <c r="X6" s="10"/>
      <c r="Y6" s="3"/>
      <c r="Z6" s="3"/>
      <c r="AA6" s="3"/>
    </row>
    <row r="7" spans="1:51">
      <c r="A7" s="70"/>
      <c r="B7" s="70"/>
      <c r="C7" s="70"/>
      <c r="D7" s="70"/>
      <c r="E7" s="19" t="s">
        <v>32</v>
      </c>
      <c r="F7" s="63" t="str">
        <f>"call gen_update ( '"&amp;F2&amp;"','"&amp;F1&amp;"');"</f>
        <v>call gen_update ( 'qry_mst','control_db');</v>
      </c>
      <c r="G7" s="64"/>
      <c r="H7" s="64"/>
      <c r="I7" s="64"/>
      <c r="J7" s="65"/>
      <c r="K7" s="27"/>
      <c r="L7" s="68"/>
      <c r="M7" s="69"/>
      <c r="N7" s="4"/>
      <c r="O7" s="4"/>
      <c r="P7" s="4"/>
      <c r="Q7" s="4"/>
      <c r="R7" s="4"/>
      <c r="S7" s="4"/>
      <c r="T7" s="3"/>
      <c r="U7" s="3"/>
      <c r="V7" s="3"/>
      <c r="W7" s="10"/>
      <c r="X7" s="10"/>
      <c r="Y7" s="3"/>
      <c r="Z7" s="3"/>
      <c r="AA7" s="3"/>
    </row>
    <row r="8" spans="1:51">
      <c r="A8" s="70" t="s">
        <v>19</v>
      </c>
      <c r="B8" s="70"/>
      <c r="C8" s="70"/>
      <c r="D8" s="70"/>
      <c r="E8" s="19" t="s">
        <v>13</v>
      </c>
      <c r="F8" s="63" t="str">
        <f>"call ref_query ('"&amp;C5&amp;"','"&amp;C6&amp;"','"&amp;C7&amp;"');"</f>
        <v>call ref_query ('querymst','getService','');</v>
      </c>
      <c r="G8" s="64"/>
      <c r="H8" s="64"/>
      <c r="I8" s="64"/>
      <c r="J8" s="65"/>
      <c r="K8" s="27"/>
      <c r="L8" s="68"/>
      <c r="M8" s="69"/>
      <c r="N8" s="4"/>
      <c r="O8" s="4"/>
      <c r="P8" s="4"/>
      <c r="Q8" s="4"/>
      <c r="R8" s="4"/>
      <c r="S8" s="4"/>
      <c r="T8" s="3"/>
      <c r="U8" s="3"/>
      <c r="V8" s="3"/>
      <c r="W8" s="10"/>
      <c r="X8" s="10"/>
      <c r="Y8" s="3"/>
      <c r="Z8" s="3"/>
      <c r="AA8" s="3"/>
    </row>
    <row r="9" spans="1:51">
      <c r="A9" s="71" t="s">
        <v>20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3"/>
      <c r="U9" s="3"/>
      <c r="V9" s="3"/>
      <c r="W9" s="10"/>
      <c r="X9" s="10"/>
      <c r="Y9" s="3"/>
      <c r="Z9" s="3"/>
      <c r="AA9" s="3"/>
    </row>
    <row r="10" spans="1:51">
      <c r="A10" s="15" t="s">
        <v>9</v>
      </c>
      <c r="B10" s="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3"/>
      <c r="U10" s="3"/>
      <c r="V10" s="3"/>
      <c r="W10" s="10"/>
      <c r="X10" s="10"/>
      <c r="Y10" s="3"/>
      <c r="Z10" s="3"/>
      <c r="AA10" s="3"/>
    </row>
    <row r="11" spans="1:51">
      <c r="A11" s="8" t="s">
        <v>0</v>
      </c>
      <c r="B11" s="8" t="s">
        <v>1</v>
      </c>
      <c r="C11" s="6" t="s">
        <v>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" t="s">
        <v>3</v>
      </c>
      <c r="U11" s="5" t="s">
        <v>4</v>
      </c>
      <c r="V11" s="5"/>
      <c r="W11" s="46" t="str">
        <f>$A$1&amp;" PATH ='"&amp;$C$4&amp;"' AND SRVC = '"&amp;$C$5&amp;"' AND MODL = '"&amp;$C$6&amp;"';"</f>
        <v>DELETE FROM qry_mst WHERE PATH ='project' AND SRVC = 'querymst' AND MODL = 'getService';</v>
      </c>
      <c r="X11" s="11"/>
      <c r="Y11" s="5"/>
      <c r="Z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s="12" customFormat="1" ht="16">
      <c r="A12" s="20">
        <f ca="1">IF(OFFSET(A12,-1,1)&lt;&gt;"TYPE_CD",OFFSET(A12,-1,0)+10,10)</f>
        <v>10</v>
      </c>
      <c r="B12" s="20" t="s">
        <v>60</v>
      </c>
      <c r="C12" s="23" t="s">
        <v>59</v>
      </c>
      <c r="D12" s="32"/>
      <c r="E12" s="30"/>
      <c r="F12" s="32"/>
      <c r="G12" s="30"/>
      <c r="H12" s="32"/>
      <c r="I12" s="30"/>
      <c r="J12" s="32"/>
      <c r="K12" s="30"/>
      <c r="L12" s="32"/>
      <c r="M12" s="30"/>
      <c r="N12" s="32"/>
      <c r="O12" s="30"/>
      <c r="P12" s="32"/>
      <c r="Q12" s="30"/>
      <c r="R12" s="32"/>
      <c r="S12" s="30"/>
      <c r="T12" s="10"/>
      <c r="U12" s="10"/>
      <c r="V12" s="10"/>
      <c r="W12" s="47" t="str">
        <f ca="1">IF(C12="","",IF(OFFSET(W12,0,-22)="END","",$C$1&amp;"'"&amp;$C$4&amp;"','"&amp;$C$5&amp;"','"&amp;$C$6&amp;"','"&amp;A12&amp;"','"&amp;B12&amp;"','"&amp;SUBSTITUTE(C12,"'","''")&amp;"','"&amp;
IF(B12="W",IF(D12="arg","','','','','','','','','",TRIM(E12)&amp;"','"&amp;TRIM(G12)&amp;"','"&amp;TRIM(I12)&amp;"','"&amp;TRIM(K12)&amp;"','"&amp;TRIM(M12)&amp;"','"&amp;TRIM(O12)&amp;"','"&amp;TRIM(Q12)&amp;"','"&amp;TRIM(S12)&amp;"','"),"")&amp;
IF(B12="Q",IF(D12="arg","','','','','','','','','",TRIM(E12)&amp;"','"&amp;TRIM(G12)&amp;"','"&amp;TRIM(I12)&amp;"','"&amp;TRIM(K12)&amp;"','"&amp;TRIM(M12)&amp;"','"&amp;TRIM(O12)&amp;"','"&amp;TRIM(Q12)&amp;"','"&amp;TRIM(S12)&amp;"','"),"")&amp;
IF(B12="E","','','','','','','','','","")&amp;
IF(B12="J","','','','','','','','','","")&amp;
IF(D12="arg",IF(G12=  "",TRIM(E12),"")&amp;"','","','")&amp;
IF(D12="arg",IF(G12&lt;&gt;"",TRIM(G12),"")&amp;"','","','")&amp;
""&amp;"','"&amp;U12&amp;"');"))</f>
        <v>INSERT INTO qry_mst ( path,srvc,modl, line_no,type_cd, query_txt,ref_1,ref_2,ref_3,ref_4,ref_5,ref_6,ref_7,ref_8,deli_val,cnst_val,usr_memo,sys_memo) VALUES ( 'project','querymst','getService','10','Q','select *','','','','','','','','','','','','');</v>
      </c>
      <c r="X12" s="10"/>
      <c r="Y12" s="10"/>
      <c r="Z12" s="10"/>
      <c r="AA12" s="10"/>
    </row>
    <row r="13" spans="1:51" s="12" customFormat="1" ht="16">
      <c r="A13" s="20">
        <f ca="1">IF(OFFSET(A13,-1,1)&lt;&gt;"TYPE_CD",OFFSET(A13,-1,0)+10,10)</f>
        <v>20</v>
      </c>
      <c r="B13" s="20" t="s">
        <v>14</v>
      </c>
      <c r="C13" s="23" t="s">
        <v>15</v>
      </c>
      <c r="D13" s="32"/>
      <c r="E13" s="30"/>
      <c r="F13" s="32"/>
      <c r="G13" s="30"/>
      <c r="H13" s="32"/>
      <c r="I13" s="30"/>
      <c r="J13" s="32"/>
      <c r="K13" s="30"/>
      <c r="L13" s="32"/>
      <c r="M13" s="30"/>
      <c r="N13" s="32"/>
      <c r="O13" s="30"/>
      <c r="P13" s="32"/>
      <c r="Q13" s="30"/>
      <c r="R13" s="32"/>
      <c r="S13" s="30"/>
      <c r="T13" s="10"/>
      <c r="U13" s="10"/>
      <c r="V13" s="10" t="str">
        <f ca="1">IF(A13="END","CALL  auto_field( '"&amp;$C$4&amp;"','"&amp;$C$5&amp;"','"&amp;$C$6&amp;"');"&amp;"CALL  REF_QUERY ( '"&amp;$C$4&amp;"','"&amp;$C$5&amp;"','"&amp;$C$6&amp;"' );",IF(A13=10,$A$1&amp;" PATH ='"&amp;$C$4&amp;"' AND SRVC = '"&amp;$C$5&amp;"' AND MODL = '"&amp;$C$6&amp;"';",""))</f>
        <v/>
      </c>
      <c r="W13" s="47" t="str">
        <f t="shared" ref="W13:W55" ca="1" si="0">IF(C13="","",IF(OFFSET(W13,0,-22)="END","",$C$1&amp;"'"&amp;$C$4&amp;"','"&amp;$C$5&amp;"','"&amp;$C$6&amp;"','"&amp;A13&amp;"','"&amp;B13&amp;"','"&amp;SUBSTITUTE(C13,"'","''")&amp;"','"&amp;
IF(B13="W",IF(D13="arg","','','','','','','','','",TRIM(E13)&amp;"','"&amp;TRIM(G13)&amp;"','"&amp;TRIM(I13)&amp;"','"&amp;TRIM(K13)&amp;"','"&amp;TRIM(M13)&amp;"','"&amp;TRIM(O13)&amp;"','"&amp;TRIM(Q13)&amp;"','"&amp;TRIM(S13)&amp;"','"),"")&amp;
IF(B13="Q",IF(D13="arg","','','','','','','','','",TRIM(E13)&amp;"','"&amp;TRIM(G13)&amp;"','"&amp;TRIM(I13)&amp;"','"&amp;TRIM(K13)&amp;"','"&amp;TRIM(M13)&amp;"','"&amp;TRIM(O13)&amp;"','"&amp;TRIM(Q13)&amp;"','"&amp;TRIM(S13)&amp;"','"),"")&amp;
IF(B13="E","','','','','','','','','","")&amp;
IF(B13="J","','','','','','','','','","")&amp;
IF(D13="arg",IF(G13=  "",TRIM(E13),"")&amp;"','","','")&amp;
IF(D13="arg",IF(G13&lt;&gt;"",TRIM(G13),"")&amp;"','","','")&amp;
""&amp;"','"&amp;U13&amp;"');"))</f>
        <v>INSERT INTO qry_mst ( path,srvc,modl, line_no,type_cd, query_txt,ref_1,ref_2,ref_3,ref_4,ref_5,ref_6,ref_7,ref_8,deli_val,cnst_val,usr_memo,sys_memo) VALUES ( 'project','querymst','getService','20','W','from (','','','','','','','','','','','','');</v>
      </c>
      <c r="X13" s="10"/>
      <c r="Y13" s="10"/>
      <c r="Z13" s="10"/>
      <c r="AA13" s="10"/>
    </row>
    <row r="14" spans="1:51" s="12" customFormat="1" ht="16">
      <c r="A14" s="20">
        <f t="shared" ref="A14:A73" ca="1" si="1">IF(OFFSET(A14,-1,1)&lt;&gt;"TYPE_CD",OFFSET(A14,-1,0)+10,10)</f>
        <v>30</v>
      </c>
      <c r="B14" s="20" t="s">
        <v>14</v>
      </c>
      <c r="C14" s="24" t="s">
        <v>23</v>
      </c>
      <c r="D14" s="32"/>
      <c r="E14" s="30"/>
      <c r="F14" s="32"/>
      <c r="G14" s="30"/>
      <c r="H14" s="32"/>
      <c r="I14" s="30"/>
      <c r="J14" s="32"/>
      <c r="K14" s="30"/>
      <c r="L14" s="32"/>
      <c r="M14" s="30"/>
      <c r="N14" s="32"/>
      <c r="O14" s="30"/>
      <c r="P14" s="32"/>
      <c r="Q14" s="30"/>
      <c r="R14" s="32"/>
      <c r="S14" s="30"/>
      <c r="T14" s="10"/>
      <c r="U14" s="10"/>
      <c r="V14" s="10" t="str">
        <f t="shared" ref="V14:V73" ca="1" si="2">IF(A14="END","CALL  auto_field( '"&amp;$C$4&amp;"','"&amp;$C$5&amp;"','"&amp;$C$6&amp;"');"&amp;"CALL  REF_QUERY ( '"&amp;$C$4&amp;"','"&amp;$C$5&amp;"','"&amp;$C$6&amp;"' );",IF(A14=10,$A$1&amp;" PATH ='"&amp;$C$4&amp;"' AND SRVC = '"&amp;$C$5&amp;"' AND MODL = '"&amp;$C$6&amp;"';",""))</f>
        <v/>
      </c>
      <c r="W14" s="47" t="str">
        <f t="shared" ca="1" si="0"/>
        <v>INSERT INTO qry_mst ( path,srvc,modl, line_no,type_cd, query_txt,ref_1,ref_2,ref_3,ref_4,ref_5,ref_6,ref_7,ref_8,deli_val,cnst_val,usr_memo,sys_memo) VALUES ( 'project','querymst','getService','30','W','select','','','','','','','','','','','','');</v>
      </c>
      <c r="X14" s="10"/>
      <c r="Y14" s="10"/>
      <c r="Z14" s="10"/>
      <c r="AA14" s="10"/>
    </row>
    <row r="15" spans="1:51">
      <c r="A15" s="20">
        <f t="shared" ca="1" si="1"/>
        <v>40</v>
      </c>
      <c r="B15" s="20" t="s">
        <v>14</v>
      </c>
      <c r="C15" s="22" t="str">
        <f t="shared" ref="C15:C39" ca="1" si="3">IF(LEN(D15)+LEN(E15)=0,"",IF(OFFSET(C15,-1,0)="select","        ","      , "))&amp;
IF(LEN(D15)+LEN(E15)=0,"",D15&amp;IF(E15="","","."&amp;E15))&amp;
IF(G15="","",REPT(" ",15-LEN(E15))&amp;", "&amp;IF(F15="","  ",F15&amp;".")&amp;G15)&amp;
IF(I15="","",REPT(" ",15-LEN(G15))&amp;", "&amp;IF(H15="","  ",H15&amp;".")&amp;I15)&amp;
IF(K15="","",REPT(" ",15-LEN(I15))&amp;", "&amp;IF(J15="","  ",J15&amp;".")&amp;K15)&amp;
IF(M15="","",REPT(" ",15-LEN(K15))&amp;"," &amp;IF(L15="","  ",L15&amp;".")&amp;M15)&amp;
IF(O15="","",REPT(" ",15-LEN(M15))&amp;", "&amp;IF(N15="","  ",N15&amp;".")&amp;O15)&amp;
IF(Q15="","",REPT(" ",15-LEN(O15))&amp;", "&amp;IF(P15="","  ",P15&amp;".")&amp;Q15)&amp;
IF(S15="","",REPT(" ",15-LEN(Q15))&amp;", "&amp;IF(R15="","  ",R15&amp;".")&amp;S15)</f>
        <v xml:space="preserve">        a.path           , a.srvc           , a.modl</v>
      </c>
      <c r="D15" s="31" t="s">
        <v>66</v>
      </c>
      <c r="E15" s="30" t="s">
        <v>91</v>
      </c>
      <c r="F15" s="32" t="s">
        <v>66</v>
      </c>
      <c r="G15" s="30" t="s">
        <v>78</v>
      </c>
      <c r="H15" s="33" t="s">
        <v>66</v>
      </c>
      <c r="I15" s="28" t="s">
        <v>79</v>
      </c>
      <c r="J15" s="33"/>
      <c r="K15" s="28"/>
      <c r="L15" s="33"/>
      <c r="M15" s="28"/>
      <c r="N15" s="33"/>
      <c r="O15" s="28"/>
      <c r="P15" s="33"/>
      <c r="Q15" s="28"/>
      <c r="R15" s="33"/>
      <c r="S15" s="28"/>
      <c r="T15" s="3"/>
      <c r="U15" s="3"/>
      <c r="V15" s="10" t="str">
        <f t="shared" ca="1" si="2"/>
        <v/>
      </c>
      <c r="W15" s="47" t="str">
        <f t="shared" ca="1" si="0"/>
        <v>INSERT INTO qry_mst ( path,srvc,modl, line_no,type_cd, query_txt,ref_1,ref_2,ref_3,ref_4,ref_5,ref_6,ref_7,ref_8,deli_val,cnst_val,usr_memo,sys_memo) VALUES ( 'project','querymst','getService','40','W','        a.path           , a.srvc           , a.modl','path','srvc','modl','','','','','','','','','');</v>
      </c>
      <c r="X15" s="10"/>
      <c r="Y15" s="10"/>
      <c r="Z15" s="3"/>
      <c r="AA15" s="3"/>
    </row>
    <row r="16" spans="1:51" s="12" customFormat="1" ht="16">
      <c r="A16" s="20">
        <f t="shared" ca="1" si="1"/>
        <v>50</v>
      </c>
      <c r="B16" s="20" t="s">
        <v>14</v>
      </c>
      <c r="C16" s="22" t="str">
        <f t="shared" ca="1" si="3"/>
        <v/>
      </c>
      <c r="D16" s="32"/>
      <c r="E16" s="30"/>
      <c r="F16" s="32"/>
      <c r="G16" s="30"/>
      <c r="H16" s="32"/>
      <c r="I16" s="30"/>
      <c r="J16" s="32"/>
      <c r="K16" s="30"/>
      <c r="L16" s="33"/>
      <c r="M16" s="30"/>
      <c r="N16" s="32"/>
      <c r="O16" s="30"/>
      <c r="P16" s="32"/>
      <c r="Q16" s="30"/>
      <c r="R16" s="32"/>
      <c r="S16" s="30"/>
      <c r="T16" s="10"/>
      <c r="U16" s="10"/>
      <c r="V16" s="10" t="str">
        <f t="shared" ca="1" si="2"/>
        <v/>
      </c>
      <c r="W16" s="47" t="str">
        <f t="shared" ca="1" si="0"/>
        <v/>
      </c>
      <c r="X16" s="10"/>
      <c r="Y16" s="10"/>
      <c r="Z16" s="10"/>
      <c r="AA16" s="10"/>
    </row>
    <row r="17" spans="1:27" s="12" customFormat="1" ht="16">
      <c r="A17" s="20">
        <f t="shared" ca="1" si="1"/>
        <v>60</v>
      </c>
      <c r="B17" s="20" t="s">
        <v>14</v>
      </c>
      <c r="C17" s="22" t="str">
        <f t="shared" ca="1" si="3"/>
        <v/>
      </c>
      <c r="D17" s="33"/>
      <c r="E17" s="28"/>
      <c r="F17" s="33"/>
      <c r="G17" s="28"/>
      <c r="H17" s="32"/>
      <c r="I17" s="30"/>
      <c r="J17" s="33"/>
      <c r="K17" s="30"/>
      <c r="L17" s="33"/>
      <c r="M17" s="30"/>
      <c r="N17" s="32"/>
      <c r="O17" s="30"/>
      <c r="P17" s="32"/>
      <c r="Q17" s="30"/>
      <c r="R17" s="32"/>
      <c r="S17" s="30"/>
      <c r="T17" s="10"/>
      <c r="U17" s="10"/>
      <c r="V17" s="10" t="str">
        <f t="shared" ca="1" si="2"/>
        <v/>
      </c>
      <c r="W17" s="47" t="str">
        <f t="shared" ca="1" si="0"/>
        <v/>
      </c>
      <c r="X17" s="10"/>
      <c r="Y17" s="10"/>
      <c r="Z17" s="10"/>
      <c r="AA17" s="10"/>
    </row>
    <row r="18" spans="1:27" s="12" customFormat="1" ht="16">
      <c r="A18" s="20">
        <f t="shared" ca="1" si="1"/>
        <v>70</v>
      </c>
      <c r="B18" s="20" t="s">
        <v>14</v>
      </c>
      <c r="C18" s="22" t="str">
        <f t="shared" ca="1" si="3"/>
        <v/>
      </c>
      <c r="D18" s="56"/>
      <c r="E18" s="30"/>
      <c r="F18" s="33"/>
      <c r="G18" s="30"/>
      <c r="H18" s="32"/>
      <c r="I18" s="30"/>
      <c r="J18" s="32"/>
      <c r="K18" s="30"/>
      <c r="L18" s="33"/>
      <c r="M18" s="30"/>
      <c r="N18" s="32"/>
      <c r="O18" s="30"/>
      <c r="P18" s="32"/>
      <c r="Q18" s="30"/>
      <c r="R18" s="32"/>
      <c r="S18" s="30"/>
      <c r="T18" s="10"/>
      <c r="U18" s="10"/>
      <c r="V18" s="10" t="str">
        <f t="shared" ca="1" si="2"/>
        <v/>
      </c>
      <c r="W18" s="47" t="str">
        <f t="shared" ca="1" si="0"/>
        <v/>
      </c>
      <c r="X18" s="10"/>
      <c r="Y18" s="10"/>
      <c r="Z18" s="10"/>
      <c r="AA18" s="10"/>
    </row>
    <row r="19" spans="1:27" s="12" customFormat="1" ht="16">
      <c r="A19" s="20">
        <f t="shared" ca="1" si="1"/>
        <v>80</v>
      </c>
      <c r="B19" s="20" t="s">
        <v>14</v>
      </c>
      <c r="C19" s="22" t="str">
        <f t="shared" ca="1" si="3"/>
        <v/>
      </c>
      <c r="D19" s="56"/>
      <c r="E19" s="30"/>
      <c r="F19" s="33"/>
      <c r="G19" s="30"/>
      <c r="H19" s="32"/>
      <c r="I19" s="30"/>
      <c r="J19" s="32"/>
      <c r="K19" s="30"/>
      <c r="L19" s="33"/>
      <c r="M19" s="30"/>
      <c r="N19" s="32"/>
      <c r="O19" s="30"/>
      <c r="P19" s="32"/>
      <c r="Q19" s="30"/>
      <c r="R19" s="32"/>
      <c r="S19" s="30"/>
      <c r="T19" s="10"/>
      <c r="U19" s="10"/>
      <c r="V19" s="10" t="str">
        <f t="shared" ca="1" si="2"/>
        <v/>
      </c>
      <c r="W19" s="47" t="str">
        <f t="shared" ca="1" si="0"/>
        <v/>
      </c>
      <c r="X19" s="10"/>
      <c r="Y19" s="10"/>
      <c r="Z19" s="10"/>
      <c r="AA19" s="10"/>
    </row>
    <row r="20" spans="1:27" s="12" customFormat="1" ht="16">
      <c r="A20" s="20">
        <f t="shared" ca="1" si="1"/>
        <v>90</v>
      </c>
      <c r="B20" s="20" t="s">
        <v>14</v>
      </c>
      <c r="C20" s="22" t="str">
        <f t="shared" ca="1" si="3"/>
        <v/>
      </c>
      <c r="D20" s="32"/>
      <c r="E20" s="30"/>
      <c r="F20" s="33"/>
      <c r="G20" s="30"/>
      <c r="H20" s="32"/>
      <c r="I20" s="30"/>
      <c r="J20" s="32"/>
      <c r="K20" s="30"/>
      <c r="L20" s="33"/>
      <c r="M20" s="30"/>
      <c r="N20" s="32"/>
      <c r="O20" s="30"/>
      <c r="P20" s="32"/>
      <c r="Q20" s="30"/>
      <c r="R20" s="32"/>
      <c r="S20" s="30"/>
      <c r="T20" s="10"/>
      <c r="U20" s="10"/>
      <c r="V20" s="10" t="str">
        <f t="shared" ca="1" si="2"/>
        <v/>
      </c>
      <c r="W20" s="47" t="str">
        <f t="shared" ca="1" si="0"/>
        <v/>
      </c>
      <c r="X20" s="10"/>
      <c r="Y20" s="10"/>
      <c r="Z20" s="10"/>
      <c r="AA20" s="10"/>
    </row>
    <row r="21" spans="1:27" s="12" customFormat="1" ht="16">
      <c r="A21" s="20">
        <f t="shared" ca="1" si="1"/>
        <v>100</v>
      </c>
      <c r="B21" s="20" t="s">
        <v>14</v>
      </c>
      <c r="C21" s="22" t="str">
        <f t="shared" ca="1" si="3"/>
        <v/>
      </c>
      <c r="D21" s="32"/>
      <c r="E21" s="30"/>
      <c r="F21" s="33"/>
      <c r="G21" s="30"/>
      <c r="H21" s="32"/>
      <c r="I21" s="30"/>
      <c r="J21" s="32"/>
      <c r="K21" s="30"/>
      <c r="L21" s="33"/>
      <c r="M21" s="30"/>
      <c r="N21" s="32"/>
      <c r="O21" s="30"/>
      <c r="P21" s="32"/>
      <c r="Q21" s="30"/>
      <c r="R21" s="32"/>
      <c r="S21" s="30"/>
      <c r="T21" s="10"/>
      <c r="U21" s="10"/>
      <c r="V21" s="10" t="str">
        <f t="shared" ca="1" si="2"/>
        <v/>
      </c>
      <c r="W21" s="47" t="str">
        <f t="shared" ca="1" si="0"/>
        <v/>
      </c>
      <c r="X21" s="10"/>
      <c r="Y21" s="10"/>
      <c r="Z21" s="10"/>
      <c r="AA21" s="10"/>
    </row>
    <row r="22" spans="1:27" s="12" customFormat="1" ht="16">
      <c r="A22" s="20">
        <f t="shared" ca="1" si="1"/>
        <v>110</v>
      </c>
      <c r="B22" s="20" t="s">
        <v>14</v>
      </c>
      <c r="C22" s="22" t="str">
        <f t="shared" ca="1" si="3"/>
        <v/>
      </c>
      <c r="D22" s="33"/>
      <c r="E22" s="30"/>
      <c r="F22" s="33"/>
      <c r="G22" s="30"/>
      <c r="H22" s="32"/>
      <c r="I22" s="30"/>
      <c r="J22" s="32"/>
      <c r="K22" s="30"/>
      <c r="L22" s="33"/>
      <c r="M22" s="30"/>
      <c r="N22" s="32"/>
      <c r="O22" s="30"/>
      <c r="P22" s="32"/>
      <c r="Q22" s="30"/>
      <c r="R22" s="32"/>
      <c r="S22" s="30"/>
      <c r="T22" s="10"/>
      <c r="U22" s="10"/>
      <c r="V22" s="10" t="str">
        <f t="shared" ca="1" si="2"/>
        <v/>
      </c>
      <c r="W22" s="47" t="str">
        <f t="shared" ca="1" si="0"/>
        <v/>
      </c>
      <c r="X22" s="10"/>
      <c r="Y22" s="10"/>
      <c r="Z22" s="10"/>
      <c r="AA22" s="10"/>
    </row>
    <row r="23" spans="1:27" s="12" customFormat="1" ht="16">
      <c r="A23" s="20">
        <f t="shared" ca="1" si="1"/>
        <v>120</v>
      </c>
      <c r="B23" s="20" t="s">
        <v>14</v>
      </c>
      <c r="C23" s="22" t="str">
        <f t="shared" ca="1" si="3"/>
        <v/>
      </c>
      <c r="D23" s="32"/>
      <c r="E23" s="30"/>
      <c r="F23" s="33"/>
      <c r="G23" s="30"/>
      <c r="H23" s="32"/>
      <c r="I23" s="30"/>
      <c r="J23" s="32"/>
      <c r="K23" s="30"/>
      <c r="L23" s="33"/>
      <c r="M23" s="30"/>
      <c r="N23" s="32"/>
      <c r="O23" s="30"/>
      <c r="P23" s="32"/>
      <c r="Q23" s="30"/>
      <c r="R23" s="32"/>
      <c r="S23" s="30"/>
      <c r="T23" s="10"/>
      <c r="U23" s="10"/>
      <c r="V23" s="10" t="str">
        <f t="shared" ca="1" si="2"/>
        <v/>
      </c>
      <c r="W23" s="47" t="str">
        <f t="shared" ca="1" si="0"/>
        <v/>
      </c>
      <c r="X23" s="10"/>
      <c r="Y23" s="10"/>
      <c r="Z23" s="10"/>
      <c r="AA23" s="10"/>
    </row>
    <row r="24" spans="1:27" s="12" customFormat="1" ht="16">
      <c r="A24" s="20">
        <f t="shared" ca="1" si="1"/>
        <v>130</v>
      </c>
      <c r="B24" s="20" t="s">
        <v>14</v>
      </c>
      <c r="C24" s="22" t="str">
        <f t="shared" ca="1" si="3"/>
        <v/>
      </c>
      <c r="D24" s="32"/>
      <c r="E24" s="30"/>
      <c r="F24" s="33"/>
      <c r="G24" s="30"/>
      <c r="H24" s="32"/>
      <c r="I24" s="30"/>
      <c r="J24" s="32"/>
      <c r="K24" s="30"/>
      <c r="L24" s="33"/>
      <c r="M24" s="30"/>
      <c r="N24" s="32"/>
      <c r="O24" s="30"/>
      <c r="P24" s="32"/>
      <c r="Q24" s="30"/>
      <c r="R24" s="32"/>
      <c r="S24" s="30"/>
      <c r="T24" s="10"/>
      <c r="U24" s="10"/>
      <c r="V24" s="10" t="str">
        <f t="shared" ca="1" si="2"/>
        <v/>
      </c>
      <c r="W24" s="47" t="str">
        <f t="shared" ca="1" si="0"/>
        <v/>
      </c>
      <c r="X24" s="10"/>
      <c r="Y24" s="10"/>
      <c r="Z24" s="10"/>
      <c r="AA24" s="10"/>
    </row>
    <row r="25" spans="1:27" s="12" customFormat="1" ht="16">
      <c r="A25" s="20">
        <f t="shared" ca="1" si="1"/>
        <v>140</v>
      </c>
      <c r="B25" s="20" t="s">
        <v>14</v>
      </c>
      <c r="C25" s="22" t="str">
        <f t="shared" ca="1" si="3"/>
        <v/>
      </c>
      <c r="D25" s="56"/>
      <c r="E25" s="30"/>
      <c r="F25" s="33"/>
      <c r="G25" s="30"/>
      <c r="H25" s="32"/>
      <c r="I25" s="30"/>
      <c r="J25" s="32"/>
      <c r="K25" s="30"/>
      <c r="L25" s="33"/>
      <c r="M25" s="30"/>
      <c r="N25" s="32"/>
      <c r="O25" s="30"/>
      <c r="P25" s="32"/>
      <c r="Q25" s="30"/>
      <c r="R25" s="32"/>
      <c r="S25" s="30"/>
      <c r="T25" s="10"/>
      <c r="U25" s="10"/>
      <c r="V25" s="10" t="str">
        <f t="shared" ca="1" si="2"/>
        <v/>
      </c>
      <c r="W25" s="47" t="str">
        <f t="shared" ca="1" si="0"/>
        <v/>
      </c>
      <c r="X25" s="10"/>
      <c r="Y25" s="10"/>
      <c r="Z25" s="10"/>
      <c r="AA25" s="10"/>
    </row>
    <row r="26" spans="1:27">
      <c r="A26" s="20">
        <f t="shared" ca="1" si="1"/>
        <v>150</v>
      </c>
      <c r="B26" s="20" t="s">
        <v>14</v>
      </c>
      <c r="C26" s="22" t="str">
        <f t="shared" ca="1" si="3"/>
        <v/>
      </c>
      <c r="D26" s="56"/>
      <c r="E26" s="28"/>
      <c r="F26" s="33"/>
      <c r="G26" s="28"/>
      <c r="H26" s="32"/>
      <c r="I26" s="28"/>
      <c r="J26" s="32"/>
      <c r="K26" s="28"/>
      <c r="L26" s="33"/>
      <c r="M26" s="28"/>
      <c r="N26" s="33"/>
      <c r="O26" s="28"/>
      <c r="P26" s="33"/>
      <c r="Q26" s="28"/>
      <c r="R26" s="33"/>
      <c r="S26" s="28"/>
      <c r="T26" s="3"/>
      <c r="U26" s="3"/>
      <c r="V26" s="10" t="str">
        <f t="shared" ca="1" si="2"/>
        <v/>
      </c>
      <c r="W26" s="47" t="str">
        <f t="shared" ca="1" si="0"/>
        <v/>
      </c>
      <c r="X26" s="10"/>
      <c r="Y26" s="10"/>
      <c r="Z26" s="3"/>
      <c r="AA26" s="3"/>
    </row>
    <row r="27" spans="1:27" s="12" customFormat="1" ht="16">
      <c r="A27" s="20">
        <f t="shared" ca="1" si="1"/>
        <v>160</v>
      </c>
      <c r="B27" s="20" t="s">
        <v>14</v>
      </c>
      <c r="C27" s="22" t="str">
        <f t="shared" ca="1" si="3"/>
        <v/>
      </c>
      <c r="D27" s="56"/>
      <c r="E27" s="30"/>
      <c r="F27" s="33"/>
      <c r="G27" s="30"/>
      <c r="H27" s="32"/>
      <c r="I27" s="30"/>
      <c r="J27" s="32"/>
      <c r="K27" s="30"/>
      <c r="L27" s="33"/>
      <c r="M27" s="30"/>
      <c r="N27" s="32"/>
      <c r="O27" s="30"/>
      <c r="P27" s="32"/>
      <c r="Q27" s="30"/>
      <c r="R27" s="32"/>
      <c r="S27" s="30"/>
      <c r="T27" s="10"/>
      <c r="U27" s="10"/>
      <c r="V27" s="10" t="str">
        <f t="shared" ca="1" si="2"/>
        <v/>
      </c>
      <c r="W27" s="47" t="str">
        <f t="shared" ca="1" si="0"/>
        <v/>
      </c>
      <c r="X27" s="10"/>
      <c r="Y27" s="10"/>
      <c r="Z27" s="10"/>
      <c r="AA27" s="10"/>
    </row>
    <row r="28" spans="1:27" s="12" customFormat="1" ht="16">
      <c r="A28" s="20">
        <f t="shared" ca="1" si="1"/>
        <v>170</v>
      </c>
      <c r="B28" s="20" t="s">
        <v>14</v>
      </c>
      <c r="C28" s="22" t="str">
        <f t="shared" ca="1" si="3"/>
        <v/>
      </c>
      <c r="D28" s="32"/>
      <c r="E28" s="30"/>
      <c r="F28" s="33"/>
      <c r="G28" s="30"/>
      <c r="H28" s="32"/>
      <c r="I28" s="30"/>
      <c r="J28" s="32"/>
      <c r="K28" s="30"/>
      <c r="L28" s="33"/>
      <c r="M28" s="30"/>
      <c r="N28" s="32"/>
      <c r="O28" s="30"/>
      <c r="P28" s="32"/>
      <c r="Q28" s="30"/>
      <c r="R28" s="32"/>
      <c r="S28" s="30"/>
      <c r="T28" s="10"/>
      <c r="U28" s="10"/>
      <c r="V28" s="10" t="str">
        <f t="shared" ca="1" si="2"/>
        <v/>
      </c>
      <c r="W28" s="47" t="str">
        <f t="shared" ca="1" si="0"/>
        <v/>
      </c>
      <c r="X28" s="10"/>
      <c r="Y28" s="10"/>
      <c r="Z28" s="10"/>
      <c r="AA28" s="10"/>
    </row>
    <row r="29" spans="1:27" s="12" customFormat="1" ht="16">
      <c r="A29" s="20">
        <f t="shared" ca="1" si="1"/>
        <v>180</v>
      </c>
      <c r="B29" s="20" t="s">
        <v>14</v>
      </c>
      <c r="C29" s="22" t="str">
        <f t="shared" ca="1" si="3"/>
        <v/>
      </c>
      <c r="D29" s="56"/>
      <c r="E29" s="30"/>
      <c r="F29" s="33"/>
      <c r="G29" s="30"/>
      <c r="H29" s="32"/>
      <c r="I29" s="30"/>
      <c r="J29" s="32"/>
      <c r="K29" s="30"/>
      <c r="L29" s="33"/>
      <c r="M29" s="30"/>
      <c r="N29" s="32"/>
      <c r="O29" s="30"/>
      <c r="P29" s="32"/>
      <c r="Q29" s="30"/>
      <c r="R29" s="32"/>
      <c r="S29" s="30"/>
      <c r="T29" s="10"/>
      <c r="U29" s="10"/>
      <c r="V29" s="10" t="str">
        <f t="shared" ca="1" si="2"/>
        <v/>
      </c>
      <c r="W29" s="47" t="str">
        <f t="shared" ca="1" si="0"/>
        <v/>
      </c>
      <c r="X29" s="10"/>
      <c r="Y29" s="10"/>
      <c r="Z29" s="10"/>
      <c r="AA29" s="10"/>
    </row>
    <row r="30" spans="1:27" s="12" customFormat="1" ht="16">
      <c r="A30" s="20">
        <f t="shared" ca="1" si="1"/>
        <v>190</v>
      </c>
      <c r="B30" s="20" t="s">
        <v>14</v>
      </c>
      <c r="C30" s="22" t="str">
        <f t="shared" ca="1" si="3"/>
        <v/>
      </c>
      <c r="D30" s="56"/>
      <c r="E30" s="30"/>
      <c r="F30" s="33"/>
      <c r="G30" s="30"/>
      <c r="H30" s="32"/>
      <c r="I30" s="30"/>
      <c r="J30" s="32"/>
      <c r="K30" s="30"/>
      <c r="L30" s="33"/>
      <c r="M30" s="30"/>
      <c r="N30" s="32"/>
      <c r="O30" s="30"/>
      <c r="P30" s="32"/>
      <c r="Q30" s="30"/>
      <c r="R30" s="32"/>
      <c r="S30" s="30"/>
      <c r="T30" s="10"/>
      <c r="U30" s="10"/>
      <c r="V30" s="10" t="str">
        <f t="shared" ca="1" si="2"/>
        <v/>
      </c>
      <c r="W30" s="47" t="str">
        <f t="shared" ca="1" si="0"/>
        <v/>
      </c>
      <c r="X30" s="10"/>
      <c r="Y30" s="10"/>
      <c r="Z30" s="10"/>
      <c r="AA30" s="10"/>
    </row>
    <row r="31" spans="1:27" s="12" customFormat="1" ht="16">
      <c r="A31" s="20">
        <f t="shared" ca="1" si="1"/>
        <v>200</v>
      </c>
      <c r="B31" s="20" t="s">
        <v>14</v>
      </c>
      <c r="C31" s="22" t="str">
        <f t="shared" ca="1" si="3"/>
        <v/>
      </c>
      <c r="D31" s="32"/>
      <c r="E31" s="30"/>
      <c r="F31" s="33"/>
      <c r="G31" s="30"/>
      <c r="H31" s="32"/>
      <c r="I31" s="30"/>
      <c r="J31" s="32"/>
      <c r="K31" s="30"/>
      <c r="L31" s="33"/>
      <c r="M31" s="30"/>
      <c r="N31" s="32"/>
      <c r="O31" s="30"/>
      <c r="P31" s="32"/>
      <c r="Q31" s="30"/>
      <c r="R31" s="32"/>
      <c r="S31" s="30"/>
      <c r="T31" s="10"/>
      <c r="U31" s="10"/>
      <c r="V31" s="10" t="str">
        <f t="shared" ca="1" si="2"/>
        <v/>
      </c>
      <c r="W31" s="47" t="str">
        <f t="shared" ca="1" si="0"/>
        <v/>
      </c>
      <c r="X31" s="10"/>
      <c r="Y31" s="10"/>
      <c r="Z31" s="10"/>
      <c r="AA31" s="10"/>
    </row>
    <row r="32" spans="1:27" s="12" customFormat="1" ht="16">
      <c r="A32" s="20">
        <f t="shared" ca="1" si="1"/>
        <v>210</v>
      </c>
      <c r="B32" s="20" t="s">
        <v>14</v>
      </c>
      <c r="C32" s="22" t="str">
        <f t="shared" ca="1" si="3"/>
        <v/>
      </c>
      <c r="D32" s="56"/>
      <c r="E32" s="30"/>
      <c r="F32" s="33"/>
      <c r="G32" s="30"/>
      <c r="H32" s="32"/>
      <c r="I32" s="30"/>
      <c r="J32" s="32"/>
      <c r="K32" s="30"/>
      <c r="L32" s="33"/>
      <c r="M32" s="30"/>
      <c r="N32" s="32"/>
      <c r="O32" s="30"/>
      <c r="P32" s="32"/>
      <c r="Q32" s="30"/>
      <c r="R32" s="32"/>
      <c r="S32" s="30"/>
      <c r="T32" s="10"/>
      <c r="U32" s="10"/>
      <c r="V32" s="10" t="str">
        <f t="shared" ca="1" si="2"/>
        <v/>
      </c>
      <c r="W32" s="47" t="str">
        <f t="shared" ca="1" si="0"/>
        <v/>
      </c>
      <c r="X32" s="10"/>
      <c r="Y32" s="10"/>
      <c r="Z32" s="10"/>
      <c r="AA32" s="10"/>
    </row>
    <row r="33" spans="1:27" s="12" customFormat="1" ht="16">
      <c r="A33" s="20">
        <f t="shared" ca="1" si="1"/>
        <v>220</v>
      </c>
      <c r="B33" s="20" t="s">
        <v>14</v>
      </c>
      <c r="C33" s="22" t="str">
        <f t="shared" ca="1" si="3"/>
        <v/>
      </c>
      <c r="D33" s="32"/>
      <c r="E33" s="30"/>
      <c r="F33" s="33"/>
      <c r="G33" s="30"/>
      <c r="H33" s="32"/>
      <c r="I33" s="30"/>
      <c r="J33" s="32"/>
      <c r="K33" s="30"/>
      <c r="L33" s="33"/>
      <c r="M33" s="30"/>
      <c r="N33" s="32"/>
      <c r="O33" s="30"/>
      <c r="P33" s="32"/>
      <c r="Q33" s="30"/>
      <c r="R33" s="32"/>
      <c r="S33" s="30"/>
      <c r="T33" s="10"/>
      <c r="U33" s="10"/>
      <c r="V33" s="10" t="str">
        <f t="shared" ca="1" si="2"/>
        <v/>
      </c>
      <c r="W33" s="47" t="str">
        <f t="shared" ca="1" si="0"/>
        <v/>
      </c>
      <c r="X33" s="10"/>
      <c r="Y33" s="10"/>
      <c r="Z33" s="10"/>
      <c r="AA33" s="10"/>
    </row>
    <row r="34" spans="1:27" s="12" customFormat="1" ht="16">
      <c r="A34" s="20">
        <f t="shared" ca="1" si="1"/>
        <v>230</v>
      </c>
      <c r="B34" s="20" t="s">
        <v>14</v>
      </c>
      <c r="C34" s="22" t="str">
        <f t="shared" ca="1" si="3"/>
        <v/>
      </c>
      <c r="D34" s="32"/>
      <c r="E34" s="30"/>
      <c r="F34" s="33"/>
      <c r="G34" s="30"/>
      <c r="H34" s="32"/>
      <c r="I34" s="30"/>
      <c r="J34" s="32"/>
      <c r="K34" s="30"/>
      <c r="L34" s="32"/>
      <c r="M34" s="30"/>
      <c r="N34" s="32"/>
      <c r="O34" s="30"/>
      <c r="P34" s="32"/>
      <c r="Q34" s="30"/>
      <c r="R34" s="32"/>
      <c r="S34" s="30"/>
      <c r="T34" s="10"/>
      <c r="U34" s="10"/>
      <c r="V34" s="10" t="str">
        <f t="shared" ca="1" si="2"/>
        <v/>
      </c>
      <c r="W34" s="47" t="str">
        <f t="shared" ca="1" si="0"/>
        <v/>
      </c>
      <c r="X34" s="10"/>
      <c r="Y34" s="10"/>
      <c r="Z34" s="10"/>
      <c r="AA34" s="10"/>
    </row>
    <row r="35" spans="1:27" s="12" customFormat="1" ht="16">
      <c r="A35" s="20">
        <f t="shared" ca="1" si="1"/>
        <v>240</v>
      </c>
      <c r="B35" s="20" t="s">
        <v>14</v>
      </c>
      <c r="C35" s="22" t="str">
        <f t="shared" ca="1" si="3"/>
        <v/>
      </c>
      <c r="D35" s="32"/>
      <c r="E35" s="30"/>
      <c r="F35" s="33"/>
      <c r="G35" s="30"/>
      <c r="H35" s="32"/>
      <c r="I35" s="30"/>
      <c r="J35" s="32"/>
      <c r="K35" s="30"/>
      <c r="L35" s="32"/>
      <c r="M35" s="30"/>
      <c r="N35" s="32"/>
      <c r="O35" s="30"/>
      <c r="P35" s="32"/>
      <c r="Q35" s="30"/>
      <c r="R35" s="32"/>
      <c r="S35" s="30"/>
      <c r="T35" s="10"/>
      <c r="U35" s="10"/>
      <c r="V35" s="10" t="str">
        <f t="shared" ca="1" si="2"/>
        <v/>
      </c>
      <c r="W35" s="47" t="str">
        <f t="shared" ca="1" si="0"/>
        <v/>
      </c>
      <c r="X35" s="10"/>
      <c r="Y35" s="10"/>
      <c r="Z35" s="10"/>
      <c r="AA35" s="10"/>
    </row>
    <row r="36" spans="1:27" s="12" customFormat="1" ht="16">
      <c r="A36" s="20">
        <f t="shared" ca="1" si="1"/>
        <v>250</v>
      </c>
      <c r="B36" s="20" t="s">
        <v>14</v>
      </c>
      <c r="C36" s="22" t="str">
        <f t="shared" ca="1" si="3"/>
        <v/>
      </c>
      <c r="D36" s="32"/>
      <c r="E36" s="30"/>
      <c r="F36" s="33"/>
      <c r="G36" s="30"/>
      <c r="H36" s="32"/>
      <c r="I36" s="30"/>
      <c r="J36" s="32"/>
      <c r="K36" s="30"/>
      <c r="L36" s="32"/>
      <c r="M36" s="30"/>
      <c r="N36" s="32"/>
      <c r="O36" s="30"/>
      <c r="P36" s="32"/>
      <c r="Q36" s="30"/>
      <c r="R36" s="32"/>
      <c r="S36" s="30"/>
      <c r="T36" s="10"/>
      <c r="U36" s="10"/>
      <c r="V36" s="10" t="str">
        <f t="shared" ca="1" si="2"/>
        <v/>
      </c>
      <c r="W36" s="47" t="str">
        <f t="shared" ca="1" si="0"/>
        <v/>
      </c>
      <c r="X36" s="10"/>
      <c r="Y36" s="10"/>
      <c r="Z36" s="10"/>
      <c r="AA36" s="10"/>
    </row>
    <row r="37" spans="1:27" s="12" customFormat="1" ht="16">
      <c r="A37" s="20">
        <f t="shared" ca="1" si="1"/>
        <v>260</v>
      </c>
      <c r="B37" s="20" t="s">
        <v>14</v>
      </c>
      <c r="C37" s="22" t="str">
        <f t="shared" ca="1" si="3"/>
        <v/>
      </c>
      <c r="D37" s="32"/>
      <c r="E37" s="30"/>
      <c r="F37" s="33"/>
      <c r="G37" s="30"/>
      <c r="H37" s="32"/>
      <c r="I37" s="30"/>
      <c r="J37" s="32"/>
      <c r="K37" s="30"/>
      <c r="L37" s="32"/>
      <c r="M37" s="30"/>
      <c r="N37" s="32"/>
      <c r="O37" s="30"/>
      <c r="P37" s="32"/>
      <c r="Q37" s="30"/>
      <c r="R37" s="32"/>
      <c r="S37" s="30"/>
      <c r="T37" s="10"/>
      <c r="U37" s="10"/>
      <c r="V37" s="10" t="str">
        <f t="shared" ca="1" si="2"/>
        <v/>
      </c>
      <c r="W37" s="47" t="str">
        <f t="shared" ca="1" si="0"/>
        <v/>
      </c>
      <c r="X37" s="10"/>
      <c r="Y37" s="10"/>
      <c r="Z37" s="10"/>
      <c r="AA37" s="10"/>
    </row>
    <row r="38" spans="1:27" s="12" customFormat="1" ht="16">
      <c r="A38" s="20">
        <f t="shared" ca="1" si="1"/>
        <v>270</v>
      </c>
      <c r="B38" s="20" t="s">
        <v>14</v>
      </c>
      <c r="C38" s="22" t="str">
        <f t="shared" ca="1" si="3"/>
        <v/>
      </c>
      <c r="D38" s="32"/>
      <c r="E38" s="30"/>
      <c r="F38" s="33"/>
      <c r="G38" s="30"/>
      <c r="H38" s="32"/>
      <c r="I38" s="30"/>
      <c r="J38" s="32"/>
      <c r="K38" s="30"/>
      <c r="L38" s="32"/>
      <c r="M38" s="30"/>
      <c r="N38" s="32"/>
      <c r="O38" s="30"/>
      <c r="P38" s="32"/>
      <c r="Q38" s="30"/>
      <c r="R38" s="32"/>
      <c r="S38" s="30"/>
      <c r="T38" s="10"/>
      <c r="U38" s="10"/>
      <c r="V38" s="10" t="str">
        <f t="shared" ca="1" si="2"/>
        <v/>
      </c>
      <c r="W38" s="47" t="str">
        <f t="shared" ca="1" si="0"/>
        <v/>
      </c>
      <c r="X38" s="10"/>
      <c r="Y38" s="10"/>
      <c r="Z38" s="10"/>
      <c r="AA38" s="10"/>
    </row>
    <row r="39" spans="1:27" s="12" customFormat="1" ht="16">
      <c r="A39" s="20">
        <f t="shared" ca="1" si="1"/>
        <v>280</v>
      </c>
      <c r="B39" s="20" t="s">
        <v>14</v>
      </c>
      <c r="C39" s="22" t="str">
        <f t="shared" ca="1" si="3"/>
        <v/>
      </c>
      <c r="D39" s="32"/>
      <c r="E39" s="30"/>
      <c r="F39" s="32"/>
      <c r="G39" s="30"/>
      <c r="H39" s="32"/>
      <c r="I39" s="30"/>
      <c r="J39" s="32"/>
      <c r="K39" s="30"/>
      <c r="L39" s="32"/>
      <c r="M39" s="30"/>
      <c r="N39" s="32"/>
      <c r="O39" s="30"/>
      <c r="P39" s="32"/>
      <c r="Q39" s="30"/>
      <c r="R39" s="32"/>
      <c r="S39" s="30"/>
      <c r="T39" s="10"/>
      <c r="U39" s="10"/>
      <c r="V39" s="10" t="str">
        <f t="shared" ca="1" si="2"/>
        <v/>
      </c>
      <c r="W39" s="47" t="str">
        <f t="shared" ca="1" si="0"/>
        <v/>
      </c>
      <c r="X39" s="10"/>
      <c r="Y39" s="10"/>
      <c r="Z39" s="10"/>
      <c r="AA39" s="10"/>
    </row>
    <row r="40" spans="1:27" s="12" customFormat="1" ht="16">
      <c r="A40" s="20">
        <f t="shared" ca="1" si="1"/>
        <v>290</v>
      </c>
      <c r="B40" s="20" t="s">
        <v>8</v>
      </c>
      <c r="C40" s="25" t="str">
        <f>"from    "&amp;F2&amp;" a"</f>
        <v>from    qry_mst a</v>
      </c>
      <c r="D40" s="4" t="str">
        <f>IF(ISERROR(FIND(" :",C40)),IF(ISERROR(FIND("#",C40)),"","arg"),"arg")</f>
        <v/>
      </c>
      <c r="E40" s="4" t="str">
        <f t="shared" ref="E40:E41" si="4">IF(ISERROR(MID(C40,FIND(":",C40)+1,LEN(C40))),"",SUBSTITUTE(MID(C40,FIND(":",C40)+1,LEN(C40)),"%",""))</f>
        <v/>
      </c>
      <c r="F40" s="21" t="str">
        <f t="shared" ref="F40" si="5">IF(ISERROR(MID(#REF!,FIND(":",#REF!)+1,FIND(" ",MID(#REF!,FIND(":",#REF!),LEN(#REF!))))),"",MID(#REF!,FIND(":",#REF!)+1,FIND(" ",MID(#REF!,FIND(":",#REF!),LEN(#REF!)))))</f>
        <v/>
      </c>
      <c r="G40" s="44" t="str">
        <f>IF(ISERROR(MID(C40,FIND(":",C40)+1,FIND(" ",MID(C40,FIND(":",C40),LEN(C40))))),"",MID(C40,FIND(":",C40)+1,FIND(" ",MID(C40,FIND(":",C40),LEN(C40)))))</f>
        <v/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10" t="s">
        <v>18</v>
      </c>
      <c r="U40" s="10"/>
      <c r="V40" s="10" t="str">
        <f t="shared" ca="1" si="2"/>
        <v/>
      </c>
      <c r="W40" s="47" t="str">
        <f t="shared" ca="1" si="0"/>
        <v>INSERT INTO qry_mst ( path,srvc,modl, line_no,type_cd, query_txt,ref_1,ref_2,ref_3,ref_4,ref_5,ref_6,ref_7,ref_8,deli_val,cnst_val,usr_memo,sys_memo) VALUES ( 'project','querymst','getService','290','J','from    qry_mst a','','','','','','','','','','','','');</v>
      </c>
      <c r="X40" s="10"/>
      <c r="Y40" s="10"/>
      <c r="Z40" s="10"/>
      <c r="AA40" s="10"/>
    </row>
    <row r="41" spans="1:27" s="12" customFormat="1" ht="16">
      <c r="A41" s="20">
        <f t="shared" ca="1" si="1"/>
        <v>300</v>
      </c>
      <c r="B41" s="20" t="s">
        <v>8</v>
      </c>
      <c r="C41" s="26" t="s">
        <v>21</v>
      </c>
      <c r="D41" s="4" t="str">
        <f t="shared" ref="D41:D50" si="6">IF(ISERROR(FIND(" :",C41)),IF(ISERROR(FIND("#",C41)),"","arg"),"arg")</f>
        <v/>
      </c>
      <c r="E41" s="4" t="str">
        <f t="shared" si="4"/>
        <v/>
      </c>
      <c r="F41" s="21" t="str">
        <f t="shared" ref="F41" si="7">IF(ISERROR(MID(#REF!,FIND(":",#REF!)+1,FIND(" ",MID(#REF!,FIND(":",#REF!),LEN(#REF!))))),"",MID(#REF!,FIND(":",#REF!)+1,FIND(" ",MID(#REF!,FIND(":",#REF!),LEN(#REF!)))))</f>
        <v/>
      </c>
      <c r="G41" s="44" t="str">
        <f t="shared" ref="G41:G58" si="8">IF(ISERROR(MID(C41,FIND(":",C41)+1,LEN(C41))),"",MID(C41,FIND(":",C41)+1,LEN(C41)))</f>
        <v/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10"/>
      <c r="U41" s="10"/>
      <c r="V41" s="10" t="str">
        <f t="shared" ca="1" si="2"/>
        <v/>
      </c>
      <c r="W41" s="47" t="str">
        <f t="shared" ca="1" si="0"/>
        <v>INSERT INTO qry_mst ( path,srvc,modl, line_no,type_cd, query_txt,ref_1,ref_2,ref_3,ref_4,ref_5,ref_6,ref_7,ref_8,deli_val,cnst_val,usr_memo,sys_memo) VALUES ( 'project','querymst','getService','300','J','where   1=1  ','','','','','','','','','','','','');</v>
      </c>
      <c r="X41" s="10"/>
      <c r="Y41" s="10"/>
      <c r="Z41" s="10"/>
      <c r="AA41" s="10"/>
    </row>
    <row r="42" spans="1:27" s="12" customFormat="1" ht="16">
      <c r="A42" s="20">
        <f t="shared" ca="1" si="1"/>
        <v>310</v>
      </c>
      <c r="B42" s="20" t="s">
        <v>8</v>
      </c>
      <c r="C42" s="34" t="s">
        <v>89</v>
      </c>
      <c r="D42" s="4" t="str">
        <f>IF(ISERROR(FIND(":",C42)),IF(ISERROR(FIND("#",C42)),"","arg"),"arg")</f>
        <v>arg</v>
      </c>
      <c r="E42" s="4" t="str">
        <f>IF(ISERROR(MID(C42,FIND(":",C42)+1,LEN(C42))),"",SUBSTITUTE(MID(C42,FIND(":",C42)+1,LEN(C42)),"%",""))</f>
        <v>srvc</v>
      </c>
      <c r="F42" s="21" t="str">
        <f t="shared" ref="F42" si="9">IF(ISERROR(MID(#REF!,FIND(":",#REF!)+1,FIND(" ",MID(#REF!,FIND(":",#REF!),LEN(#REF!))))),"",MID(#REF!,FIND(":",#REF!)+1,FIND(" ",MID(#REF!,FIND(":",#REF!),LEN(#REF!)))))</f>
        <v/>
      </c>
      <c r="G42" s="44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10"/>
      <c r="U42" s="21"/>
      <c r="V42" s="10" t="str">
        <f t="shared" ca="1" si="2"/>
        <v/>
      </c>
      <c r="W42" s="47" t="str">
        <f t="shared" ca="1" si="0"/>
        <v>INSERT INTO qry_mst ( path,srvc,modl, line_no,type_cd, query_txt,ref_1,ref_2,ref_3,ref_4,ref_5,ref_6,ref_7,ref_8,deli_val,cnst_val,usr_memo,sys_memo) VALUES ( 'project','querymst','getService','310','J','and     a.srvc = :srvc','','','','','','','','','srvc','','','');</v>
      </c>
      <c r="X42" s="10"/>
      <c r="Y42" s="10"/>
      <c r="Z42" s="10"/>
      <c r="AA42" s="10"/>
    </row>
    <row r="43" spans="1:27">
      <c r="A43" s="20">
        <f t="shared" ca="1" si="1"/>
        <v>320</v>
      </c>
      <c r="B43" s="20" t="s">
        <v>8</v>
      </c>
      <c r="C43" s="26" t="s">
        <v>90</v>
      </c>
      <c r="D43" s="4" t="str">
        <f t="shared" ref="D43:D48" si="10">IF(COUNT(FIND(":",C43))&gt;0,"arg",IF(COUNT(FIND("#",C43))&gt;0,"arg",""))</f>
        <v>arg</v>
      </c>
      <c r="E43" s="4" t="str">
        <f t="shared" ref="E43:E50" si="11">IF(ISERROR(MID(C43,FIND(":",C43)+1,LEN(C43))),"",SUBSTITUTE(MID(C43,FIND(":",C43)+1,LEN(C43)),"%",""))</f>
        <v>path</v>
      </c>
      <c r="F43" s="21" t="str">
        <f t="shared" ref="F43:F48" si="12">IF(ISERROR(MID(#REF!,FIND(":",#REF!)+1,FIND(" ",MID(#REF!,FIND(":",#REF!),LEN(#REF!))))),"",MID(#REF!,FIND(":",#REF!)+1,FIND(" ",MID(#REF!,FIND(":",#REF!),LEN(#REF!)))))</f>
        <v/>
      </c>
      <c r="G43" s="45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3"/>
      <c r="U43" s="3"/>
      <c r="V43" s="10" t="str">
        <f t="shared" ca="1" si="2"/>
        <v/>
      </c>
      <c r="W43" s="47" t="str">
        <f t="shared" ca="1" si="0"/>
        <v>INSERT INTO qry_mst ( path,srvc,modl, line_no,type_cd, query_txt,ref_1,ref_2,ref_3,ref_4,ref_5,ref_6,ref_7,ref_8,deli_val,cnst_val,usr_memo,sys_memo) VALUES ( 'project','querymst','getService','320','J','and     a.path = :path','','','','','','','','','path','','','');</v>
      </c>
      <c r="X43" s="10"/>
      <c r="Y43" s="10"/>
      <c r="Z43" s="3"/>
      <c r="AA43" s="3"/>
    </row>
    <row r="44" spans="1:27">
      <c r="A44" s="20">
        <f t="shared" ca="1" si="1"/>
        <v>330</v>
      </c>
      <c r="B44" s="20" t="s">
        <v>65</v>
      </c>
      <c r="C44" s="26" t="s">
        <v>93</v>
      </c>
      <c r="D44" s="4" t="str">
        <f t="shared" si="10"/>
        <v/>
      </c>
      <c r="E44" s="4" t="str">
        <f t="shared" si="11"/>
        <v/>
      </c>
      <c r="F44" s="21" t="str">
        <f t="shared" si="12"/>
        <v/>
      </c>
      <c r="G44" s="44" t="str">
        <f t="shared" ref="G44:G48" si="13">IF(ISERROR(MID(C44,FIND(":",C44)+1,LEN(C44))),"",SUBSTITUTE(MID(C44,FIND(":",C44)+1,LEN(C44)),"%",""))</f>
        <v/>
      </c>
      <c r="H44" s="21"/>
      <c r="I44" s="21"/>
      <c r="J44" s="21"/>
      <c r="K44" s="4"/>
      <c r="L44" s="4"/>
      <c r="M44" s="4"/>
      <c r="N44" s="4"/>
      <c r="O44" s="4"/>
      <c r="P44" s="4"/>
      <c r="Q44" s="4"/>
      <c r="R44" s="4"/>
      <c r="S44" s="4"/>
      <c r="T44" s="3"/>
      <c r="U44" s="3"/>
      <c r="V44" s="10" t="str">
        <f t="shared" ca="1" si="2"/>
        <v/>
      </c>
      <c r="W44" s="47" t="str">
        <f t="shared" ca="1" si="0"/>
        <v>INSERT INTO qry_mst ( path,srvc,modl, line_no,type_cd, query_txt,ref_1,ref_2,ref_3,ref_4,ref_5,ref_6,ref_7,ref_8,deli_val,cnst_val,usr_memo,sys_memo) VALUES ( 'project','querymst','getService','330','E','group by a.path, a.srvc , a.modl','','','','','','','','','','','','');</v>
      </c>
      <c r="X44" s="10"/>
      <c r="Y44" s="10"/>
      <c r="Z44" s="3"/>
      <c r="AA44" s="3"/>
    </row>
    <row r="45" spans="1:27">
      <c r="A45" s="20">
        <f t="shared" ca="1" si="1"/>
        <v>340</v>
      </c>
      <c r="B45" s="20" t="s">
        <v>65</v>
      </c>
      <c r="C45" s="26" t="s">
        <v>102</v>
      </c>
      <c r="D45" s="4" t="str">
        <f t="shared" si="10"/>
        <v/>
      </c>
      <c r="E45" s="4" t="str">
        <f t="shared" si="11"/>
        <v/>
      </c>
      <c r="F45" s="21" t="str">
        <f t="shared" si="12"/>
        <v/>
      </c>
      <c r="G45" s="44" t="str">
        <f t="shared" si="13"/>
        <v/>
      </c>
      <c r="H45" s="21"/>
      <c r="I45" s="21"/>
      <c r="J45" s="21"/>
      <c r="K45" s="4"/>
      <c r="L45" s="4"/>
      <c r="M45" s="4"/>
      <c r="N45" s="4"/>
      <c r="O45" s="4"/>
      <c r="P45" s="4"/>
      <c r="Q45" s="4"/>
      <c r="R45" s="4"/>
      <c r="S45" s="4"/>
      <c r="T45" s="3"/>
      <c r="U45" s="3"/>
      <c r="V45" s="10" t="str">
        <f t="shared" ca="1" si="2"/>
        <v/>
      </c>
      <c r="W45" s="47" t="str">
        <f t="shared" ca="1" si="0"/>
        <v>INSERT INTO qry_mst ( path,srvc,modl, line_no,type_cd, query_txt,ref_1,ref_2,ref_3,ref_4,ref_5,ref_6,ref_7,ref_8,deli_val,cnst_val,usr_memo,sys_memo) VALUES ( 'project','querymst','getService','340','E','order by a.path , a.srvc , a.modl','','','','','','','','','','','','');</v>
      </c>
      <c r="X45" s="10"/>
      <c r="Y45" s="10"/>
      <c r="Z45" s="3"/>
      <c r="AA45" s="3"/>
    </row>
    <row r="46" spans="1:27">
      <c r="A46" s="20">
        <f t="shared" ca="1" si="1"/>
        <v>350</v>
      </c>
      <c r="B46" s="20" t="s">
        <v>65</v>
      </c>
      <c r="C46" s="26" t="s">
        <v>64</v>
      </c>
      <c r="D46" s="4" t="str">
        <f t="shared" si="10"/>
        <v/>
      </c>
      <c r="E46" s="4" t="str">
        <f t="shared" si="11"/>
        <v/>
      </c>
      <c r="F46" s="21" t="str">
        <f t="shared" si="12"/>
        <v/>
      </c>
      <c r="G46" s="44" t="str">
        <f t="shared" si="13"/>
        <v/>
      </c>
      <c r="H46" s="21"/>
      <c r="I46" s="21"/>
      <c r="J46" s="21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10" t="str">
        <f t="shared" ca="1" si="2"/>
        <v/>
      </c>
      <c r="W46" s="47" t="str">
        <f t="shared" ca="1" si="0"/>
        <v>INSERT INTO qry_mst ( path,srvc,modl, line_no,type_cd, query_txt,ref_1,ref_2,ref_3,ref_4,ref_5,ref_6,ref_7,ref_8,deli_val,cnst_val,usr_memo,sys_memo) VALUES ( 'project','querymst','getService','350','E',') a','','','','','','','','','','','','');</v>
      </c>
      <c r="X46" s="10"/>
      <c r="Y46" s="10"/>
      <c r="Z46" s="3"/>
      <c r="AA46" s="3"/>
    </row>
    <row r="47" spans="1:27">
      <c r="A47" s="20">
        <f t="shared" ca="1" si="1"/>
        <v>360</v>
      </c>
      <c r="B47" s="7"/>
      <c r="C47" s="26"/>
      <c r="D47" s="4" t="str">
        <f t="shared" si="10"/>
        <v/>
      </c>
      <c r="E47" s="4" t="str">
        <f t="shared" si="11"/>
        <v/>
      </c>
      <c r="F47" s="21" t="str">
        <f t="shared" si="12"/>
        <v/>
      </c>
      <c r="G47" s="44" t="str">
        <f t="shared" si="13"/>
        <v/>
      </c>
      <c r="H47" s="21"/>
      <c r="I47" s="21"/>
      <c r="J47" s="21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10" t="str">
        <f t="shared" ca="1" si="2"/>
        <v/>
      </c>
      <c r="W47" s="47" t="str">
        <f t="shared" ca="1" si="0"/>
        <v/>
      </c>
      <c r="X47" s="10"/>
      <c r="Y47" s="10"/>
      <c r="Z47" s="3"/>
      <c r="AA47" s="3"/>
    </row>
    <row r="48" spans="1:27">
      <c r="A48" s="20">
        <f t="shared" ca="1" si="1"/>
        <v>370</v>
      </c>
      <c r="B48" s="7"/>
      <c r="C48" s="26"/>
      <c r="D48" s="4" t="str">
        <f t="shared" si="10"/>
        <v/>
      </c>
      <c r="E48" s="4" t="str">
        <f t="shared" si="11"/>
        <v/>
      </c>
      <c r="F48" s="21" t="str">
        <f t="shared" si="12"/>
        <v/>
      </c>
      <c r="G48" s="44" t="str">
        <f t="shared" si="13"/>
        <v/>
      </c>
      <c r="H48" s="21"/>
      <c r="I48" s="21"/>
      <c r="J48" s="21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10" t="str">
        <f t="shared" ca="1" si="2"/>
        <v/>
      </c>
      <c r="W48" s="47" t="str">
        <f t="shared" ca="1" si="0"/>
        <v/>
      </c>
      <c r="X48" s="10"/>
      <c r="Y48" s="10"/>
      <c r="Z48" s="3"/>
      <c r="AA48" s="3"/>
    </row>
    <row r="49" spans="1:27">
      <c r="A49" s="20">
        <f t="shared" ca="1" si="1"/>
        <v>380</v>
      </c>
      <c r="B49" s="7"/>
      <c r="C49" s="26"/>
      <c r="D49" s="4" t="str">
        <f t="shared" si="6"/>
        <v/>
      </c>
      <c r="E49" s="4" t="str">
        <f t="shared" si="11"/>
        <v/>
      </c>
      <c r="F49" s="21" t="str">
        <f t="shared" ref="F49:F50" si="14">IF(ISERROR(MID(#REF!,FIND(":",#REF!)+1,FIND(" ",MID(#REF!,FIND(":",#REF!),LEN(#REF!))))),"",MID(#REF!,FIND(":",#REF!)+1,FIND(" ",MID(#REF!,FIND(":",#REF!),LEN(#REF!)))))</f>
        <v/>
      </c>
      <c r="G49" s="44" t="str">
        <f t="shared" si="8"/>
        <v/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10" t="str">
        <f t="shared" ca="1" si="2"/>
        <v/>
      </c>
      <c r="W49" s="47" t="str">
        <f t="shared" ca="1" si="0"/>
        <v/>
      </c>
      <c r="X49" s="10"/>
      <c r="Y49" s="10"/>
      <c r="Z49" s="3"/>
      <c r="AA49" s="3"/>
    </row>
    <row r="50" spans="1:27">
      <c r="A50" s="20">
        <f t="shared" ca="1" si="1"/>
        <v>390</v>
      </c>
      <c r="B50" s="7"/>
      <c r="C50" s="26"/>
      <c r="D50" s="4" t="str">
        <f t="shared" si="6"/>
        <v/>
      </c>
      <c r="E50" s="4" t="str">
        <f t="shared" si="11"/>
        <v/>
      </c>
      <c r="F50" s="21" t="str">
        <f t="shared" si="14"/>
        <v/>
      </c>
      <c r="G50" s="44" t="str">
        <f t="shared" si="8"/>
        <v/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10" t="str">
        <f t="shared" ca="1" si="2"/>
        <v/>
      </c>
      <c r="W50" s="47" t="str">
        <f t="shared" ca="1" si="0"/>
        <v/>
      </c>
      <c r="X50" s="10"/>
      <c r="Y50" s="10"/>
      <c r="Z50" s="3"/>
      <c r="AA50" s="3"/>
    </row>
    <row r="51" spans="1:27">
      <c r="A51" s="20">
        <f t="shared" ca="1" si="1"/>
        <v>400</v>
      </c>
      <c r="B51" s="7"/>
      <c r="C51" s="13"/>
      <c r="D51" s="4" t="str">
        <f t="shared" ref="D51" si="15">IF(ISERROR(FIND(" :",#REF!)),IF(ISERROR(FIND("#",#REF!)),"","arg"),"arg")</f>
        <v/>
      </c>
      <c r="E51" s="4" t="str">
        <f t="shared" ref="E51:E56" si="16">IF(ISERROR(FIND(" :",C51)),IF(ISERROR(FIND(" #",C51)),"","fixParamText"),"getParamText")</f>
        <v/>
      </c>
      <c r="F51" s="21" t="str">
        <f t="shared" ref="F51" si="17">IF(ISERROR(MID(#REF!,FIND(":",#REF!)+1,FIND(" ",MID(#REF!,FIND(":",#REF!),LEN(#REF!))))),"",MID(#REF!,FIND(":",#REF!)+1,FIND(" ",MID(#REF!,FIND(":",#REF!),LEN(#REF!)))))</f>
        <v/>
      </c>
      <c r="G51" s="21" t="str">
        <f t="shared" si="8"/>
        <v/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10" t="str">
        <f t="shared" ca="1" si="2"/>
        <v/>
      </c>
      <c r="W51" s="47" t="str">
        <f t="shared" ca="1" si="0"/>
        <v/>
      </c>
      <c r="X51" s="10"/>
      <c r="Y51" s="10"/>
      <c r="Z51" s="3"/>
      <c r="AA51" s="3"/>
    </row>
    <row r="52" spans="1:27">
      <c r="A52" s="20">
        <f t="shared" ca="1" si="1"/>
        <v>410</v>
      </c>
      <c r="B52" s="7"/>
      <c r="C52" s="13"/>
      <c r="D52" s="4" t="str">
        <f t="shared" ref="D52" si="18">IF(ISERROR(FIND(" :",#REF!)),IF(ISERROR(FIND("#",#REF!)),"","arg"),"arg")</f>
        <v/>
      </c>
      <c r="E52" s="4" t="str">
        <f t="shared" si="16"/>
        <v/>
      </c>
      <c r="F52" s="21" t="str">
        <f t="shared" ref="F52" si="19">IF(ISERROR(MID(#REF!,FIND(":",#REF!)+1,FIND(" ",MID(#REF!,FIND(":",#REF!),LEN(#REF!))))),"",MID(#REF!,FIND(":",#REF!)+1,FIND(" ",MID(#REF!,FIND(":",#REF!),LEN(#REF!)))))</f>
        <v/>
      </c>
      <c r="G52" s="21" t="str">
        <f t="shared" si="8"/>
        <v/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10" t="str">
        <f t="shared" ca="1" si="2"/>
        <v/>
      </c>
      <c r="W52" s="47" t="str">
        <f t="shared" ca="1" si="0"/>
        <v/>
      </c>
      <c r="X52" s="10"/>
      <c r="Y52" s="10"/>
      <c r="Z52" s="3"/>
      <c r="AA52" s="3"/>
    </row>
    <row r="53" spans="1:27">
      <c r="A53" s="20">
        <f t="shared" ca="1" si="1"/>
        <v>420</v>
      </c>
      <c r="B53" s="7"/>
      <c r="C53" s="13"/>
      <c r="D53" s="4" t="str">
        <f t="shared" ref="D53" si="20">IF(ISERROR(FIND(" :",#REF!)),IF(ISERROR(FIND("#",#REF!)),"","arg"),"arg")</f>
        <v/>
      </c>
      <c r="E53" s="4" t="str">
        <f t="shared" si="16"/>
        <v/>
      </c>
      <c r="F53" s="21" t="str">
        <f t="shared" ref="F53" si="21">IF(ISERROR(MID(#REF!,FIND(":",#REF!)+1,FIND(" ",MID(#REF!,FIND(":",#REF!),LEN(#REF!))))),"",MID(#REF!,FIND(":",#REF!)+1,FIND(" ",MID(#REF!,FIND(":",#REF!),LEN(#REF!)))))</f>
        <v/>
      </c>
      <c r="G53" s="21" t="str">
        <f t="shared" si="8"/>
        <v/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10" t="str">
        <f t="shared" ca="1" si="2"/>
        <v/>
      </c>
      <c r="W53" s="47" t="str">
        <f t="shared" ca="1" si="0"/>
        <v/>
      </c>
      <c r="X53" s="10"/>
      <c r="Y53" s="10"/>
      <c r="Z53" s="3"/>
      <c r="AA53" s="3"/>
    </row>
    <row r="54" spans="1:27">
      <c r="A54" s="20">
        <f t="shared" ca="1" si="1"/>
        <v>430</v>
      </c>
      <c r="B54" s="7"/>
      <c r="C54" s="13"/>
      <c r="D54" s="4"/>
      <c r="E54" s="4" t="str">
        <f t="shared" si="16"/>
        <v/>
      </c>
      <c r="F54" s="4"/>
      <c r="G54" s="21" t="str">
        <f t="shared" si="8"/>
        <v/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10" t="str">
        <f t="shared" ca="1" si="2"/>
        <v/>
      </c>
      <c r="W54" s="47" t="str">
        <f t="shared" ca="1" si="0"/>
        <v/>
      </c>
      <c r="X54" s="10"/>
      <c r="Y54" s="10"/>
      <c r="Z54" s="3"/>
      <c r="AA54" s="3"/>
    </row>
    <row r="55" spans="1:27">
      <c r="A55" s="20">
        <f t="shared" ca="1" si="1"/>
        <v>440</v>
      </c>
      <c r="B55" s="7"/>
      <c r="C55" s="13"/>
      <c r="D55" s="4"/>
      <c r="E55" s="4" t="str">
        <f t="shared" si="16"/>
        <v/>
      </c>
      <c r="F55" s="4"/>
      <c r="G55" s="21" t="str">
        <f t="shared" si="8"/>
        <v/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10" t="str">
        <f t="shared" ca="1" si="2"/>
        <v/>
      </c>
      <c r="W55" s="47" t="str">
        <f t="shared" ca="1" si="0"/>
        <v/>
      </c>
      <c r="X55" s="10"/>
      <c r="Y55" s="10"/>
      <c r="Z55" s="3"/>
      <c r="AA55" s="3"/>
    </row>
    <row r="56" spans="1:27">
      <c r="A56" s="20">
        <f t="shared" ca="1" si="1"/>
        <v>450</v>
      </c>
      <c r="B56" s="7"/>
      <c r="C56" s="13"/>
      <c r="D56" s="4"/>
      <c r="E56" s="4" t="str">
        <f t="shared" si="16"/>
        <v/>
      </c>
      <c r="F56" s="4"/>
      <c r="G56" s="21" t="str">
        <f t="shared" si="8"/>
        <v/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10" t="str">
        <f t="shared" ca="1" si="2"/>
        <v/>
      </c>
      <c r="W56" s="47" t="str">
        <f t="shared" ref="W56:W61" ca="1" si="22">IF(C56="","",IF(OFFSET(W56,0,-22)="END","",$C$1&amp;"'"&amp;$C$4&amp;"','"&amp;$C$5&amp;"','"&amp;$C$6&amp;"','"&amp;A56&amp;"','"&amp;B56&amp;"','"&amp;SUBSTITUTE(C56,"'","''")&amp;"','"&amp;
IF(B56="W",IF(D56="arg","','','','','','','','','",TRIM(E56)&amp;"','"&amp;TRIM(G56)&amp;"','"&amp;TRIM(I56)&amp;"','"&amp;TRIM(K56)&amp;"','"&amp;TRIM(M56)&amp;"','"&amp;TRIM(O56)&amp;"','"&amp;TRIM(Q56)&amp;"','"&amp;TRIM(S56)&amp;"','"),"")&amp;
IF(B56="Q",IF(D56="arg","','','','','','','','','",TRIM(E56)&amp;"','"&amp;TRIM(G56)&amp;"','"&amp;TRIM(I56)&amp;"','"&amp;TRIM(K56)&amp;"','"&amp;TRIM(M56)&amp;"','"&amp;TRIM(O56)&amp;"','"&amp;TRIM(Q56)&amp;"','"&amp;TRIM(S56)&amp;"','"),"")&amp;
IF(B56="E","','','','','','','','','','","")&amp;
IF(B56="J","','','','','','','','','","")&amp;
IF(D56="arg",IF(G56=  "",TRIM(E56),"")&amp;"','","','")&amp;
IF(D56="arg",IF(G56&lt;&gt;"",TRIM(G56),"")&amp;"','","','")&amp;
""&amp;"','"&amp;U56&amp;"');"))</f>
        <v/>
      </c>
      <c r="X56" s="10"/>
      <c r="Y56" s="3"/>
      <c r="Z56" s="3"/>
      <c r="AA56" s="3"/>
    </row>
    <row r="57" spans="1:27">
      <c r="A57" s="20">
        <f t="shared" ca="1" si="1"/>
        <v>460</v>
      </c>
      <c r="B57" s="7"/>
      <c r="C57" s="13"/>
      <c r="D57" s="4"/>
      <c r="E57" s="4"/>
      <c r="F57" s="4"/>
      <c r="G57" s="21" t="str">
        <f t="shared" si="8"/>
        <v/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10" t="str">
        <f t="shared" ca="1" si="2"/>
        <v/>
      </c>
      <c r="W57" s="47" t="str">
        <f t="shared" ca="1" si="22"/>
        <v/>
      </c>
      <c r="X57" s="10"/>
      <c r="Y57" s="3"/>
      <c r="Z57" s="3"/>
      <c r="AA57" s="3"/>
    </row>
    <row r="58" spans="1:27">
      <c r="A58" s="20">
        <f t="shared" ca="1" si="1"/>
        <v>470</v>
      </c>
      <c r="B58" s="7"/>
      <c r="C58" s="14"/>
      <c r="D58" s="4"/>
      <c r="E58" s="4"/>
      <c r="F58" s="4"/>
      <c r="G58" s="21" t="str">
        <f t="shared" si="8"/>
        <v/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3"/>
      <c r="U58" s="3"/>
      <c r="V58" s="10" t="str">
        <f t="shared" ca="1" si="2"/>
        <v/>
      </c>
      <c r="W58" s="47" t="str">
        <f t="shared" ca="1" si="22"/>
        <v/>
      </c>
      <c r="X58" s="10"/>
      <c r="Y58" s="3"/>
      <c r="Z58" s="3"/>
      <c r="AA58" s="3"/>
    </row>
    <row r="59" spans="1:27">
      <c r="A59" s="20">
        <f t="shared" ca="1" si="1"/>
        <v>480</v>
      </c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10" t="str">
        <f t="shared" ca="1" si="2"/>
        <v/>
      </c>
      <c r="W59" s="47" t="str">
        <f t="shared" ca="1" si="22"/>
        <v/>
      </c>
      <c r="X59" s="10"/>
      <c r="Y59" s="3"/>
      <c r="Z59" s="3"/>
      <c r="AA59" s="3"/>
    </row>
    <row r="60" spans="1:27">
      <c r="A60" s="20">
        <f t="shared" ca="1" si="1"/>
        <v>490</v>
      </c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10" t="str">
        <f t="shared" ca="1" si="2"/>
        <v/>
      </c>
      <c r="W60" s="47" t="str">
        <f t="shared" ca="1" si="22"/>
        <v/>
      </c>
      <c r="X60" s="10"/>
      <c r="Y60" s="3"/>
      <c r="Z60" s="3"/>
      <c r="AA60" s="3"/>
    </row>
    <row r="61" spans="1:27">
      <c r="A61" s="20">
        <f t="shared" ca="1" si="1"/>
        <v>500</v>
      </c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10" t="str">
        <f t="shared" ca="1" si="2"/>
        <v/>
      </c>
      <c r="W61" s="47" t="str">
        <f t="shared" ca="1" si="22"/>
        <v/>
      </c>
      <c r="X61" s="10"/>
      <c r="Y61" s="3"/>
      <c r="Z61" s="3"/>
      <c r="AA61" s="3"/>
    </row>
    <row r="62" spans="1:27">
      <c r="A62" s="20">
        <f t="shared" ca="1" si="1"/>
        <v>510</v>
      </c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10" t="str">
        <f t="shared" ca="1" si="2"/>
        <v/>
      </c>
      <c r="W62" s="47" t="str">
        <f t="shared" ref="W62:W64" ca="1" si="23">IF(C62="","",IF(OFFSET(W62,0,-22)="END","",$C$1&amp;"'"&amp;$C$4&amp;"','"&amp;$C$5&amp;"','"&amp;$C$6&amp;"','"&amp;A62&amp;"','"&amp;B62&amp;"','"&amp;SUBSTITUTE(C62,"'","''")&amp;"','"&amp;
IF(B62="W",IF(D62="arg","','','','','','','','','",TRIM(E62)&amp;"','"&amp;TRIM(G62)&amp;"','"&amp;TRIM(I62)&amp;"','"&amp;TRIM(K62)&amp;"','"&amp;TRIM(M62)&amp;"','"&amp;TRIM(O62)&amp;"','"&amp;TRIM(Q62)&amp;"','"&amp;TRIM(S62)&amp;"','','"),"")&amp;
IF(B62="Q",IF(D62="arg","','','','','','','','','",TRIM(E62)&amp;"','"&amp;TRIM(G62)&amp;"','"&amp;TRIM(I62)&amp;"','"&amp;TRIM(K62)&amp;"','"&amp;TRIM(M62)&amp;"','"&amp;TRIM(O62)&amp;"','"&amp;TRIM(Q62)&amp;"','"&amp;TRIM(S62)&amp;"','','"),"")&amp;
IF(B62="E","','','','','','','','','','","")&amp;
IF(B62="J","','','','','','','','','","")&amp;
IF(D62="arg",IF(G62=  "",TRIM(E62),"")&amp;"','","','")&amp;
IF(D62="arg",IF(G62&lt;&gt;"",TRIM(G62),"")&amp;"','","','")&amp;
""&amp;"','"&amp;U62&amp;"');"))</f>
        <v/>
      </c>
      <c r="X62" s="10"/>
      <c r="Y62" s="3"/>
      <c r="Z62" s="3"/>
      <c r="AA62" s="3"/>
    </row>
    <row r="63" spans="1:27">
      <c r="A63" s="20">
        <f t="shared" ca="1" si="1"/>
        <v>520</v>
      </c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10" t="str">
        <f t="shared" ca="1" si="2"/>
        <v/>
      </c>
      <c r="W63" s="47" t="str">
        <f t="shared" ca="1" si="23"/>
        <v/>
      </c>
      <c r="X63" s="10"/>
      <c r="Y63" s="3"/>
      <c r="Z63" s="3"/>
      <c r="AA63" s="3"/>
    </row>
    <row r="64" spans="1:27">
      <c r="A64" s="20">
        <f t="shared" ca="1" si="1"/>
        <v>530</v>
      </c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10" t="str">
        <f t="shared" ca="1" si="2"/>
        <v/>
      </c>
      <c r="W64" s="47" t="str">
        <f t="shared" ca="1" si="23"/>
        <v/>
      </c>
      <c r="X64" s="10"/>
      <c r="Y64" s="3"/>
      <c r="Z64" s="3"/>
      <c r="AA64" s="3"/>
    </row>
    <row r="65" spans="1:27">
      <c r="A65" s="20">
        <f t="shared" ca="1" si="1"/>
        <v>540</v>
      </c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10" t="str">
        <f t="shared" ca="1" si="2"/>
        <v/>
      </c>
      <c r="W65" s="47" t="str">
        <f t="shared" ref="W65:W73" ca="1" si="24">IF(C65="","",IF(OFFSET(W65,0,-22)="END","",$C$1&amp;"'"&amp;$C$4&amp;"','"&amp;$C$5&amp;"','"&amp;$C$6&amp;"','"&amp;A65&amp;"','"&amp;B65&amp;"','"&amp;SUBSTITUTE(C65,"'","''")&amp;"','"&amp;
IF(B65="W",IF(D65="arg","','','','','','','','','",TRIM(E65)&amp;"','"&amp;TRIM(G65)&amp;"','"&amp;TRIM(I65)&amp;"','"&amp;TRIM(K65)&amp;"','"&amp;TRIM(M65)&amp;"','"&amp;TRIM(O65)&amp;"','"&amp;TRIM(Q65)&amp;"','"&amp;TRIM(S65)&amp;"','','"),"")&amp;
IF(B65="Q",IF(D65="arg","','','','','','','','','",TRIM(E65)&amp;"','"&amp;TRIM(G65)&amp;"','"&amp;TRIM(I65)&amp;"','"&amp;TRIM(K65)&amp;"','"&amp;TRIM(M65)&amp;"','"&amp;TRIM(O65)&amp;"','"&amp;TRIM(Q65)&amp;"','"&amp;TRIM(S65)&amp;"','','"),"")&amp;
IF(B65="E","','','','','','','','','','","")&amp;
IF(D65="arg",IF(G65="",TRIM(E65),"")&amp;"','","','")&amp;
IF(D65="arg",IF(G65&lt;&gt;"",TRIM(G65)&amp;"','","','"),"")&amp;
""&amp;"','"&amp;U65&amp;"');"))</f>
        <v/>
      </c>
      <c r="X65" s="10"/>
      <c r="Y65" s="3"/>
      <c r="Z65" s="3"/>
      <c r="AA65" s="3"/>
    </row>
    <row r="66" spans="1:27">
      <c r="A66" s="20">
        <f t="shared" ca="1" si="1"/>
        <v>550</v>
      </c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10" t="str">
        <f t="shared" ca="1" si="2"/>
        <v/>
      </c>
      <c r="W66" s="47" t="str">
        <f t="shared" ca="1" si="24"/>
        <v/>
      </c>
      <c r="X66" s="10"/>
      <c r="Y66" s="3"/>
      <c r="Z66" s="3"/>
      <c r="AA66" s="3"/>
    </row>
    <row r="67" spans="1:27">
      <c r="A67" s="20">
        <f t="shared" ca="1" si="1"/>
        <v>560</v>
      </c>
      <c r="B67" s="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10" t="str">
        <f t="shared" ca="1" si="2"/>
        <v/>
      </c>
      <c r="W67" s="47" t="str">
        <f t="shared" ca="1" si="24"/>
        <v/>
      </c>
      <c r="X67" s="10"/>
      <c r="Y67" s="3"/>
      <c r="Z67" s="3"/>
      <c r="AA67" s="3"/>
    </row>
    <row r="68" spans="1:27">
      <c r="A68" s="20">
        <f t="shared" ca="1" si="1"/>
        <v>570</v>
      </c>
      <c r="B68" s="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10" t="str">
        <f t="shared" ca="1" si="2"/>
        <v/>
      </c>
      <c r="W68" s="47" t="str">
        <f t="shared" ca="1" si="24"/>
        <v/>
      </c>
      <c r="X68" s="10"/>
      <c r="Y68" s="3"/>
      <c r="Z68" s="3"/>
      <c r="AA68" s="3"/>
    </row>
    <row r="69" spans="1:27">
      <c r="A69" s="20">
        <f t="shared" ca="1" si="1"/>
        <v>580</v>
      </c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10" t="str">
        <f t="shared" ca="1" si="2"/>
        <v/>
      </c>
      <c r="W69" s="47" t="str">
        <f t="shared" ca="1" si="24"/>
        <v/>
      </c>
      <c r="X69" s="10"/>
      <c r="Y69" s="3"/>
      <c r="Z69" s="3"/>
      <c r="AA69" s="3"/>
    </row>
    <row r="70" spans="1:27">
      <c r="A70" s="20">
        <f t="shared" ca="1" si="1"/>
        <v>590</v>
      </c>
      <c r="B70" s="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10" t="str">
        <f t="shared" ca="1" si="2"/>
        <v/>
      </c>
      <c r="W70" s="47" t="str">
        <f t="shared" ca="1" si="24"/>
        <v/>
      </c>
      <c r="X70" s="10"/>
      <c r="Y70" s="3"/>
      <c r="Z70" s="3"/>
      <c r="AA70" s="3"/>
    </row>
    <row r="71" spans="1:27">
      <c r="A71" s="20">
        <f t="shared" ca="1" si="1"/>
        <v>600</v>
      </c>
      <c r="B71" s="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10" t="str">
        <f t="shared" ca="1" si="2"/>
        <v/>
      </c>
      <c r="W71" s="47" t="str">
        <f t="shared" ca="1" si="24"/>
        <v/>
      </c>
      <c r="X71" s="10"/>
      <c r="Y71" s="3"/>
      <c r="Z71" s="3"/>
      <c r="AA71" s="3"/>
    </row>
    <row r="72" spans="1:27">
      <c r="A72" s="20">
        <f t="shared" ca="1" si="1"/>
        <v>610</v>
      </c>
      <c r="B72" s="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10" t="str">
        <f t="shared" ca="1" si="2"/>
        <v/>
      </c>
      <c r="W72" s="47" t="str">
        <f t="shared" ca="1" si="24"/>
        <v/>
      </c>
      <c r="X72" s="10"/>
      <c r="Y72" s="3"/>
      <c r="Z72" s="3"/>
      <c r="AA72" s="3"/>
    </row>
    <row r="73" spans="1:27">
      <c r="A73" s="20">
        <f t="shared" ca="1" si="1"/>
        <v>620</v>
      </c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10" t="str">
        <f t="shared" ca="1" si="2"/>
        <v/>
      </c>
      <c r="W73" s="47" t="str">
        <f t="shared" ca="1" si="24"/>
        <v/>
      </c>
      <c r="X73" s="10"/>
      <c r="Y73" s="3"/>
      <c r="Z73" s="3"/>
      <c r="AA73" s="3"/>
    </row>
    <row r="74" spans="1:27">
      <c r="A74" s="35" t="s">
        <v>5</v>
      </c>
      <c r="B74" s="36"/>
      <c r="C74" s="37"/>
      <c r="D74" s="37"/>
      <c r="E74" s="74" t="s">
        <v>113</v>
      </c>
      <c r="F74" s="37"/>
      <c r="G74" s="73" t="s">
        <v>112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8"/>
      <c r="V74" s="39"/>
      <c r="W74" s="48" t="str">
        <f>"CALL  auto_field( '"&amp;$C$4&amp;"','"&amp;$C$5&amp;"','"&amp;$C$6&amp;"');"</f>
        <v>CALL  auto_field( 'project','querymst','getService');</v>
      </c>
      <c r="X74" s="39"/>
      <c r="Y74" s="38"/>
      <c r="Z74" s="38"/>
      <c r="AA74" s="38"/>
    </row>
    <row r="75" spans="1:27">
      <c r="A75" s="7"/>
      <c r="B75" s="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10" t="str">
        <f t="shared" ref="W75:W83" si="25">IF(C75="","",IF(A74="END","",$C$1&amp;"'"&amp;$C$4&amp;"','"&amp;$C$5&amp;"','"&amp;$C$6&amp;"','"&amp;A75&amp;"','"&amp;B75&amp;"','"&amp;SUBSTITUTE(C75,"'","''")&amp;"','"&amp;
IF(B75="W", "', '', '', '', '',   '",D75&amp;"','"&amp;E75&amp;"','"&amp;F75&amp;"','"&amp;G75&amp;"','"&amp;H75&amp;"','")&amp;
T75&amp;"','"&amp;U75&amp;"');"))</f>
        <v/>
      </c>
      <c r="X75" s="10"/>
      <c r="Y75" s="3"/>
      <c r="Z75" s="3"/>
      <c r="AA75" s="3"/>
    </row>
    <row r="76" spans="1:27">
      <c r="A76" s="7"/>
      <c r="B76" s="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10" t="str">
        <f t="shared" si="25"/>
        <v/>
      </c>
      <c r="X76" s="10"/>
      <c r="Y76" s="3"/>
      <c r="Z76" s="3"/>
      <c r="AA76" s="3"/>
    </row>
    <row r="77" spans="1:27">
      <c r="A77" s="7"/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10" t="str">
        <f t="shared" si="25"/>
        <v/>
      </c>
      <c r="X77" s="10"/>
      <c r="Y77" s="3"/>
      <c r="Z77" s="3"/>
      <c r="AA77" s="3"/>
    </row>
    <row r="78" spans="1:27">
      <c r="A78" s="7"/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3"/>
      <c r="W78" s="10" t="str">
        <f t="shared" si="25"/>
        <v/>
      </c>
      <c r="X78" s="10"/>
      <c r="Y78" s="3"/>
      <c r="Z78" s="3"/>
      <c r="AA78" s="3"/>
    </row>
    <row r="79" spans="1:27">
      <c r="A79" s="7"/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10" t="str">
        <f t="shared" si="25"/>
        <v/>
      </c>
      <c r="X79" s="10"/>
      <c r="Y79" s="3"/>
      <c r="Z79" s="3"/>
      <c r="AA79" s="3"/>
    </row>
    <row r="80" spans="1:27">
      <c r="A80" s="7"/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10" t="str">
        <f t="shared" si="25"/>
        <v/>
      </c>
      <c r="X80" s="10"/>
      <c r="Y80" s="3"/>
      <c r="Z80" s="3"/>
      <c r="AA80" s="3"/>
    </row>
    <row r="81" spans="1:27">
      <c r="A81" s="7"/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10" t="str">
        <f t="shared" si="25"/>
        <v/>
      </c>
      <c r="X81" s="10"/>
      <c r="Y81" s="3"/>
      <c r="Z81" s="3"/>
      <c r="AA81" s="3"/>
    </row>
    <row r="82" spans="1:27">
      <c r="A82" s="7"/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10" t="str">
        <f t="shared" si="25"/>
        <v/>
      </c>
      <c r="X82" s="10"/>
      <c r="Y82" s="3"/>
      <c r="Z82" s="3"/>
      <c r="AA82" s="3"/>
    </row>
    <row r="83" spans="1:27">
      <c r="A83" s="7"/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10" t="str">
        <f t="shared" si="25"/>
        <v/>
      </c>
      <c r="X83" s="10"/>
      <c r="Y83" s="3"/>
      <c r="Z83" s="3"/>
      <c r="AA83" s="3"/>
    </row>
    <row r="84" spans="1:27">
      <c r="A84" s="7"/>
      <c r="B84" s="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10"/>
      <c r="X84" s="10"/>
      <c r="Y84" s="3"/>
      <c r="Z84" s="3"/>
      <c r="AA84" s="3"/>
    </row>
    <row r="85" spans="1:27">
      <c r="A85" s="7"/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3"/>
      <c r="W85" s="10"/>
      <c r="X85" s="10"/>
      <c r="Y85" s="3"/>
      <c r="Z85" s="3"/>
      <c r="AA85" s="3"/>
    </row>
    <row r="86" spans="1:27">
      <c r="A86" s="7"/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3"/>
      <c r="W86" s="10"/>
      <c r="X86" s="10"/>
      <c r="Y86" s="3"/>
      <c r="Z86" s="3"/>
      <c r="AA86" s="3"/>
    </row>
    <row r="87" spans="1:27">
      <c r="A87" s="7"/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3"/>
      <c r="V87" s="3"/>
      <c r="W87" s="10"/>
      <c r="X87" s="10"/>
      <c r="Y87" s="3"/>
      <c r="Z87" s="3"/>
      <c r="AA87" s="3"/>
    </row>
    <row r="88" spans="1:27">
      <c r="A88" s="7"/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3"/>
      <c r="W88" s="10"/>
      <c r="X88" s="10"/>
      <c r="Y88" s="3"/>
      <c r="Z88" s="3"/>
      <c r="AA88" s="3"/>
    </row>
    <row r="89" spans="1:27">
      <c r="A89" s="7"/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3"/>
      <c r="W89" s="10"/>
      <c r="X89" s="10"/>
      <c r="Y89" s="3"/>
      <c r="Z89" s="3"/>
      <c r="AA89" s="3"/>
    </row>
    <row r="90" spans="1:27">
      <c r="A90" s="7"/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3"/>
      <c r="W90" s="10"/>
      <c r="X90" s="10"/>
      <c r="Y90" s="3"/>
      <c r="Z90" s="3"/>
      <c r="AA90" s="3"/>
    </row>
    <row r="91" spans="1:27">
      <c r="A91" s="7"/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3"/>
      <c r="W91" s="10"/>
      <c r="X91" s="10"/>
      <c r="Y91" s="3"/>
      <c r="Z91" s="3"/>
      <c r="AA91" s="3"/>
    </row>
    <row r="92" spans="1:27">
      <c r="A92" s="7"/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3"/>
      <c r="W92" s="10"/>
      <c r="X92" s="10"/>
      <c r="Y92" s="3"/>
      <c r="Z92" s="3"/>
      <c r="AA92" s="3"/>
    </row>
    <row r="93" spans="1:27">
      <c r="A93" s="7"/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3"/>
      <c r="V93" s="3"/>
      <c r="W93" s="10"/>
      <c r="X93" s="10"/>
      <c r="Y93" s="3"/>
      <c r="Z93" s="3"/>
      <c r="AA93" s="3"/>
    </row>
    <row r="94" spans="1:27">
      <c r="A94" s="7"/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3"/>
      <c r="V94" s="3"/>
      <c r="W94" s="10"/>
      <c r="X94" s="10"/>
      <c r="Y94" s="3"/>
      <c r="Z94" s="3"/>
      <c r="AA94" s="3"/>
    </row>
    <row r="95" spans="1:27">
      <c r="A95" s="7"/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3"/>
      <c r="V95" s="3"/>
      <c r="W95" s="10"/>
      <c r="X95" s="10"/>
      <c r="Y95" s="3"/>
      <c r="Z95" s="3"/>
      <c r="AA95" s="3"/>
    </row>
    <row r="96" spans="1:27">
      <c r="A96" s="7"/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10"/>
      <c r="X96" s="10"/>
      <c r="Y96" s="3"/>
      <c r="Z96" s="3"/>
      <c r="AA96" s="3"/>
    </row>
    <row r="97" spans="1:27">
      <c r="A97" s="7"/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10"/>
      <c r="X97" s="10"/>
      <c r="Y97" s="3"/>
      <c r="Z97" s="3"/>
      <c r="AA97" s="3"/>
    </row>
    <row r="98" spans="1:27">
      <c r="A98" s="7"/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10"/>
      <c r="X98" s="10"/>
      <c r="Y98" s="3"/>
      <c r="Z98" s="3"/>
      <c r="AA98" s="3"/>
    </row>
    <row r="99" spans="1:27">
      <c r="A99" s="7"/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10"/>
      <c r="X99" s="10"/>
      <c r="Y99" s="3"/>
      <c r="Z99" s="3"/>
      <c r="AA99" s="3"/>
    </row>
    <row r="100" spans="1:27">
      <c r="A100" s="7"/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10"/>
      <c r="X100" s="10"/>
      <c r="Y100" s="3"/>
      <c r="Z100" s="3"/>
      <c r="AA100" s="3"/>
    </row>
    <row r="101" spans="1:27">
      <c r="A101" s="7"/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10"/>
      <c r="X101" s="10"/>
      <c r="Y101" s="3"/>
      <c r="Z101" s="3"/>
      <c r="AA101" s="3"/>
    </row>
    <row r="102" spans="1:27">
      <c r="A102" s="7"/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10"/>
      <c r="X102" s="10"/>
      <c r="Y102" s="3"/>
      <c r="Z102" s="3"/>
      <c r="AA102" s="3"/>
    </row>
    <row r="103" spans="1:27">
      <c r="A103" s="7"/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10"/>
      <c r="X103" s="10"/>
      <c r="Y103" s="3"/>
      <c r="Z103" s="3"/>
      <c r="AA103" s="3"/>
    </row>
    <row r="104" spans="1:27">
      <c r="A104" s="7"/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10"/>
      <c r="X104" s="10"/>
      <c r="Y104" s="3"/>
      <c r="Z104" s="3"/>
      <c r="AA104" s="3"/>
    </row>
    <row r="105" spans="1:27">
      <c r="A105" s="7"/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10"/>
      <c r="X105" s="10"/>
      <c r="Y105" s="3"/>
      <c r="Z105" s="3"/>
      <c r="AA105" s="3"/>
    </row>
    <row r="106" spans="1:27">
      <c r="A106" s="7"/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10"/>
      <c r="X106" s="10"/>
      <c r="Y106" s="3"/>
      <c r="Z106" s="3"/>
      <c r="AA106" s="3"/>
    </row>
    <row r="107" spans="1:27">
      <c r="A107" s="7"/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10"/>
      <c r="X107" s="10"/>
      <c r="Y107" s="3"/>
      <c r="Z107" s="3"/>
      <c r="AA107" s="3"/>
    </row>
    <row r="108" spans="1:27">
      <c r="A108" s="7"/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10"/>
      <c r="X108" s="10"/>
      <c r="Y108" s="3"/>
      <c r="Z108" s="3"/>
      <c r="AA108" s="3"/>
    </row>
    <row r="109" spans="1:27">
      <c r="A109" s="7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10"/>
      <c r="X109" s="10"/>
      <c r="Y109" s="3"/>
      <c r="Z109" s="3"/>
      <c r="AA109" s="3"/>
    </row>
    <row r="110" spans="1:27">
      <c r="A110" s="7"/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10"/>
      <c r="X110" s="10"/>
      <c r="Y110" s="3"/>
      <c r="Z110" s="3"/>
      <c r="AA110" s="3"/>
    </row>
    <row r="111" spans="1:27">
      <c r="A111" s="7"/>
      <c r="B111" s="7"/>
      <c r="C111" s="4" t="str">
        <f t="shared" ref="C111" ca="1" si="26">IF(C28="","",""&amp;IF(B28="J",".query(""","")&amp;IF(B28="w",".where(""","")&amp;C28)</f>
        <v/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10"/>
      <c r="X111" s="10"/>
      <c r="Y111" s="3"/>
      <c r="Z111" s="3"/>
      <c r="AA111" s="3"/>
    </row>
    <row r="112" spans="1:27">
      <c r="A112" s="7"/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10"/>
      <c r="X112" s="10"/>
      <c r="Y112" s="3"/>
      <c r="Z112" s="3"/>
      <c r="AA112" s="3"/>
    </row>
    <row r="113" spans="1:27">
      <c r="A113" s="7"/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10"/>
      <c r="X113" s="10"/>
      <c r="Y113" s="3"/>
      <c r="Z113" s="3"/>
      <c r="AA113" s="3"/>
    </row>
    <row r="114" spans="1:27">
      <c r="A114" s="7"/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10"/>
      <c r="X114" s="10"/>
      <c r="Y114" s="3"/>
      <c r="Z114" s="3"/>
      <c r="AA114" s="3"/>
    </row>
    <row r="115" spans="1:27">
      <c r="A115" s="7"/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10"/>
      <c r="X115" s="10"/>
      <c r="Y115" s="3"/>
      <c r="Z115" s="3"/>
      <c r="AA115" s="3"/>
    </row>
    <row r="116" spans="1:27">
      <c r="A116" s="7"/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10"/>
      <c r="X116" s="10"/>
      <c r="Y116" s="3"/>
      <c r="Z116" s="3"/>
      <c r="AA116" s="3"/>
    </row>
    <row r="117" spans="1:27">
      <c r="A117" s="7"/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3"/>
      <c r="V117" s="3"/>
      <c r="W117" s="10"/>
      <c r="X117" s="10"/>
      <c r="Y117" s="3"/>
      <c r="Z117" s="3"/>
      <c r="AA117" s="3"/>
    </row>
    <row r="118" spans="1:27">
      <c r="A118" s="7"/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10"/>
      <c r="X118" s="10"/>
      <c r="Y118" s="3"/>
      <c r="Z118" s="3"/>
      <c r="AA118" s="3"/>
    </row>
    <row r="119" spans="1:27">
      <c r="A119" s="7"/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10"/>
      <c r="X119" s="10"/>
      <c r="Y119" s="3"/>
      <c r="Z119" s="3"/>
      <c r="AA119" s="3"/>
    </row>
    <row r="120" spans="1:27">
      <c r="A120" s="7"/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10"/>
      <c r="X120" s="10"/>
      <c r="Y120" s="3"/>
      <c r="Z120" s="3"/>
      <c r="AA120" s="3"/>
    </row>
    <row r="121" spans="1:27">
      <c r="A121" s="7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10"/>
      <c r="X121" s="10"/>
      <c r="Y121" s="3"/>
      <c r="Z121" s="3"/>
      <c r="AA121" s="3"/>
    </row>
    <row r="122" spans="1:27">
      <c r="A122" s="7"/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10"/>
      <c r="X122" s="10"/>
      <c r="Y122" s="3"/>
      <c r="Z122" s="3"/>
      <c r="AA122" s="3"/>
    </row>
    <row r="123" spans="1:27">
      <c r="A123" s="7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10"/>
      <c r="X123" s="10"/>
      <c r="Y123" s="3"/>
      <c r="Z123" s="3"/>
      <c r="AA123" s="3"/>
    </row>
    <row r="124" spans="1:27">
      <c r="A124" s="7"/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/>
      <c r="U124" s="3"/>
      <c r="V124" s="3"/>
      <c r="W124" s="10"/>
      <c r="X124" s="10"/>
      <c r="Y124" s="3"/>
      <c r="Z124" s="3"/>
      <c r="AA124" s="3"/>
    </row>
    <row r="125" spans="1:27">
      <c r="A125" s="7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10"/>
      <c r="X125" s="10"/>
      <c r="Y125" s="3"/>
      <c r="Z125" s="3"/>
      <c r="AA125" s="3"/>
    </row>
    <row r="126" spans="1:27">
      <c r="A126" s="7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10"/>
      <c r="X126" s="10"/>
      <c r="Y126" s="3"/>
      <c r="Z126" s="3"/>
      <c r="AA126" s="3"/>
    </row>
    <row r="127" spans="1:27">
      <c r="A127" s="7"/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10"/>
      <c r="X127" s="10"/>
      <c r="Y127" s="3"/>
      <c r="Z127" s="3"/>
      <c r="AA127" s="3"/>
    </row>
    <row r="128" spans="1:27">
      <c r="A128" s="7"/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10"/>
      <c r="X128" s="10"/>
      <c r="Y128" s="3"/>
      <c r="Z128" s="3"/>
      <c r="AA128" s="3"/>
    </row>
    <row r="129" spans="1:27">
      <c r="A129" s="7"/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10"/>
      <c r="X129" s="10"/>
      <c r="Y129" s="3"/>
      <c r="Z129" s="3"/>
      <c r="AA129" s="3"/>
    </row>
    <row r="130" spans="1:27">
      <c r="A130" s="7"/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10"/>
      <c r="X130" s="10"/>
      <c r="Y130" s="3"/>
      <c r="Z130" s="3"/>
      <c r="AA130" s="3"/>
    </row>
    <row r="131" spans="1:27">
      <c r="A131" s="7"/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3"/>
      <c r="V131" s="3"/>
      <c r="W131" s="10"/>
      <c r="X131" s="10"/>
      <c r="Y131" s="3"/>
      <c r="Z131" s="3"/>
      <c r="AA131" s="3"/>
    </row>
    <row r="132" spans="1:27">
      <c r="A132" s="7"/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10"/>
      <c r="X132" s="10"/>
      <c r="Y132" s="3"/>
      <c r="Z132" s="3"/>
      <c r="AA132" s="3"/>
    </row>
    <row r="133" spans="1:27">
      <c r="A133" s="7"/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3"/>
      <c r="V133" s="3"/>
      <c r="W133" s="10"/>
      <c r="X133" s="10"/>
      <c r="Y133" s="3"/>
      <c r="Z133" s="3"/>
      <c r="AA133" s="3"/>
    </row>
    <row r="134" spans="1:27">
      <c r="A134" s="7"/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10"/>
      <c r="X134" s="10"/>
      <c r="Y134" s="3"/>
      <c r="Z134" s="3"/>
      <c r="AA134" s="3"/>
    </row>
    <row r="135" spans="1:27">
      <c r="A135" s="7"/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10"/>
      <c r="X135" s="10"/>
      <c r="Y135" s="3"/>
      <c r="Z135" s="3"/>
      <c r="AA135" s="3"/>
    </row>
    <row r="136" spans="1:27">
      <c r="A136" s="7"/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/>
      <c r="U136" s="3"/>
      <c r="V136" s="3"/>
      <c r="W136" s="10"/>
      <c r="X136" s="10"/>
      <c r="Y136" s="3"/>
      <c r="Z136" s="3"/>
      <c r="AA136" s="3"/>
    </row>
    <row r="137" spans="1:27">
      <c r="A137" s="7"/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10"/>
      <c r="X137" s="10"/>
      <c r="Y137" s="3"/>
      <c r="Z137" s="3"/>
      <c r="AA137" s="3"/>
    </row>
    <row r="138" spans="1:27">
      <c r="A138" s="7"/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10"/>
      <c r="X138" s="10"/>
      <c r="Y138" s="3"/>
      <c r="Z138" s="3"/>
      <c r="AA138" s="3"/>
    </row>
    <row r="139" spans="1:27">
      <c r="A139" s="7"/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10"/>
      <c r="X139" s="10"/>
      <c r="Y139" s="3"/>
      <c r="Z139" s="3"/>
      <c r="AA139" s="3"/>
    </row>
    <row r="140" spans="1:27">
      <c r="A140" s="7"/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10"/>
      <c r="X140" s="10"/>
      <c r="Y140" s="3"/>
      <c r="Z140" s="3"/>
      <c r="AA140" s="3"/>
    </row>
    <row r="141" spans="1:27">
      <c r="A141" s="7"/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10"/>
      <c r="X141" s="10"/>
      <c r="Y141" s="3"/>
      <c r="Z141" s="3"/>
      <c r="AA141" s="3"/>
    </row>
    <row r="142" spans="1:27">
      <c r="A142" s="7"/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10"/>
      <c r="X142" s="10"/>
      <c r="Y142" s="3"/>
      <c r="Z142" s="3"/>
      <c r="AA142" s="3"/>
    </row>
    <row r="143" spans="1:27">
      <c r="A143" s="7"/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10"/>
      <c r="X143" s="10"/>
      <c r="Y143" s="3"/>
      <c r="Z143" s="3"/>
      <c r="AA143" s="3"/>
    </row>
    <row r="144" spans="1:27">
      <c r="A144" s="7"/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10"/>
      <c r="X144" s="10"/>
      <c r="Y144" s="3"/>
      <c r="Z144" s="3"/>
      <c r="AA144" s="3"/>
    </row>
    <row r="145" spans="1:27">
      <c r="A145" s="7"/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10"/>
      <c r="X145" s="10"/>
      <c r="Y145" s="3"/>
      <c r="Z145" s="3"/>
      <c r="AA145" s="3"/>
    </row>
    <row r="146" spans="1:27">
      <c r="A146" s="7"/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10"/>
      <c r="X146" s="10"/>
      <c r="Y146" s="3"/>
      <c r="Z146" s="3"/>
      <c r="AA146" s="3"/>
    </row>
    <row r="147" spans="1:27">
      <c r="A147" s="7"/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10"/>
      <c r="X147" s="10"/>
      <c r="Y147" s="3"/>
      <c r="Z147" s="3"/>
      <c r="AA147" s="3"/>
    </row>
    <row r="148" spans="1:27">
      <c r="A148" s="7"/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10"/>
      <c r="X148" s="10"/>
      <c r="Y148" s="3"/>
      <c r="Z148" s="3"/>
      <c r="AA148" s="3"/>
    </row>
    <row r="149" spans="1:27">
      <c r="A149" s="7"/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10"/>
      <c r="X149" s="10"/>
      <c r="Y149" s="3"/>
      <c r="Z149" s="3"/>
      <c r="AA149" s="3"/>
    </row>
    <row r="150" spans="1:27">
      <c r="A150" s="7"/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10"/>
      <c r="X150" s="10"/>
      <c r="Y150" s="3"/>
      <c r="Z150" s="3"/>
      <c r="AA150" s="3"/>
    </row>
    <row r="151" spans="1:27">
      <c r="A151" s="7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10"/>
      <c r="X151" s="10"/>
      <c r="Y151" s="3"/>
      <c r="Z151" s="3"/>
      <c r="AA151" s="3"/>
    </row>
    <row r="152" spans="1:27">
      <c r="A152" s="7"/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10"/>
      <c r="X152" s="10"/>
      <c r="Y152" s="3"/>
      <c r="Z152" s="3"/>
      <c r="AA152" s="3"/>
    </row>
    <row r="153" spans="1:27">
      <c r="A153" s="7"/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10"/>
      <c r="X153" s="10"/>
      <c r="Y153" s="3"/>
      <c r="Z153" s="3"/>
      <c r="AA153" s="3"/>
    </row>
    <row r="154" spans="1:27">
      <c r="A154" s="7"/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10"/>
      <c r="X154" s="10"/>
      <c r="Y154" s="3"/>
      <c r="Z154" s="3"/>
      <c r="AA154" s="3"/>
    </row>
    <row r="155" spans="1:27">
      <c r="A155" s="7"/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10"/>
      <c r="X155" s="10"/>
      <c r="Y155" s="3"/>
      <c r="Z155" s="3"/>
      <c r="AA155" s="3"/>
    </row>
    <row r="156" spans="1:27">
      <c r="A156" s="7"/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10"/>
      <c r="X156" s="10"/>
      <c r="Y156" s="3"/>
      <c r="Z156" s="3"/>
      <c r="AA156" s="3"/>
    </row>
    <row r="157" spans="1:27">
      <c r="A157" s="7"/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10"/>
      <c r="X157" s="10"/>
      <c r="Y157" s="3"/>
      <c r="Z157" s="3"/>
      <c r="AA157" s="3"/>
    </row>
    <row r="158" spans="1:27">
      <c r="A158" s="7"/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10"/>
      <c r="X158" s="10"/>
      <c r="Y158" s="3"/>
      <c r="Z158" s="3"/>
      <c r="AA158" s="3"/>
    </row>
    <row r="159" spans="1:27">
      <c r="A159" s="7"/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10"/>
      <c r="X159" s="10"/>
      <c r="Y159" s="3"/>
      <c r="Z159" s="3"/>
      <c r="AA159" s="3"/>
    </row>
    <row r="160" spans="1:27">
      <c r="A160" s="7"/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10"/>
      <c r="X160" s="10"/>
      <c r="Y160" s="3"/>
      <c r="Z160" s="3"/>
      <c r="AA160" s="3"/>
    </row>
    <row r="161" spans="1:27">
      <c r="A161" s="7"/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10"/>
      <c r="X161" s="10"/>
      <c r="Y161" s="3"/>
      <c r="Z161" s="3"/>
      <c r="AA161" s="3"/>
    </row>
    <row r="162" spans="1:27">
      <c r="A162" s="7"/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10"/>
      <c r="X162" s="10"/>
      <c r="Y162" s="3"/>
      <c r="Z162" s="3"/>
      <c r="AA162" s="3"/>
    </row>
    <row r="163" spans="1:27">
      <c r="A163" s="7"/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10"/>
      <c r="X163" s="10"/>
      <c r="Y163" s="3"/>
      <c r="Z163" s="3"/>
      <c r="AA163" s="3"/>
    </row>
    <row r="164" spans="1:27">
      <c r="A164" s="7"/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10"/>
      <c r="X164" s="10"/>
      <c r="Y164" s="3"/>
      <c r="Z164" s="3"/>
      <c r="AA164" s="3"/>
    </row>
    <row r="165" spans="1:27">
      <c r="A165" s="7"/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10"/>
      <c r="X165" s="10"/>
      <c r="Y165" s="3"/>
      <c r="Z165" s="3"/>
      <c r="AA165" s="3"/>
    </row>
    <row r="166" spans="1:27">
      <c r="A166" s="7"/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10"/>
      <c r="X166" s="10"/>
      <c r="Y166" s="3"/>
      <c r="Z166" s="3"/>
      <c r="AA166" s="3"/>
    </row>
    <row r="167" spans="1:27">
      <c r="A167" s="7"/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10"/>
      <c r="X167" s="10"/>
      <c r="Y167" s="3"/>
      <c r="Z167" s="3"/>
      <c r="AA167" s="3"/>
    </row>
    <row r="168" spans="1:27">
      <c r="A168" s="7"/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10"/>
      <c r="X168" s="10"/>
      <c r="Y168" s="3"/>
      <c r="Z168" s="3"/>
      <c r="AA168" s="3"/>
    </row>
    <row r="169" spans="1:27">
      <c r="A169" s="7"/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10"/>
      <c r="X169" s="10"/>
      <c r="Y169" s="3"/>
      <c r="Z169" s="3"/>
      <c r="AA169" s="3"/>
    </row>
    <row r="170" spans="1:27">
      <c r="A170" s="7"/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10"/>
      <c r="X170" s="10"/>
      <c r="Y170" s="3"/>
      <c r="Z170" s="3"/>
      <c r="AA170" s="3"/>
    </row>
    <row r="171" spans="1:27">
      <c r="A171" s="7"/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10"/>
      <c r="X171" s="10"/>
      <c r="Y171" s="3"/>
      <c r="Z171" s="3"/>
      <c r="AA171" s="3"/>
    </row>
    <row r="172" spans="1:27">
      <c r="A172" s="7"/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10"/>
      <c r="X172" s="10"/>
      <c r="Y172" s="3"/>
      <c r="Z172" s="3"/>
      <c r="AA172" s="3"/>
    </row>
    <row r="173" spans="1:27">
      <c r="A173" s="7"/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10"/>
      <c r="X173" s="10"/>
      <c r="Y173" s="3"/>
      <c r="Z173" s="3"/>
      <c r="AA173" s="3"/>
    </row>
    <row r="174" spans="1:27">
      <c r="A174" s="7"/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10"/>
      <c r="X174" s="10"/>
      <c r="Y174" s="3"/>
      <c r="Z174" s="3"/>
      <c r="AA174" s="3"/>
    </row>
    <row r="175" spans="1:27">
      <c r="A175" s="7"/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10"/>
      <c r="X175" s="10"/>
      <c r="Y175" s="3"/>
      <c r="Z175" s="3"/>
      <c r="AA175" s="3"/>
    </row>
    <row r="176" spans="1:27">
      <c r="A176" s="7"/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10"/>
      <c r="X176" s="10"/>
      <c r="Y176" s="3"/>
      <c r="Z176" s="3"/>
      <c r="AA176" s="3"/>
    </row>
    <row r="177" spans="1:27">
      <c r="A177" s="7"/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10"/>
      <c r="X177" s="10"/>
      <c r="Y177" s="3"/>
      <c r="Z177" s="3"/>
      <c r="AA177" s="3"/>
    </row>
    <row r="178" spans="1:27">
      <c r="A178" s="7"/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10"/>
      <c r="X178" s="10"/>
      <c r="Y178" s="3"/>
      <c r="Z178" s="3"/>
      <c r="AA178" s="3"/>
    </row>
    <row r="179" spans="1:27">
      <c r="A179" s="7"/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10"/>
      <c r="X179" s="10"/>
      <c r="Y179" s="3"/>
      <c r="Z179" s="3"/>
      <c r="AA179" s="3"/>
    </row>
    <row r="180" spans="1:27">
      <c r="A180" s="7"/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10"/>
      <c r="X180" s="10"/>
      <c r="Y180" s="3"/>
      <c r="Z180" s="3"/>
      <c r="AA180" s="3"/>
    </row>
    <row r="181" spans="1:27">
      <c r="A181" s="7"/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10"/>
      <c r="X181" s="10"/>
      <c r="Y181" s="3"/>
      <c r="Z181" s="3"/>
      <c r="AA181" s="3"/>
    </row>
    <row r="182" spans="1:27">
      <c r="A182" s="7"/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10"/>
      <c r="X182" s="10"/>
      <c r="Y182" s="3"/>
      <c r="Z182" s="3"/>
      <c r="AA182" s="3"/>
    </row>
    <row r="183" spans="1:27">
      <c r="A183" s="7"/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10"/>
      <c r="X183" s="10"/>
      <c r="Y183" s="3"/>
      <c r="Z183" s="3"/>
      <c r="AA183" s="3"/>
    </row>
    <row r="184" spans="1:27">
      <c r="A184" s="7"/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10"/>
      <c r="X184" s="10"/>
      <c r="Y184" s="3"/>
      <c r="Z184" s="3"/>
      <c r="AA184" s="3"/>
    </row>
    <row r="185" spans="1:27">
      <c r="A185" s="7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10"/>
      <c r="X185" s="10"/>
      <c r="Y185" s="3"/>
      <c r="Z185" s="3"/>
      <c r="AA185" s="3"/>
    </row>
    <row r="186" spans="1:27">
      <c r="A186" s="7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10"/>
      <c r="X186" s="10"/>
      <c r="Y186" s="3"/>
      <c r="Z186" s="3"/>
      <c r="AA186" s="3"/>
    </row>
    <row r="187" spans="1:27">
      <c r="A187" s="7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10"/>
      <c r="X187" s="10"/>
      <c r="Y187" s="3"/>
      <c r="Z187" s="3"/>
      <c r="AA187" s="3"/>
    </row>
    <row r="188" spans="1:27">
      <c r="A188" s="7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10"/>
      <c r="X188" s="10"/>
      <c r="Y188" s="3"/>
      <c r="Z188" s="3"/>
      <c r="AA188" s="3"/>
    </row>
    <row r="189" spans="1:27">
      <c r="A189" s="7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10"/>
      <c r="X189" s="10"/>
      <c r="Y189" s="3"/>
      <c r="Z189" s="3"/>
      <c r="AA189" s="3"/>
    </row>
    <row r="190" spans="1:27">
      <c r="A190" s="7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10"/>
      <c r="X190" s="10"/>
      <c r="Y190" s="3"/>
      <c r="Z190" s="3"/>
      <c r="AA190" s="3"/>
    </row>
    <row r="191" spans="1:27">
      <c r="A191" s="7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10"/>
      <c r="X191" s="10"/>
      <c r="Y191" s="3"/>
      <c r="Z191" s="3"/>
      <c r="AA191" s="3"/>
    </row>
    <row r="192" spans="1:27">
      <c r="A192" s="7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10"/>
      <c r="X192" s="10"/>
      <c r="Y192" s="3"/>
      <c r="Z192" s="3"/>
      <c r="AA192" s="3"/>
    </row>
    <row r="193" spans="1:27">
      <c r="A193" s="7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10"/>
      <c r="X193" s="10"/>
      <c r="Y193" s="3"/>
      <c r="Z193" s="3"/>
      <c r="AA193" s="3"/>
    </row>
    <row r="194" spans="1:27">
      <c r="A194" s="7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10"/>
      <c r="X194" s="10"/>
      <c r="Y194" s="3"/>
      <c r="Z194" s="3"/>
      <c r="AA194" s="3"/>
    </row>
    <row r="195" spans="1:27">
      <c r="A195" s="7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10"/>
      <c r="X195" s="10"/>
      <c r="Y195" s="3"/>
      <c r="Z195" s="3"/>
      <c r="AA195" s="3"/>
    </row>
    <row r="196" spans="1:27">
      <c r="A196" s="7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10"/>
      <c r="X196" s="10"/>
      <c r="Y196" s="3"/>
      <c r="Z196" s="3"/>
      <c r="AA196" s="3"/>
    </row>
    <row r="197" spans="1:27">
      <c r="A197" s="7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10"/>
      <c r="X197" s="10"/>
      <c r="Y197" s="3"/>
      <c r="Z197" s="3"/>
      <c r="AA197" s="3"/>
    </row>
    <row r="198" spans="1:27">
      <c r="A198" s="7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10"/>
      <c r="X198" s="10"/>
      <c r="Y198" s="3"/>
      <c r="Z198" s="3"/>
      <c r="AA198" s="3"/>
    </row>
    <row r="199" spans="1:27">
      <c r="A199" s="7"/>
      <c r="B199" s="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3"/>
      <c r="V199" s="3"/>
      <c r="W199" s="10"/>
      <c r="X199" s="10"/>
      <c r="Y199" s="3"/>
      <c r="Z199" s="3"/>
      <c r="AA199" s="3"/>
    </row>
    <row r="200" spans="1:27">
      <c r="A200" s="7"/>
      <c r="B200" s="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10"/>
      <c r="X200" s="10"/>
      <c r="Y200" s="3"/>
      <c r="Z200" s="3"/>
      <c r="AA200" s="3"/>
    </row>
    <row r="201" spans="1:27">
      <c r="A201" s="7"/>
      <c r="B201" s="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10"/>
      <c r="X201" s="10"/>
      <c r="Y201" s="3"/>
      <c r="Z201" s="3"/>
      <c r="AA201" s="3"/>
    </row>
    <row r="202" spans="1:27">
      <c r="A202" s="7"/>
      <c r="B202" s="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10"/>
      <c r="X202" s="10"/>
      <c r="Y202" s="3"/>
      <c r="Z202" s="3"/>
      <c r="AA202" s="3"/>
    </row>
    <row r="203" spans="1:27">
      <c r="A203" s="7"/>
      <c r="B203" s="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10"/>
      <c r="X203" s="10"/>
      <c r="Y203" s="3"/>
      <c r="Z203" s="3"/>
      <c r="AA203" s="3"/>
    </row>
    <row r="204" spans="1:27">
      <c r="A204" s="7"/>
      <c r="B204" s="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"/>
      <c r="U204" s="3"/>
      <c r="V204" s="3"/>
      <c r="W204" s="10"/>
      <c r="X204" s="10"/>
      <c r="Y204" s="3"/>
      <c r="Z204" s="3"/>
      <c r="AA204" s="3"/>
    </row>
    <row r="205" spans="1:27">
      <c r="A205" s="7"/>
      <c r="B205" s="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3"/>
      <c r="V205" s="3"/>
      <c r="W205" s="10"/>
      <c r="X205" s="10"/>
      <c r="Y205" s="3"/>
      <c r="Z205" s="3"/>
      <c r="AA205" s="3"/>
    </row>
    <row r="206" spans="1:27">
      <c r="A206" s="7"/>
      <c r="B206" s="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10"/>
      <c r="X206" s="10"/>
      <c r="Y206" s="3"/>
      <c r="Z206" s="3"/>
      <c r="AA206" s="3"/>
    </row>
    <row r="207" spans="1:27">
      <c r="A207" s="7"/>
      <c r="B207" s="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10"/>
      <c r="X207" s="10"/>
      <c r="Y207" s="3"/>
      <c r="Z207" s="3"/>
      <c r="AA207" s="3"/>
    </row>
    <row r="208" spans="1:27">
      <c r="A208" s="7"/>
      <c r="B208" s="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"/>
      <c r="U208" s="3"/>
      <c r="V208" s="3"/>
      <c r="W208" s="10"/>
      <c r="X208" s="10"/>
      <c r="Y208" s="3"/>
      <c r="Z208" s="3"/>
      <c r="AA208" s="3"/>
    </row>
    <row r="209" spans="1:27">
      <c r="A209" s="7"/>
      <c r="B209" s="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10"/>
      <c r="X209" s="10"/>
      <c r="Y209" s="3"/>
      <c r="Z209" s="3"/>
      <c r="AA209" s="3"/>
    </row>
    <row r="210" spans="1:27">
      <c r="A210" s="7"/>
      <c r="B210" s="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10"/>
      <c r="X210" s="10"/>
      <c r="Y210" s="3"/>
      <c r="Z210" s="3"/>
      <c r="AA210" s="3"/>
    </row>
    <row r="211" spans="1:27">
      <c r="A211" s="7"/>
      <c r="B211" s="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10"/>
      <c r="X211" s="10"/>
      <c r="Y211" s="3"/>
      <c r="Z211" s="3"/>
      <c r="AA211" s="3"/>
    </row>
    <row r="212" spans="1:27">
      <c r="A212" s="7"/>
      <c r="B212" s="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10"/>
      <c r="X212" s="10"/>
      <c r="Y212" s="3"/>
      <c r="Z212" s="3"/>
      <c r="AA212" s="3"/>
    </row>
    <row r="213" spans="1:27">
      <c r="A213" s="7"/>
      <c r="B213" s="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3"/>
      <c r="V213" s="3"/>
      <c r="W213" s="10"/>
      <c r="X213" s="10"/>
      <c r="Y213" s="3"/>
      <c r="Z213" s="3"/>
      <c r="AA213" s="3"/>
    </row>
    <row r="214" spans="1:27">
      <c r="A214" s="7"/>
      <c r="B214" s="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"/>
      <c r="U214" s="3"/>
      <c r="V214" s="3"/>
      <c r="W214" s="10"/>
      <c r="X214" s="10"/>
      <c r="Y214" s="3"/>
      <c r="Z214" s="3"/>
      <c r="AA214" s="3"/>
    </row>
    <row r="215" spans="1:27">
      <c r="A215" s="7"/>
      <c r="B215" s="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3"/>
      <c r="V215" s="3"/>
      <c r="W215" s="10"/>
      <c r="X215" s="10"/>
      <c r="Y215" s="3"/>
      <c r="Z215" s="3"/>
      <c r="AA215" s="3"/>
    </row>
    <row r="216" spans="1:27">
      <c r="A216" s="7"/>
      <c r="B216" s="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10"/>
      <c r="X216" s="10"/>
      <c r="Y216" s="3"/>
      <c r="Z216" s="3"/>
      <c r="AA216" s="3"/>
    </row>
    <row r="217" spans="1:27">
      <c r="A217" s="7"/>
      <c r="B217" s="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10"/>
      <c r="X217" s="10"/>
      <c r="Y217" s="3"/>
      <c r="Z217" s="3"/>
      <c r="AA217" s="3"/>
    </row>
    <row r="218" spans="1:27">
      <c r="A218" s="7"/>
      <c r="B218" s="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10"/>
      <c r="X218" s="10"/>
      <c r="Y218" s="3"/>
      <c r="Z218" s="3"/>
      <c r="AA218" s="3"/>
    </row>
    <row r="219" spans="1:27">
      <c r="A219" s="7"/>
      <c r="B219" s="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3"/>
      <c r="V219" s="3"/>
      <c r="W219" s="10"/>
      <c r="X219" s="10"/>
      <c r="Y219" s="3"/>
      <c r="Z219" s="3"/>
      <c r="AA219" s="3"/>
    </row>
    <row r="220" spans="1:27">
      <c r="A220" s="7"/>
      <c r="B220" s="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"/>
      <c r="U220" s="3"/>
      <c r="V220" s="3"/>
      <c r="W220" s="10"/>
      <c r="X220" s="10"/>
      <c r="Y220" s="3"/>
      <c r="Z220" s="3"/>
      <c r="AA220" s="3"/>
    </row>
    <row r="221" spans="1:27">
      <c r="A221" s="7"/>
      <c r="B221" s="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3"/>
      <c r="V221" s="3"/>
      <c r="W221" s="10"/>
      <c r="X221" s="10"/>
      <c r="Y221" s="3"/>
      <c r="Z221" s="3"/>
      <c r="AA221" s="3"/>
    </row>
    <row r="222" spans="1:27">
      <c r="A222" s="7"/>
      <c r="B222" s="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"/>
      <c r="U222" s="3"/>
      <c r="V222" s="3"/>
      <c r="W222" s="10"/>
      <c r="X222" s="10"/>
      <c r="Y222" s="3"/>
      <c r="Z222" s="3"/>
      <c r="AA222" s="3"/>
    </row>
    <row r="223" spans="1:27">
      <c r="A223" s="7"/>
      <c r="B223" s="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10"/>
      <c r="X223" s="10"/>
      <c r="Y223" s="3"/>
      <c r="Z223" s="3"/>
      <c r="AA223" s="3"/>
    </row>
    <row r="224" spans="1:27">
      <c r="A224" s="7"/>
      <c r="B224" s="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10"/>
      <c r="X224" s="10"/>
      <c r="Y224" s="3"/>
      <c r="Z224" s="3"/>
      <c r="AA224" s="3"/>
    </row>
    <row r="225" spans="1:27">
      <c r="A225" s="7"/>
      <c r="B225" s="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10"/>
      <c r="X225" s="10"/>
      <c r="Y225" s="3"/>
      <c r="Z225" s="3"/>
      <c r="AA225" s="3"/>
    </row>
    <row r="226" spans="1:27">
      <c r="A226" s="7"/>
      <c r="B226" s="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10"/>
      <c r="X226" s="10"/>
      <c r="Y226" s="3"/>
      <c r="Z226" s="3"/>
      <c r="AA226" s="3"/>
    </row>
    <row r="227" spans="1:27">
      <c r="A227" s="7"/>
      <c r="B227" s="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3"/>
      <c r="V227" s="3"/>
      <c r="W227" s="10"/>
      <c r="X227" s="10"/>
      <c r="Y227" s="3"/>
      <c r="Z227" s="3"/>
      <c r="AA227" s="3"/>
    </row>
    <row r="228" spans="1:27">
      <c r="A228" s="7"/>
      <c r="B228" s="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/>
      <c r="U228" s="3"/>
      <c r="V228" s="3"/>
      <c r="W228" s="10"/>
      <c r="X228" s="10"/>
      <c r="Y228" s="3"/>
      <c r="Z228" s="3"/>
      <c r="AA228" s="3"/>
    </row>
    <row r="229" spans="1:27">
      <c r="A229" s="7"/>
      <c r="B229" s="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3"/>
      <c r="V229" s="3"/>
      <c r="W229" s="10"/>
      <c r="X229" s="10"/>
      <c r="Y229" s="3"/>
      <c r="Z229" s="3"/>
      <c r="AA229" s="3"/>
    </row>
    <row r="230" spans="1:27">
      <c r="A230" s="7"/>
      <c r="B230" s="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/>
      <c r="U230" s="3"/>
      <c r="V230" s="3"/>
      <c r="W230" s="10"/>
      <c r="X230" s="10"/>
      <c r="Y230" s="3"/>
      <c r="Z230" s="3"/>
      <c r="AA230" s="3"/>
    </row>
    <row r="231" spans="1:27">
      <c r="A231" s="7"/>
      <c r="B231" s="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3"/>
      <c r="V231" s="3"/>
      <c r="W231" s="10"/>
      <c r="X231" s="10"/>
      <c r="Y231" s="3"/>
      <c r="Z231" s="3"/>
      <c r="AA231" s="3"/>
    </row>
    <row r="232" spans="1:27">
      <c r="A232" s="7"/>
      <c r="B232" s="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3"/>
      <c r="V232" s="3"/>
      <c r="W232" s="10"/>
      <c r="X232" s="10"/>
      <c r="Y232" s="3"/>
      <c r="Z232" s="3"/>
      <c r="AA232" s="3"/>
    </row>
    <row r="233" spans="1:27">
      <c r="A233" s="7"/>
      <c r="B233" s="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3"/>
      <c r="V233" s="3"/>
      <c r="W233" s="10"/>
      <c r="X233" s="10"/>
      <c r="Y233" s="3"/>
      <c r="Z233" s="3"/>
      <c r="AA233" s="3"/>
    </row>
    <row r="234" spans="1:27">
      <c r="A234" s="7"/>
      <c r="B234" s="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/>
      <c r="U234" s="3"/>
      <c r="V234" s="3"/>
      <c r="W234" s="10"/>
      <c r="X234" s="10"/>
      <c r="Y234" s="3"/>
      <c r="Z234" s="3"/>
      <c r="AA234" s="3"/>
    </row>
    <row r="235" spans="1:27">
      <c r="A235" s="7"/>
      <c r="B235" s="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3"/>
      <c r="V235" s="3"/>
      <c r="W235" s="10"/>
      <c r="X235" s="10"/>
      <c r="Y235" s="3"/>
      <c r="Z235" s="3"/>
      <c r="AA235" s="3"/>
    </row>
    <row r="236" spans="1:27">
      <c r="A236" s="7"/>
      <c r="B236" s="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/>
      <c r="U236" s="3"/>
      <c r="V236" s="3"/>
      <c r="W236" s="10"/>
      <c r="X236" s="10"/>
      <c r="Y236" s="3"/>
      <c r="Z236" s="3"/>
      <c r="AA236" s="3"/>
    </row>
    <row r="237" spans="1:27">
      <c r="A237" s="7"/>
      <c r="B237" s="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3"/>
      <c r="V237" s="3"/>
      <c r="W237" s="10"/>
      <c r="X237" s="10"/>
      <c r="Y237" s="3"/>
      <c r="Z237" s="3"/>
      <c r="AA237" s="3"/>
    </row>
    <row r="238" spans="1:27">
      <c r="A238" s="7"/>
      <c r="B238" s="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3"/>
      <c r="V238" s="3"/>
      <c r="W238" s="10"/>
      <c r="X238" s="10"/>
      <c r="Y238" s="3"/>
      <c r="Z238" s="3"/>
      <c r="AA238" s="3"/>
    </row>
    <row r="239" spans="1:27">
      <c r="A239" s="7"/>
      <c r="B239" s="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3"/>
      <c r="V239" s="3"/>
      <c r="W239" s="10"/>
      <c r="X239" s="10"/>
      <c r="Y239" s="3"/>
      <c r="Z239" s="3"/>
      <c r="AA239" s="3"/>
    </row>
    <row r="240" spans="1:27">
      <c r="A240" s="7"/>
      <c r="B240" s="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3"/>
      <c r="V240" s="3"/>
      <c r="W240" s="10"/>
      <c r="X240" s="10"/>
      <c r="Y240" s="3"/>
      <c r="Z240" s="3"/>
      <c r="AA240" s="3"/>
    </row>
    <row r="241" spans="1:27">
      <c r="A241" s="7"/>
      <c r="B241" s="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3"/>
      <c r="V241" s="3"/>
      <c r="W241" s="10"/>
      <c r="X241" s="10"/>
      <c r="Y241" s="3"/>
      <c r="Z241" s="3"/>
      <c r="AA241" s="3"/>
    </row>
    <row r="242" spans="1:27">
      <c r="A242" s="7"/>
      <c r="B242" s="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/>
      <c r="U242" s="3"/>
      <c r="V242" s="3"/>
      <c r="W242" s="10"/>
      <c r="X242" s="10"/>
      <c r="Y242" s="3"/>
      <c r="Z242" s="3"/>
      <c r="AA242" s="3"/>
    </row>
    <row r="243" spans="1:27">
      <c r="A243" s="7"/>
      <c r="B243" s="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3"/>
      <c r="V243" s="3"/>
      <c r="W243" s="10"/>
      <c r="X243" s="10"/>
      <c r="Y243" s="3"/>
      <c r="Z243" s="3"/>
      <c r="AA243" s="3"/>
    </row>
    <row r="244" spans="1:27">
      <c r="A244" s="7"/>
      <c r="B244" s="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3"/>
      <c r="V244" s="3"/>
      <c r="W244" s="10"/>
      <c r="X244" s="10"/>
      <c r="Y244" s="3"/>
      <c r="Z244" s="3"/>
      <c r="AA244" s="3"/>
    </row>
    <row r="245" spans="1:27">
      <c r="A245" s="7"/>
      <c r="B245" s="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3"/>
      <c r="V245" s="3"/>
      <c r="W245" s="10"/>
      <c r="X245" s="10"/>
      <c r="Y245" s="3"/>
      <c r="Z245" s="3"/>
      <c r="AA245" s="3"/>
    </row>
    <row r="246" spans="1:27">
      <c r="A246" s="7"/>
      <c r="B246" s="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/>
      <c r="U246" s="3"/>
      <c r="V246" s="3"/>
      <c r="W246" s="10"/>
      <c r="X246" s="10"/>
      <c r="Y246" s="3"/>
      <c r="Z246" s="3"/>
      <c r="AA246" s="3"/>
    </row>
    <row r="247" spans="1:27">
      <c r="A247" s="7"/>
      <c r="B247" s="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3"/>
      <c r="V247" s="3"/>
      <c r="W247" s="10"/>
      <c r="X247" s="10"/>
      <c r="Y247" s="3"/>
      <c r="Z247" s="3"/>
      <c r="AA247" s="3"/>
    </row>
    <row r="248" spans="1:27">
      <c r="A248" s="7"/>
      <c r="B248" s="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3"/>
      <c r="V248" s="3"/>
      <c r="W248" s="10"/>
      <c r="X248" s="10"/>
      <c r="Y248" s="3"/>
      <c r="Z248" s="3"/>
      <c r="AA248" s="3"/>
    </row>
    <row r="249" spans="1:27">
      <c r="A249" s="7"/>
      <c r="B249" s="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3"/>
      <c r="V249" s="3"/>
      <c r="W249" s="10"/>
      <c r="X249" s="10"/>
      <c r="Y249" s="3"/>
      <c r="Z249" s="3"/>
      <c r="AA249" s="3"/>
    </row>
    <row r="250" spans="1:27">
      <c r="A250" s="7"/>
      <c r="B250" s="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3"/>
      <c r="V250" s="3"/>
      <c r="W250" s="10"/>
      <c r="X250" s="10"/>
      <c r="Y250" s="3"/>
      <c r="Z250" s="3"/>
      <c r="AA250" s="3"/>
    </row>
    <row r="251" spans="1:27">
      <c r="A251" s="7"/>
      <c r="B251" s="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3"/>
      <c r="V251" s="3"/>
      <c r="W251" s="10"/>
      <c r="X251" s="10"/>
      <c r="Y251" s="3"/>
      <c r="Z251" s="3"/>
      <c r="AA251" s="3"/>
    </row>
    <row r="252" spans="1:27">
      <c r="A252" s="7"/>
      <c r="B252" s="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3"/>
      <c r="V252" s="3"/>
      <c r="W252" s="10"/>
      <c r="X252" s="10"/>
      <c r="Y252" s="3"/>
      <c r="Z252" s="3"/>
      <c r="AA252" s="3"/>
    </row>
    <row r="253" spans="1:27">
      <c r="A253" s="7"/>
      <c r="B253" s="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3"/>
      <c r="V253" s="3"/>
      <c r="W253" s="10"/>
      <c r="X253" s="10"/>
      <c r="Y253" s="3"/>
      <c r="Z253" s="3"/>
      <c r="AA253" s="3"/>
    </row>
    <row r="254" spans="1:27">
      <c r="A254" s="7"/>
      <c r="B254" s="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3"/>
      <c r="V254" s="3"/>
      <c r="W254" s="10"/>
      <c r="X254" s="10"/>
      <c r="Y254" s="3"/>
      <c r="Z254" s="3"/>
      <c r="AA254" s="3"/>
    </row>
    <row r="255" spans="1:27">
      <c r="A255" s="7"/>
      <c r="B255" s="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3"/>
      <c r="V255" s="3"/>
      <c r="W255" s="10"/>
      <c r="X255" s="10"/>
      <c r="Y255" s="3"/>
      <c r="Z255" s="3"/>
      <c r="AA255" s="3"/>
    </row>
    <row r="256" spans="1:27">
      <c r="A256" s="7"/>
      <c r="B256" s="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3"/>
      <c r="V256" s="3"/>
      <c r="W256" s="10"/>
      <c r="X256" s="10"/>
      <c r="Y256" s="3"/>
      <c r="Z256" s="3"/>
      <c r="AA256" s="3"/>
    </row>
    <row r="257" spans="1:27">
      <c r="A257" s="7"/>
      <c r="B257" s="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3"/>
      <c r="V257" s="3"/>
      <c r="W257" s="10"/>
      <c r="X257" s="10"/>
      <c r="Y257" s="3"/>
      <c r="Z257" s="3"/>
      <c r="AA257" s="3"/>
    </row>
    <row r="258" spans="1:27">
      <c r="A258" s="7"/>
      <c r="B258" s="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3"/>
      <c r="V258" s="3"/>
      <c r="W258" s="10"/>
      <c r="X258" s="10"/>
      <c r="Y258" s="3"/>
      <c r="Z258" s="3"/>
      <c r="AA258" s="3"/>
    </row>
    <row r="259" spans="1:27">
      <c r="A259" s="7"/>
      <c r="B259" s="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3"/>
      <c r="V259" s="3"/>
      <c r="W259" s="10"/>
      <c r="X259" s="10"/>
      <c r="Y259" s="3"/>
      <c r="Z259" s="3"/>
      <c r="AA259" s="3"/>
    </row>
    <row r="260" spans="1:27">
      <c r="A260" s="7"/>
      <c r="B260" s="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3"/>
      <c r="V260" s="3"/>
      <c r="W260" s="10"/>
      <c r="X260" s="10"/>
      <c r="Y260" s="3"/>
      <c r="Z260" s="3"/>
      <c r="AA260" s="3"/>
    </row>
    <row r="261" spans="1:27">
      <c r="A261" s="7"/>
      <c r="B261" s="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3"/>
      <c r="V261" s="3"/>
      <c r="W261" s="10"/>
      <c r="X261" s="10"/>
      <c r="Y261" s="3"/>
      <c r="Z261" s="3"/>
      <c r="AA261" s="3"/>
    </row>
    <row r="262" spans="1:27">
      <c r="A262" s="7"/>
      <c r="B262" s="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3"/>
      <c r="V262" s="3"/>
      <c r="W262" s="10"/>
      <c r="X262" s="10"/>
      <c r="Y262" s="3"/>
      <c r="Z262" s="3"/>
      <c r="AA262" s="3"/>
    </row>
    <row r="263" spans="1:27">
      <c r="A263" s="7"/>
      <c r="B263" s="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3"/>
      <c r="V263" s="3"/>
      <c r="W263" s="10"/>
      <c r="X263" s="10"/>
      <c r="Y263" s="3"/>
      <c r="Z263" s="3"/>
      <c r="AA263" s="3"/>
    </row>
    <row r="264" spans="1:27">
      <c r="A264" s="7"/>
      <c r="B264" s="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3"/>
      <c r="V264" s="3"/>
      <c r="W264" s="10"/>
      <c r="X264" s="10"/>
      <c r="Y264" s="3"/>
      <c r="Z264" s="3"/>
      <c r="AA264" s="3"/>
    </row>
    <row r="265" spans="1:27">
      <c r="A265" s="7"/>
      <c r="B265" s="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3"/>
      <c r="V265" s="3"/>
      <c r="W265" s="10"/>
      <c r="X265" s="10"/>
      <c r="Y265" s="3"/>
      <c r="Z265" s="3"/>
      <c r="AA265" s="3"/>
    </row>
    <row r="266" spans="1:27">
      <c r="A266" s="7"/>
      <c r="B266" s="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3"/>
      <c r="V266" s="3"/>
      <c r="W266" s="10"/>
      <c r="X266" s="10"/>
      <c r="Y266" s="3"/>
      <c r="Z266" s="3"/>
      <c r="AA266" s="3"/>
    </row>
    <row r="267" spans="1:27">
      <c r="A267" s="7"/>
      <c r="B267" s="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3"/>
      <c r="V267" s="3"/>
      <c r="W267" s="10"/>
      <c r="X267" s="10"/>
      <c r="Y267" s="3"/>
      <c r="Z267" s="3"/>
      <c r="AA267" s="3"/>
    </row>
    <row r="268" spans="1:27">
      <c r="A268" s="7"/>
      <c r="B268" s="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3"/>
      <c r="V268" s="3"/>
      <c r="W268" s="10"/>
      <c r="X268" s="10"/>
      <c r="Y268" s="3"/>
      <c r="Z268" s="3"/>
      <c r="AA268" s="3"/>
    </row>
    <row r="269" spans="1:27">
      <c r="A269" s="7"/>
      <c r="B269" s="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3"/>
      <c r="V269" s="3"/>
      <c r="W269" s="10"/>
      <c r="X269" s="10"/>
      <c r="Y269" s="3"/>
      <c r="Z269" s="3"/>
      <c r="AA269" s="3"/>
    </row>
    <row r="270" spans="1:27">
      <c r="A270" s="7"/>
      <c r="B270" s="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3"/>
      <c r="V270" s="3"/>
      <c r="W270" s="10"/>
      <c r="X270" s="10"/>
      <c r="Y270" s="3"/>
      <c r="Z270" s="3"/>
      <c r="AA270" s="3"/>
    </row>
    <row r="271" spans="1:27">
      <c r="A271" s="7"/>
      <c r="B271" s="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3"/>
      <c r="V271" s="3"/>
      <c r="W271" s="10"/>
      <c r="X271" s="10"/>
      <c r="Y271" s="3"/>
      <c r="Z271" s="3"/>
      <c r="AA271" s="3"/>
    </row>
    <row r="272" spans="1:27">
      <c r="A272" s="7"/>
      <c r="B272" s="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3"/>
      <c r="V272" s="3"/>
      <c r="W272" s="10"/>
      <c r="X272" s="10"/>
      <c r="Y272" s="3"/>
      <c r="Z272" s="3"/>
      <c r="AA272" s="3"/>
    </row>
    <row r="273" spans="1:27">
      <c r="A273" s="7"/>
      <c r="B273" s="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3"/>
      <c r="V273" s="3"/>
      <c r="W273" s="10"/>
      <c r="X273" s="10"/>
      <c r="Y273" s="3"/>
      <c r="Z273" s="3"/>
      <c r="AA273" s="3"/>
    </row>
    <row r="274" spans="1:27">
      <c r="A274" s="7"/>
      <c r="B274" s="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3"/>
      <c r="V274" s="3"/>
      <c r="W274" s="10"/>
      <c r="X274" s="10"/>
      <c r="Y274" s="3"/>
      <c r="Z274" s="3"/>
      <c r="AA274" s="3"/>
    </row>
    <row r="275" spans="1:27">
      <c r="A275" s="7"/>
      <c r="B275" s="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3"/>
      <c r="V275" s="3"/>
      <c r="W275" s="10"/>
      <c r="X275" s="10"/>
      <c r="Y275" s="3"/>
      <c r="Z275" s="3"/>
      <c r="AA275" s="3"/>
    </row>
    <row r="276" spans="1:27">
      <c r="A276" s="7"/>
      <c r="B276" s="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3"/>
      <c r="V276" s="3"/>
      <c r="W276" s="10"/>
      <c r="X276" s="10"/>
      <c r="Y276" s="3"/>
      <c r="Z276" s="3"/>
      <c r="AA276" s="3"/>
    </row>
    <row r="277" spans="1:27">
      <c r="A277" s="7"/>
      <c r="B277" s="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3"/>
      <c r="V277" s="3"/>
      <c r="W277" s="10"/>
      <c r="X277" s="10"/>
      <c r="Y277" s="3"/>
      <c r="Z277" s="3"/>
      <c r="AA277" s="3"/>
    </row>
    <row r="278" spans="1:27">
      <c r="A278" s="7"/>
      <c r="B278" s="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3"/>
      <c r="V278" s="3"/>
      <c r="W278" s="10"/>
      <c r="X278" s="10"/>
      <c r="Y278" s="3"/>
      <c r="Z278" s="3"/>
      <c r="AA278" s="3"/>
    </row>
    <row r="279" spans="1:27">
      <c r="A279" s="7"/>
      <c r="B279" s="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3"/>
      <c r="V279" s="3"/>
      <c r="W279" s="10"/>
      <c r="X279" s="10"/>
      <c r="Y279" s="3"/>
      <c r="Z279" s="3"/>
      <c r="AA279" s="3"/>
    </row>
    <row r="280" spans="1:27">
      <c r="A280" s="7"/>
      <c r="B280" s="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/>
      <c r="U280" s="3"/>
      <c r="V280" s="3"/>
      <c r="W280" s="10"/>
      <c r="X280" s="10"/>
      <c r="Y280" s="3"/>
      <c r="Z280" s="3"/>
      <c r="AA280" s="3"/>
    </row>
    <row r="281" spans="1:27">
      <c r="A281" s="7"/>
      <c r="B281" s="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3"/>
      <c r="V281" s="3"/>
      <c r="W281" s="10"/>
      <c r="X281" s="10"/>
      <c r="Y281" s="3"/>
      <c r="Z281" s="3"/>
      <c r="AA281" s="3"/>
    </row>
    <row r="282" spans="1:27">
      <c r="A282" s="7"/>
      <c r="B282" s="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/>
      <c r="U282" s="3"/>
      <c r="V282" s="3"/>
      <c r="W282" s="10"/>
      <c r="X282" s="10"/>
      <c r="Y282" s="3"/>
      <c r="Z282" s="3"/>
      <c r="AA282" s="3"/>
    </row>
    <row r="283" spans="1:27">
      <c r="A283" s="7"/>
      <c r="B283" s="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3"/>
      <c r="V283" s="3"/>
      <c r="W283" s="10"/>
      <c r="X283" s="10"/>
      <c r="Y283" s="3"/>
      <c r="Z283" s="3"/>
      <c r="AA283" s="3"/>
    </row>
    <row r="284" spans="1:27">
      <c r="A284" s="7"/>
      <c r="B284" s="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3"/>
      <c r="V284" s="3"/>
      <c r="W284" s="10"/>
      <c r="X284" s="10"/>
      <c r="Y284" s="3"/>
      <c r="Z284" s="3"/>
      <c r="AA284" s="3"/>
    </row>
    <row r="285" spans="1:27">
      <c r="A285" s="7"/>
      <c r="B285" s="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3"/>
      <c r="V285" s="3"/>
      <c r="W285" s="10"/>
      <c r="X285" s="10"/>
      <c r="Y285" s="3"/>
      <c r="Z285" s="3"/>
      <c r="AA285" s="3"/>
    </row>
    <row r="286" spans="1:27">
      <c r="A286" s="7"/>
      <c r="B286" s="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3"/>
      <c r="V286" s="3"/>
      <c r="W286" s="10"/>
      <c r="X286" s="10"/>
      <c r="Y286" s="3"/>
      <c r="Z286" s="3"/>
      <c r="AA286" s="3"/>
    </row>
    <row r="287" spans="1:27">
      <c r="A287" s="7"/>
      <c r="B287" s="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3"/>
      <c r="V287" s="3"/>
      <c r="W287" s="10"/>
      <c r="X287" s="10"/>
      <c r="Y287" s="3"/>
      <c r="Z287" s="3"/>
      <c r="AA287" s="3"/>
    </row>
    <row r="288" spans="1:27">
      <c r="A288" s="7"/>
      <c r="B288" s="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3"/>
      <c r="V288" s="3"/>
      <c r="W288" s="10"/>
      <c r="X288" s="10"/>
      <c r="Y288" s="3"/>
      <c r="Z288" s="3"/>
      <c r="AA288" s="3"/>
    </row>
    <row r="289" spans="1:27">
      <c r="A289" s="7"/>
      <c r="B289" s="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3"/>
      <c r="V289" s="3"/>
      <c r="W289" s="10"/>
      <c r="X289" s="10"/>
      <c r="Y289" s="3"/>
      <c r="Z289" s="3"/>
      <c r="AA289" s="3"/>
    </row>
    <row r="290" spans="1:27">
      <c r="A290" s="7"/>
      <c r="B290" s="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3"/>
      <c r="V290" s="3"/>
      <c r="W290" s="10"/>
      <c r="X290" s="10"/>
      <c r="Y290" s="3"/>
      <c r="Z290" s="3"/>
      <c r="AA290" s="3"/>
    </row>
    <row r="291" spans="1:27">
      <c r="A291" s="7"/>
      <c r="B291" s="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3"/>
      <c r="V291" s="3"/>
      <c r="W291" s="10"/>
      <c r="X291" s="10"/>
      <c r="Y291" s="3"/>
      <c r="Z291" s="3"/>
      <c r="AA291" s="3"/>
    </row>
    <row r="292" spans="1:27">
      <c r="A292" s="7"/>
      <c r="B292" s="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3"/>
      <c r="V292" s="3"/>
      <c r="W292" s="10"/>
      <c r="X292" s="10"/>
      <c r="Y292" s="3"/>
      <c r="Z292" s="3"/>
      <c r="AA292" s="3"/>
    </row>
    <row r="293" spans="1:27">
      <c r="A293" s="7"/>
      <c r="B293" s="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3"/>
      <c r="V293" s="3"/>
      <c r="W293" s="10"/>
      <c r="X293" s="10"/>
      <c r="Y293" s="3"/>
      <c r="Z293" s="3"/>
      <c r="AA293" s="3"/>
    </row>
    <row r="294" spans="1:27">
      <c r="A294" s="7"/>
      <c r="B294" s="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3"/>
      <c r="V294" s="3"/>
      <c r="W294" s="10"/>
      <c r="X294" s="10"/>
      <c r="Y294" s="3"/>
      <c r="Z294" s="3"/>
      <c r="AA294" s="3"/>
    </row>
    <row r="295" spans="1:27">
      <c r="A295" s="7"/>
      <c r="B295" s="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3"/>
      <c r="V295" s="3"/>
      <c r="W295" s="10"/>
      <c r="X295" s="10"/>
      <c r="Y295" s="3"/>
      <c r="Z295" s="3"/>
      <c r="AA295" s="3"/>
    </row>
    <row r="296" spans="1:27">
      <c r="A296" s="7"/>
      <c r="B296" s="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3"/>
      <c r="V296" s="3"/>
      <c r="W296" s="10"/>
      <c r="X296" s="10"/>
      <c r="Y296" s="3"/>
      <c r="Z296" s="3"/>
      <c r="AA296" s="3"/>
    </row>
    <row r="297" spans="1:27">
      <c r="A297" s="7"/>
      <c r="B297" s="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3"/>
      <c r="V297" s="3"/>
      <c r="W297" s="10"/>
      <c r="X297" s="10"/>
      <c r="Y297" s="3"/>
      <c r="Z297" s="3"/>
      <c r="AA297" s="3"/>
    </row>
    <row r="298" spans="1:27">
      <c r="A298" s="7"/>
      <c r="B298" s="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/>
      <c r="U298" s="3"/>
      <c r="V298" s="3"/>
      <c r="W298" s="10"/>
      <c r="X298" s="10"/>
      <c r="Y298" s="3"/>
      <c r="Z298" s="3"/>
      <c r="AA298" s="3"/>
    </row>
    <row r="299" spans="1:27">
      <c r="A299" s="7"/>
      <c r="B299" s="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10"/>
      <c r="X299" s="10"/>
      <c r="Y299" s="3"/>
      <c r="Z299" s="3"/>
      <c r="AA299" s="3"/>
    </row>
    <row r="300" spans="1:27">
      <c r="A300" s="7"/>
      <c r="B300" s="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3"/>
      <c r="V300" s="3"/>
      <c r="W300" s="10"/>
      <c r="X300" s="10"/>
      <c r="Y300" s="3"/>
      <c r="Z300" s="3"/>
      <c r="AA300" s="3"/>
    </row>
    <row r="301" spans="1:27">
      <c r="A301" s="7"/>
      <c r="B301" s="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3"/>
      <c r="V301" s="3"/>
      <c r="W301" s="10"/>
      <c r="X301" s="10"/>
      <c r="Y301" s="3"/>
      <c r="Z301" s="3"/>
      <c r="AA301" s="3"/>
    </row>
    <row r="302" spans="1:27">
      <c r="A302" s="7"/>
      <c r="B302" s="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10"/>
      <c r="X302" s="10"/>
      <c r="Y302" s="3"/>
      <c r="Z302" s="3"/>
      <c r="AA302" s="3"/>
    </row>
    <row r="303" spans="1:27">
      <c r="A303" s="7"/>
      <c r="B303" s="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10"/>
      <c r="X303" s="10"/>
      <c r="Y303" s="3"/>
      <c r="Z303" s="3"/>
      <c r="AA303" s="3"/>
    </row>
    <row r="304" spans="1:27">
      <c r="A304" s="7"/>
      <c r="B304" s="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10"/>
      <c r="X304" s="10"/>
      <c r="Y304" s="3"/>
      <c r="Z304" s="3"/>
      <c r="AA304" s="3"/>
    </row>
    <row r="305" spans="1:27">
      <c r="A305" s="7"/>
      <c r="B305" s="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3"/>
      <c r="V305" s="3"/>
      <c r="W305" s="10"/>
      <c r="X305" s="10"/>
      <c r="Y305" s="3"/>
      <c r="Z305" s="3"/>
      <c r="AA305" s="3"/>
    </row>
    <row r="306" spans="1:27">
      <c r="A306" s="7"/>
      <c r="B306" s="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3"/>
      <c r="V306" s="3"/>
      <c r="W306" s="10"/>
      <c r="X306" s="10"/>
      <c r="Y306" s="3"/>
      <c r="Z306" s="3"/>
      <c r="AA306" s="3"/>
    </row>
    <row r="307" spans="1:27">
      <c r="A307" s="7"/>
      <c r="B307" s="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3"/>
      <c r="V307" s="3"/>
      <c r="W307" s="10"/>
      <c r="X307" s="10"/>
      <c r="Y307" s="3"/>
      <c r="Z307" s="3"/>
      <c r="AA307" s="3"/>
    </row>
    <row r="308" spans="1:27">
      <c r="A308" s="7"/>
      <c r="B308" s="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/>
      <c r="U308" s="3"/>
      <c r="V308" s="3"/>
      <c r="W308" s="10"/>
      <c r="X308" s="10"/>
      <c r="Y308" s="3"/>
      <c r="Z308" s="3"/>
      <c r="AA308" s="3"/>
    </row>
    <row r="309" spans="1:27">
      <c r="A309" s="7"/>
      <c r="B309" s="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3"/>
      <c r="V309" s="3"/>
      <c r="W309" s="10"/>
      <c r="X309" s="10"/>
      <c r="Y309" s="3"/>
      <c r="Z309" s="3"/>
      <c r="AA309" s="3"/>
    </row>
    <row r="310" spans="1:27">
      <c r="A310" s="7"/>
      <c r="B310" s="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3"/>
      <c r="V310" s="3"/>
      <c r="W310" s="10"/>
      <c r="X310" s="10"/>
      <c r="Y310" s="3"/>
      <c r="Z310" s="3"/>
      <c r="AA310" s="3"/>
    </row>
    <row r="311" spans="1:27">
      <c r="A311" s="7"/>
      <c r="B311" s="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3"/>
      <c r="V311" s="3"/>
      <c r="W311" s="10"/>
      <c r="X311" s="10"/>
      <c r="Y311" s="3"/>
      <c r="Z311" s="3"/>
      <c r="AA311" s="3"/>
    </row>
    <row r="312" spans="1:27">
      <c r="A312" s="7"/>
      <c r="B312" s="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3"/>
      <c r="V312" s="3"/>
      <c r="W312" s="10"/>
      <c r="X312" s="10"/>
      <c r="Y312" s="3"/>
      <c r="Z312" s="3"/>
      <c r="AA312" s="3"/>
    </row>
    <row r="313" spans="1:27">
      <c r="A313" s="7"/>
      <c r="B313" s="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3"/>
      <c r="V313" s="3"/>
      <c r="W313" s="10"/>
      <c r="X313" s="10"/>
      <c r="Y313" s="3"/>
      <c r="Z313" s="3"/>
      <c r="AA313" s="3"/>
    </row>
    <row r="314" spans="1:27">
      <c r="A314" s="7"/>
      <c r="B314" s="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3"/>
      <c r="V314" s="3"/>
      <c r="W314" s="10"/>
      <c r="X314" s="10"/>
      <c r="Y314" s="3"/>
      <c r="Z314" s="3"/>
      <c r="AA314" s="3"/>
    </row>
    <row r="315" spans="1:27">
      <c r="A315" s="7"/>
      <c r="B315" s="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3"/>
      <c r="V315" s="3"/>
      <c r="W315" s="10"/>
      <c r="X315" s="10"/>
      <c r="Y315" s="3"/>
      <c r="Z315" s="3"/>
      <c r="AA315" s="3"/>
    </row>
    <row r="316" spans="1:27">
      <c r="A316" s="7"/>
      <c r="B316" s="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3"/>
      <c r="V316" s="3"/>
      <c r="W316" s="10"/>
      <c r="X316" s="10"/>
      <c r="Y316" s="3"/>
      <c r="Z316" s="3"/>
      <c r="AA316" s="3"/>
    </row>
    <row r="317" spans="1:27">
      <c r="A317" s="7"/>
      <c r="B317" s="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3"/>
      <c r="V317" s="3"/>
      <c r="W317" s="10"/>
      <c r="X317" s="10"/>
      <c r="Y317" s="3"/>
      <c r="Z317" s="3"/>
      <c r="AA317" s="3"/>
    </row>
    <row r="318" spans="1:27">
      <c r="A318" s="7"/>
      <c r="B318" s="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3"/>
      <c r="V318" s="3"/>
      <c r="W318" s="10"/>
      <c r="X318" s="10"/>
      <c r="Y318" s="3"/>
      <c r="Z318" s="3"/>
      <c r="AA318" s="3"/>
    </row>
    <row r="319" spans="1:27">
      <c r="A319" s="7"/>
      <c r="B319" s="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3"/>
      <c r="V319" s="3"/>
      <c r="W319" s="10"/>
      <c r="X319" s="10"/>
      <c r="Y319" s="3"/>
      <c r="Z319" s="3"/>
      <c r="AA319" s="3"/>
    </row>
    <row r="320" spans="1:27">
      <c r="A320" s="7"/>
      <c r="B320" s="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3"/>
      <c r="V320" s="3"/>
      <c r="W320" s="10"/>
      <c r="X320" s="10"/>
      <c r="Y320" s="3"/>
      <c r="Z320" s="3"/>
      <c r="AA320" s="3"/>
    </row>
    <row r="321" spans="1:27">
      <c r="A321" s="7"/>
      <c r="B321" s="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3"/>
      <c r="V321" s="3"/>
      <c r="W321" s="10"/>
      <c r="X321" s="10"/>
      <c r="Y321" s="3"/>
      <c r="Z321" s="3"/>
      <c r="AA321" s="3"/>
    </row>
    <row r="322" spans="1:27">
      <c r="A322" s="7"/>
      <c r="B322" s="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3"/>
      <c r="V322" s="3"/>
      <c r="W322" s="10"/>
      <c r="X322" s="10"/>
      <c r="Y322" s="3"/>
      <c r="Z322" s="3"/>
      <c r="AA322" s="3"/>
    </row>
    <row r="323" spans="1:27">
      <c r="A323" s="7"/>
      <c r="B323" s="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3"/>
      <c r="V323" s="3"/>
      <c r="W323" s="10"/>
      <c r="X323" s="10"/>
      <c r="Y323" s="3"/>
      <c r="Z323" s="3"/>
      <c r="AA323" s="3"/>
    </row>
    <row r="324" spans="1:27">
      <c r="A324" s="7"/>
      <c r="B324" s="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3"/>
      <c r="V324" s="3"/>
      <c r="W324" s="10"/>
      <c r="X324" s="10"/>
      <c r="Y324" s="3"/>
      <c r="Z324" s="3"/>
      <c r="AA324" s="3"/>
    </row>
    <row r="325" spans="1:27">
      <c r="A325" s="7"/>
      <c r="B325" s="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3"/>
      <c r="V325" s="3"/>
      <c r="W325" s="10"/>
      <c r="X325" s="10"/>
      <c r="Y325" s="3"/>
      <c r="Z325" s="3"/>
      <c r="AA325" s="3"/>
    </row>
    <row r="326" spans="1:27">
      <c r="A326" s="7"/>
      <c r="B326" s="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3"/>
      <c r="V326" s="3"/>
      <c r="W326" s="10"/>
      <c r="X326" s="10"/>
      <c r="Y326" s="3"/>
      <c r="Z326" s="3"/>
      <c r="AA326" s="3"/>
    </row>
    <row r="327" spans="1:27">
      <c r="A327" s="7"/>
      <c r="B327" s="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3"/>
      <c r="V327" s="3"/>
      <c r="W327" s="10"/>
      <c r="X327" s="10"/>
      <c r="Y327" s="3"/>
      <c r="Z327" s="3"/>
      <c r="AA327" s="3"/>
    </row>
    <row r="328" spans="1:27">
      <c r="A328" s="7"/>
      <c r="B328" s="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3"/>
      <c r="V328" s="3"/>
      <c r="W328" s="10"/>
      <c r="X328" s="10"/>
      <c r="Y328" s="3"/>
      <c r="Z328" s="3"/>
      <c r="AA328" s="3"/>
    </row>
    <row r="329" spans="1:27">
      <c r="A329" s="7"/>
      <c r="B329" s="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3"/>
      <c r="V329" s="3"/>
      <c r="W329" s="10"/>
      <c r="X329" s="10"/>
      <c r="Y329" s="3"/>
      <c r="Z329" s="3"/>
      <c r="AA329" s="3"/>
    </row>
    <row r="330" spans="1:27">
      <c r="A330" s="7"/>
      <c r="B330" s="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3"/>
      <c r="V330" s="3"/>
      <c r="W330" s="10"/>
      <c r="X330" s="10"/>
      <c r="Y330" s="3"/>
      <c r="Z330" s="3"/>
      <c r="AA330" s="3"/>
    </row>
    <row r="331" spans="1:27">
      <c r="A331" s="7"/>
      <c r="B331" s="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3"/>
      <c r="V331" s="3"/>
      <c r="W331" s="10"/>
      <c r="X331" s="10"/>
      <c r="Y331" s="3"/>
      <c r="Z331" s="3"/>
      <c r="AA331" s="3"/>
    </row>
    <row r="332" spans="1:27">
      <c r="A332" s="7"/>
      <c r="B332" s="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3"/>
      <c r="V332" s="3"/>
      <c r="W332" s="10"/>
      <c r="X332" s="10"/>
      <c r="Y332" s="3"/>
      <c r="Z332" s="3"/>
      <c r="AA332" s="3"/>
    </row>
    <row r="333" spans="1:27">
      <c r="A333" s="7"/>
      <c r="B333" s="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3"/>
      <c r="V333" s="3"/>
      <c r="W333" s="10"/>
      <c r="X333" s="10"/>
      <c r="Y333" s="3"/>
      <c r="Z333" s="3"/>
      <c r="AA333" s="3"/>
    </row>
    <row r="334" spans="1:27">
      <c r="A334" s="7"/>
      <c r="B334" s="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3"/>
      <c r="V334" s="3"/>
      <c r="W334" s="10"/>
      <c r="X334" s="10"/>
      <c r="Y334" s="3"/>
      <c r="Z334" s="3"/>
      <c r="AA334" s="3"/>
    </row>
    <row r="335" spans="1:27">
      <c r="A335" s="7"/>
      <c r="B335" s="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3"/>
      <c r="V335" s="3"/>
      <c r="W335" s="10"/>
      <c r="X335" s="10"/>
      <c r="Y335" s="3"/>
      <c r="Z335" s="3"/>
      <c r="AA335" s="3"/>
    </row>
    <row r="336" spans="1:27">
      <c r="A336" s="7"/>
      <c r="B336" s="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3"/>
      <c r="V336" s="3"/>
      <c r="W336" s="10"/>
      <c r="X336" s="10"/>
      <c r="Y336" s="3"/>
      <c r="Z336" s="3"/>
      <c r="AA336" s="3"/>
    </row>
    <row r="337" spans="1:27">
      <c r="A337" s="7"/>
      <c r="B337" s="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3"/>
      <c r="V337" s="3"/>
      <c r="W337" s="10"/>
      <c r="X337" s="10"/>
      <c r="Y337" s="3"/>
      <c r="Z337" s="3"/>
      <c r="AA337" s="3"/>
    </row>
    <row r="338" spans="1:27">
      <c r="A338" s="7"/>
      <c r="B338" s="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3"/>
      <c r="V338" s="3"/>
      <c r="W338" s="10"/>
      <c r="X338" s="10"/>
      <c r="Y338" s="3"/>
      <c r="Z338" s="3"/>
      <c r="AA338" s="3"/>
    </row>
    <row r="339" spans="1:27">
      <c r="A339" s="7"/>
      <c r="B339" s="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3"/>
      <c r="V339" s="3"/>
      <c r="W339" s="10"/>
      <c r="X339" s="10"/>
      <c r="Y339" s="3"/>
      <c r="Z339" s="3"/>
      <c r="AA339" s="3"/>
    </row>
    <row r="340" spans="1:27">
      <c r="A340" s="7"/>
      <c r="B340" s="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3"/>
      <c r="V340" s="3"/>
      <c r="W340" s="10"/>
      <c r="X340" s="10"/>
      <c r="Y340" s="3"/>
      <c r="Z340" s="3"/>
      <c r="AA340" s="3"/>
    </row>
    <row r="341" spans="1:27">
      <c r="A341" s="7"/>
      <c r="B341" s="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3"/>
      <c r="V341" s="3"/>
      <c r="W341" s="10"/>
      <c r="X341" s="10"/>
      <c r="Y341" s="3"/>
      <c r="Z341" s="3"/>
      <c r="AA341" s="3"/>
    </row>
    <row r="342" spans="1:27">
      <c r="A342" s="7"/>
      <c r="B342" s="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3"/>
      <c r="V342" s="3"/>
      <c r="W342" s="10"/>
      <c r="X342" s="10"/>
      <c r="Y342" s="3"/>
      <c r="Z342" s="3"/>
      <c r="AA342" s="3"/>
    </row>
    <row r="343" spans="1:27">
      <c r="A343" s="7"/>
      <c r="B343" s="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3"/>
      <c r="V343" s="3"/>
      <c r="W343" s="10"/>
      <c r="X343" s="10"/>
      <c r="Y343" s="3"/>
      <c r="Z343" s="3"/>
      <c r="AA343" s="3"/>
    </row>
    <row r="344" spans="1:27">
      <c r="A344" s="7"/>
      <c r="B344" s="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3"/>
      <c r="V344" s="3"/>
      <c r="W344" s="10"/>
      <c r="X344" s="10"/>
      <c r="Y344" s="3"/>
      <c r="Z344" s="3"/>
      <c r="AA344" s="3"/>
    </row>
    <row r="345" spans="1:27">
      <c r="A345" s="7"/>
      <c r="B345" s="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3"/>
      <c r="V345" s="3"/>
      <c r="W345" s="10"/>
      <c r="X345" s="10"/>
      <c r="Y345" s="3"/>
      <c r="Z345" s="3"/>
      <c r="AA345" s="3"/>
    </row>
    <row r="346" spans="1:27">
      <c r="A346" s="7"/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"/>
      <c r="U346" s="3"/>
      <c r="V346" s="3"/>
      <c r="W346" s="10"/>
      <c r="X346" s="10"/>
      <c r="Y346" s="3"/>
      <c r="Z346" s="3"/>
      <c r="AA346" s="3"/>
    </row>
    <row r="347" spans="1:27">
      <c r="A347" s="7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3"/>
      <c r="V347" s="3"/>
      <c r="W347" s="10"/>
      <c r="X347" s="10"/>
      <c r="Y347" s="3"/>
      <c r="Z347" s="3"/>
      <c r="AA347" s="3"/>
    </row>
    <row r="348" spans="1:27">
      <c r="A348" s="7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3"/>
      <c r="V348" s="3"/>
      <c r="W348" s="10"/>
      <c r="X348" s="10"/>
      <c r="Y348" s="3"/>
      <c r="Z348" s="3"/>
      <c r="AA348" s="3"/>
    </row>
    <row r="349" spans="1:27">
      <c r="A349" s="7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3"/>
      <c r="V349" s="3"/>
      <c r="W349" s="10"/>
      <c r="X349" s="10"/>
      <c r="Y349" s="3"/>
      <c r="Z349" s="3"/>
      <c r="AA349" s="3"/>
    </row>
    <row r="350" spans="1:27">
      <c r="A350" s="7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3"/>
      <c r="V350" s="3"/>
      <c r="W350" s="10"/>
      <c r="X350" s="10"/>
      <c r="Y350" s="3"/>
      <c r="Z350" s="3"/>
      <c r="AA350" s="3"/>
    </row>
    <row r="351" spans="1:27">
      <c r="A351" s="7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3"/>
      <c r="V351" s="3"/>
      <c r="W351" s="10"/>
      <c r="X351" s="10"/>
      <c r="Y351" s="3"/>
      <c r="Z351" s="3"/>
      <c r="AA351" s="3"/>
    </row>
    <row r="352" spans="1:27">
      <c r="A352" s="7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3"/>
      <c r="V352" s="3"/>
      <c r="W352" s="10"/>
      <c r="X352" s="10"/>
      <c r="Y352" s="3"/>
      <c r="Z352" s="3"/>
      <c r="AA352" s="3"/>
    </row>
    <row r="353" spans="1:27">
      <c r="A353" s="7"/>
      <c r="B353" s="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3"/>
      <c r="V353" s="3"/>
      <c r="W353" s="10"/>
      <c r="X353" s="10"/>
      <c r="Y353" s="3"/>
      <c r="Z353" s="3"/>
      <c r="AA353" s="3"/>
    </row>
    <row r="354" spans="1:27">
      <c r="A354" s="7"/>
      <c r="B354" s="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3"/>
      <c r="V354" s="3"/>
      <c r="W354" s="10"/>
      <c r="X354" s="10"/>
      <c r="Y354" s="3"/>
      <c r="Z354" s="3"/>
      <c r="AA354" s="3"/>
    </row>
    <row r="355" spans="1:27">
      <c r="A355" s="7"/>
      <c r="B355" s="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3"/>
      <c r="V355" s="3"/>
      <c r="W355" s="10"/>
      <c r="X355" s="10"/>
      <c r="Y355" s="3"/>
      <c r="Z355" s="3"/>
      <c r="AA355" s="3"/>
    </row>
    <row r="356" spans="1:27">
      <c r="A356" s="7"/>
      <c r="B356" s="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3"/>
      <c r="V356" s="3"/>
      <c r="W356" s="10"/>
      <c r="X356" s="10"/>
      <c r="Y356" s="3"/>
      <c r="Z356" s="3"/>
      <c r="AA356" s="3"/>
    </row>
    <row r="357" spans="1:27">
      <c r="A357" s="7"/>
      <c r="B357" s="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3"/>
      <c r="V357" s="3"/>
      <c r="W357" s="10"/>
      <c r="X357" s="10"/>
      <c r="Y357" s="3"/>
      <c r="Z357" s="3"/>
      <c r="AA357" s="3"/>
    </row>
    <row r="358" spans="1:27">
      <c r="A358" s="7"/>
      <c r="B358" s="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3"/>
      <c r="V358" s="3"/>
      <c r="W358" s="10"/>
      <c r="X358" s="10"/>
      <c r="Y358" s="3"/>
      <c r="Z358" s="3"/>
      <c r="AA358" s="3"/>
    </row>
    <row r="359" spans="1:27">
      <c r="A359" s="7"/>
      <c r="B359" s="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3"/>
      <c r="V359" s="3"/>
      <c r="W359" s="10"/>
      <c r="X359" s="10"/>
      <c r="Y359" s="3"/>
      <c r="Z359" s="3"/>
      <c r="AA359" s="3"/>
    </row>
    <row r="360" spans="1:27">
      <c r="A360" s="7"/>
      <c r="B360" s="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3"/>
      <c r="V360" s="3"/>
      <c r="W360" s="10"/>
      <c r="X360" s="10"/>
      <c r="Y360" s="3"/>
      <c r="Z360" s="3"/>
      <c r="AA360" s="3"/>
    </row>
    <row r="361" spans="1:27">
      <c r="A361" s="7"/>
      <c r="B361" s="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3"/>
      <c r="V361" s="3"/>
      <c r="W361" s="10"/>
      <c r="X361" s="10"/>
      <c r="Y361" s="3"/>
      <c r="Z361" s="3"/>
      <c r="AA361" s="3"/>
    </row>
    <row r="362" spans="1:27">
      <c r="A362" s="7"/>
      <c r="B362" s="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3"/>
      <c r="V362" s="3"/>
      <c r="W362" s="10"/>
      <c r="X362" s="10"/>
      <c r="Y362" s="3"/>
      <c r="Z362" s="3"/>
      <c r="AA362" s="3"/>
    </row>
    <row r="363" spans="1:27">
      <c r="A363" s="7"/>
      <c r="B363" s="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3"/>
      <c r="V363" s="3"/>
      <c r="W363" s="10"/>
      <c r="X363" s="10"/>
      <c r="Y363" s="3"/>
      <c r="Z363" s="3"/>
      <c r="AA363" s="3"/>
    </row>
    <row r="364" spans="1:27">
      <c r="A364" s="7"/>
      <c r="B364" s="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3"/>
      <c r="V364" s="3"/>
      <c r="W364" s="10"/>
      <c r="X364" s="10"/>
      <c r="Y364" s="3"/>
      <c r="Z364" s="3"/>
      <c r="AA364" s="3"/>
    </row>
    <row r="365" spans="1:27">
      <c r="A365" s="7"/>
      <c r="B365" s="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3"/>
      <c r="V365" s="3"/>
      <c r="W365" s="10"/>
      <c r="X365" s="10"/>
      <c r="Y365" s="3"/>
      <c r="Z365" s="3"/>
      <c r="AA365" s="3"/>
    </row>
    <row r="366" spans="1:27">
      <c r="A366" s="7"/>
      <c r="B366" s="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3"/>
      <c r="V366" s="3"/>
      <c r="W366" s="10"/>
      <c r="X366" s="10"/>
      <c r="Y366" s="3"/>
      <c r="Z366" s="3"/>
      <c r="AA366" s="3"/>
    </row>
    <row r="367" spans="1:27">
      <c r="A367" s="7"/>
      <c r="B367" s="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3"/>
      <c r="V367" s="3"/>
      <c r="W367" s="10"/>
      <c r="X367" s="10"/>
      <c r="Y367" s="3"/>
      <c r="Z367" s="3"/>
      <c r="AA367" s="3"/>
    </row>
    <row r="368" spans="1:27">
      <c r="A368" s="7"/>
      <c r="B368" s="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3"/>
      <c r="V368" s="3"/>
      <c r="W368" s="10"/>
      <c r="X368" s="10"/>
      <c r="Y368" s="3"/>
      <c r="Z368" s="3"/>
      <c r="AA368" s="3"/>
    </row>
    <row r="369" spans="1:27">
      <c r="A369" s="7"/>
      <c r="B369" s="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3"/>
      <c r="V369" s="3"/>
      <c r="W369" s="10"/>
      <c r="X369" s="10"/>
      <c r="Y369" s="3"/>
      <c r="Z369" s="3"/>
      <c r="AA369" s="3"/>
    </row>
    <row r="370" spans="1:27">
      <c r="A370" s="7"/>
      <c r="B370" s="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3"/>
      <c r="V370" s="3"/>
      <c r="W370" s="10"/>
      <c r="X370" s="10"/>
      <c r="Y370" s="3"/>
      <c r="Z370" s="3"/>
      <c r="AA370" s="3"/>
    </row>
    <row r="371" spans="1:27">
      <c r="A371" s="7"/>
      <c r="B371" s="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3"/>
      <c r="V371" s="3"/>
      <c r="W371" s="10"/>
      <c r="X371" s="10"/>
      <c r="Y371" s="3"/>
      <c r="Z371" s="3"/>
      <c r="AA371" s="3"/>
    </row>
    <row r="372" spans="1:27">
      <c r="A372" s="7"/>
      <c r="B372" s="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3"/>
      <c r="V372" s="3"/>
      <c r="W372" s="10"/>
      <c r="X372" s="10"/>
      <c r="Y372" s="3"/>
      <c r="Z372" s="3"/>
      <c r="AA372" s="3"/>
    </row>
    <row r="373" spans="1:27">
      <c r="A373" s="7"/>
      <c r="B373" s="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3"/>
      <c r="V373" s="3"/>
      <c r="W373" s="10"/>
      <c r="X373" s="10"/>
      <c r="Y373" s="3"/>
      <c r="Z373" s="3"/>
      <c r="AA373" s="3"/>
    </row>
    <row r="374" spans="1:27">
      <c r="A374" s="7"/>
      <c r="B374" s="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3"/>
      <c r="V374" s="3"/>
      <c r="W374" s="10"/>
      <c r="X374" s="10"/>
      <c r="Y374" s="3"/>
      <c r="Z374" s="3"/>
      <c r="AA374" s="3"/>
    </row>
    <row r="375" spans="1:27">
      <c r="A375" s="7"/>
      <c r="B375" s="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3"/>
      <c r="V375" s="3"/>
      <c r="W375" s="10"/>
      <c r="X375" s="10"/>
      <c r="Y375" s="3"/>
      <c r="Z375" s="3"/>
      <c r="AA375" s="3"/>
    </row>
    <row r="376" spans="1:27">
      <c r="A376" s="7"/>
      <c r="B376" s="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3"/>
      <c r="V376" s="3"/>
      <c r="W376" s="10"/>
      <c r="X376" s="10"/>
      <c r="Y376" s="3"/>
      <c r="Z376" s="3"/>
      <c r="AA376" s="3"/>
    </row>
    <row r="377" spans="1:27">
      <c r="A377" s="7"/>
      <c r="B377" s="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3"/>
      <c r="V377" s="3"/>
      <c r="W377" s="10"/>
      <c r="X377" s="10"/>
      <c r="Y377" s="3"/>
      <c r="Z377" s="3"/>
      <c r="AA377" s="3"/>
    </row>
    <row r="378" spans="1:27">
      <c r="A378" s="7"/>
      <c r="B378" s="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3"/>
      <c r="V378" s="3"/>
      <c r="W378" s="10"/>
      <c r="X378" s="10"/>
      <c r="Y378" s="3"/>
      <c r="Z378" s="3"/>
      <c r="AA378" s="3"/>
    </row>
    <row r="379" spans="1:27">
      <c r="A379" s="7"/>
      <c r="B379" s="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3"/>
      <c r="V379" s="3"/>
      <c r="W379" s="10"/>
      <c r="X379" s="10"/>
      <c r="Y379" s="3"/>
      <c r="Z379" s="3"/>
      <c r="AA379" s="3"/>
    </row>
    <row r="380" spans="1:27">
      <c r="A380" s="7"/>
      <c r="B380" s="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3"/>
      <c r="V380" s="3"/>
      <c r="W380" s="10"/>
      <c r="X380" s="10"/>
      <c r="Y380" s="3"/>
      <c r="Z380" s="3"/>
      <c r="AA380" s="3"/>
    </row>
    <row r="381" spans="1:27">
      <c r="A381" s="7"/>
      <c r="B381" s="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3"/>
      <c r="V381" s="3"/>
      <c r="W381" s="10"/>
      <c r="X381" s="10"/>
      <c r="Y381" s="3"/>
      <c r="Z381" s="3"/>
      <c r="AA381" s="3"/>
    </row>
    <row r="382" spans="1:27">
      <c r="A382" s="7"/>
      <c r="B382" s="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3"/>
      <c r="V382" s="3"/>
      <c r="W382" s="10"/>
      <c r="X382" s="10"/>
      <c r="Y382" s="3"/>
      <c r="Z382" s="3"/>
      <c r="AA382" s="3"/>
    </row>
    <row r="383" spans="1:27">
      <c r="A383" s="7"/>
      <c r="B383" s="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3"/>
      <c r="V383" s="3"/>
      <c r="W383" s="10"/>
      <c r="X383" s="10"/>
      <c r="Y383" s="3"/>
      <c r="Z383" s="3"/>
      <c r="AA383" s="3"/>
    </row>
    <row r="384" spans="1:27">
      <c r="A384" s="7"/>
      <c r="B384" s="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3"/>
      <c r="V384" s="3"/>
      <c r="W384" s="10"/>
      <c r="X384" s="10"/>
      <c r="Y384" s="3"/>
      <c r="Z384" s="3"/>
      <c r="AA384" s="3"/>
    </row>
    <row r="385" spans="1:27">
      <c r="A385" s="7"/>
      <c r="B385" s="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3"/>
      <c r="V385" s="3"/>
      <c r="W385" s="10"/>
      <c r="X385" s="10"/>
      <c r="Y385" s="3"/>
      <c r="Z385" s="3"/>
      <c r="AA385" s="3"/>
    </row>
    <row r="386" spans="1:27">
      <c r="A386" s="7"/>
      <c r="B386" s="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3"/>
      <c r="V386" s="3"/>
      <c r="W386" s="10"/>
      <c r="X386" s="10"/>
      <c r="Y386" s="3"/>
      <c r="Z386" s="3"/>
      <c r="AA386" s="3"/>
    </row>
    <row r="387" spans="1:27">
      <c r="A387" s="7"/>
      <c r="B387" s="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3"/>
      <c r="V387" s="3"/>
      <c r="W387" s="10"/>
      <c r="X387" s="10"/>
      <c r="Y387" s="3"/>
      <c r="Z387" s="3"/>
      <c r="AA387" s="3"/>
    </row>
    <row r="388" spans="1:27">
      <c r="A388" s="7"/>
      <c r="B388" s="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3"/>
      <c r="V388" s="3"/>
      <c r="W388" s="10"/>
      <c r="X388" s="10"/>
      <c r="Y388" s="3"/>
      <c r="Z388" s="3"/>
      <c r="AA388" s="3"/>
    </row>
    <row r="389" spans="1:27">
      <c r="A389" s="7"/>
      <c r="B389" s="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3"/>
      <c r="V389" s="3"/>
      <c r="W389" s="10"/>
      <c r="X389" s="10"/>
      <c r="Y389" s="3"/>
      <c r="Z389" s="3"/>
      <c r="AA389" s="3"/>
    </row>
    <row r="390" spans="1:27">
      <c r="A390" s="7"/>
      <c r="B390" s="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"/>
      <c r="U390" s="3"/>
      <c r="V390" s="3"/>
      <c r="W390" s="10"/>
      <c r="X390" s="10"/>
      <c r="Y390" s="3"/>
      <c r="Z390" s="3"/>
      <c r="AA390" s="3"/>
    </row>
    <row r="391" spans="1:27">
      <c r="A391" s="7"/>
      <c r="B391" s="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3"/>
      <c r="V391" s="3"/>
      <c r="W391" s="10"/>
      <c r="X391" s="10"/>
      <c r="Y391" s="3"/>
      <c r="Z391" s="3"/>
      <c r="AA391" s="3"/>
    </row>
    <row r="392" spans="1:27">
      <c r="A392" s="7"/>
      <c r="B392" s="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3"/>
      <c r="V392" s="3"/>
      <c r="W392" s="10"/>
      <c r="X392" s="10"/>
      <c r="Y392" s="3"/>
      <c r="Z392" s="3"/>
      <c r="AA392" s="3"/>
    </row>
    <row r="393" spans="1:27">
      <c r="A393" s="7"/>
      <c r="B393" s="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3"/>
      <c r="V393" s="3"/>
      <c r="W393" s="10"/>
      <c r="X393" s="10"/>
      <c r="Y393" s="3"/>
      <c r="Z393" s="3"/>
      <c r="AA393" s="3"/>
    </row>
    <row r="394" spans="1:27">
      <c r="A394" s="7"/>
      <c r="B394" s="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3"/>
      <c r="V394" s="3"/>
      <c r="W394" s="10"/>
      <c r="X394" s="10"/>
      <c r="Y394" s="3"/>
      <c r="Z394" s="3"/>
      <c r="AA394" s="3"/>
    </row>
    <row r="395" spans="1:27">
      <c r="A395" s="7"/>
      <c r="B395" s="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3"/>
      <c r="V395" s="3"/>
      <c r="W395" s="10"/>
      <c r="X395" s="10"/>
      <c r="Y395" s="3"/>
      <c r="Z395" s="3"/>
      <c r="AA395" s="3"/>
    </row>
    <row r="396" spans="1:27">
      <c r="A396" s="7"/>
      <c r="B396" s="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3"/>
      <c r="V396" s="3"/>
      <c r="W396" s="10"/>
      <c r="X396" s="10"/>
      <c r="Y396" s="3"/>
      <c r="Z396" s="3"/>
      <c r="AA396" s="3"/>
    </row>
    <row r="397" spans="1:27">
      <c r="A397" s="7"/>
      <c r="B397" s="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3"/>
      <c r="V397" s="3"/>
      <c r="W397" s="10"/>
      <c r="X397" s="10"/>
      <c r="Y397" s="3"/>
      <c r="Z397" s="3"/>
      <c r="AA397" s="3"/>
    </row>
    <row r="398" spans="1:27">
      <c r="A398" s="7"/>
      <c r="B398" s="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3"/>
      <c r="V398" s="3"/>
      <c r="W398" s="10"/>
      <c r="X398" s="10"/>
      <c r="Y398" s="3"/>
      <c r="Z398" s="3"/>
      <c r="AA398" s="3"/>
    </row>
    <row r="399" spans="1:27">
      <c r="A399" s="7"/>
      <c r="B399" s="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3"/>
      <c r="V399" s="3"/>
      <c r="W399" s="10"/>
      <c r="X399" s="10"/>
      <c r="Y399" s="3"/>
      <c r="Z399" s="3"/>
      <c r="AA399" s="3"/>
    </row>
    <row r="400" spans="1:27">
      <c r="A400" s="7"/>
      <c r="B400" s="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3"/>
      <c r="V400" s="3"/>
      <c r="W400" s="10"/>
      <c r="X400" s="10"/>
      <c r="Y400" s="3"/>
      <c r="Z400" s="3"/>
      <c r="AA400" s="3"/>
    </row>
    <row r="401" spans="1:27">
      <c r="A401" s="7"/>
      <c r="B401" s="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3"/>
      <c r="V401" s="3"/>
      <c r="W401" s="10"/>
      <c r="X401" s="10"/>
      <c r="Y401" s="3"/>
      <c r="Z401" s="3"/>
      <c r="AA401" s="3"/>
    </row>
    <row r="402" spans="1:27">
      <c r="A402" s="7"/>
      <c r="B402" s="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"/>
      <c r="U402" s="3"/>
      <c r="V402" s="3"/>
      <c r="W402" s="10"/>
      <c r="X402" s="10"/>
      <c r="Y402" s="3"/>
      <c r="Z402" s="3"/>
      <c r="AA402" s="3"/>
    </row>
    <row r="403" spans="1:27">
      <c r="A403" s="7"/>
      <c r="B403" s="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3"/>
      <c r="V403" s="3"/>
      <c r="W403" s="10"/>
      <c r="X403" s="10"/>
      <c r="Y403" s="3"/>
      <c r="Z403" s="3"/>
      <c r="AA403" s="3"/>
    </row>
    <row r="404" spans="1:27">
      <c r="A404" s="7"/>
      <c r="B404" s="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3"/>
      <c r="V404" s="3"/>
      <c r="W404" s="10"/>
      <c r="X404" s="10"/>
      <c r="Y404" s="3"/>
      <c r="Z404" s="3"/>
      <c r="AA404" s="3"/>
    </row>
    <row r="405" spans="1:27">
      <c r="A405" s="7"/>
      <c r="B405" s="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3"/>
      <c r="V405" s="3"/>
      <c r="W405" s="10"/>
      <c r="X405" s="10"/>
      <c r="Y405" s="3"/>
      <c r="Z405" s="3"/>
      <c r="AA405" s="3"/>
    </row>
    <row r="406" spans="1:27">
      <c r="A406" s="7"/>
      <c r="B406" s="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3"/>
      <c r="V406" s="3"/>
      <c r="W406" s="10"/>
      <c r="X406" s="10"/>
      <c r="Y406" s="3"/>
      <c r="Z406" s="3"/>
      <c r="AA406" s="3"/>
    </row>
    <row r="407" spans="1:27">
      <c r="A407" s="7"/>
      <c r="B407" s="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3"/>
      <c r="V407" s="3"/>
      <c r="W407" s="10"/>
      <c r="X407" s="10"/>
      <c r="Y407" s="3"/>
      <c r="Z407" s="3"/>
      <c r="AA407" s="3"/>
    </row>
    <row r="408" spans="1:27">
      <c r="A408" s="7"/>
      <c r="B408" s="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3"/>
      <c r="V408" s="3"/>
      <c r="W408" s="10"/>
      <c r="X408" s="10"/>
      <c r="Y408" s="3"/>
      <c r="Z408" s="3"/>
      <c r="AA408" s="3"/>
    </row>
    <row r="409" spans="1:27">
      <c r="A409" s="7"/>
      <c r="B409" s="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3"/>
      <c r="V409" s="3"/>
      <c r="W409" s="10"/>
      <c r="X409" s="10"/>
      <c r="Y409" s="3"/>
      <c r="Z409" s="3"/>
      <c r="AA409" s="3"/>
    </row>
    <row r="410" spans="1:27">
      <c r="A410" s="7"/>
      <c r="B410" s="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3"/>
      <c r="V410" s="3"/>
      <c r="W410" s="10"/>
      <c r="X410" s="10"/>
      <c r="Y410" s="3"/>
      <c r="Z410" s="3"/>
      <c r="AA410" s="3"/>
    </row>
    <row r="411" spans="1:27">
      <c r="A411" s="7"/>
      <c r="B411" s="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3"/>
      <c r="V411" s="3"/>
      <c r="W411" s="10"/>
      <c r="X411" s="10"/>
      <c r="Y411" s="3"/>
      <c r="Z411" s="3"/>
      <c r="AA411" s="3"/>
    </row>
    <row r="412" spans="1:27">
      <c r="A412" s="7"/>
      <c r="B412" s="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3"/>
      <c r="V412" s="3"/>
      <c r="W412" s="10"/>
      <c r="X412" s="10"/>
      <c r="Y412" s="3"/>
      <c r="Z412" s="3"/>
      <c r="AA412" s="3"/>
    </row>
    <row r="413" spans="1:27">
      <c r="A413" s="7"/>
      <c r="B413" s="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3"/>
      <c r="V413" s="3"/>
      <c r="W413" s="10"/>
      <c r="X413" s="10"/>
      <c r="Y413" s="3"/>
      <c r="Z413" s="3"/>
      <c r="AA413" s="3"/>
    </row>
    <row r="414" spans="1:27">
      <c r="A414" s="7"/>
      <c r="B414" s="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3"/>
      <c r="V414" s="3"/>
      <c r="W414" s="10"/>
      <c r="X414" s="10"/>
      <c r="Y414" s="3"/>
      <c r="Z414" s="3"/>
      <c r="AA414" s="3"/>
    </row>
    <row r="415" spans="1:27">
      <c r="A415" s="7"/>
      <c r="B415" s="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3"/>
      <c r="V415" s="3"/>
      <c r="W415" s="10"/>
      <c r="X415" s="10"/>
      <c r="Y415" s="3"/>
      <c r="Z415" s="3"/>
      <c r="AA415" s="3"/>
    </row>
    <row r="416" spans="1:27">
      <c r="A416" s="7"/>
      <c r="B416" s="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3"/>
      <c r="V416" s="3"/>
      <c r="W416" s="10"/>
      <c r="X416" s="10"/>
      <c r="Y416" s="3"/>
      <c r="Z416" s="3"/>
      <c r="AA416" s="3"/>
    </row>
    <row r="417" spans="1:27">
      <c r="A417" s="7"/>
      <c r="B417" s="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3"/>
      <c r="V417" s="3"/>
      <c r="W417" s="10"/>
      <c r="X417" s="10"/>
      <c r="Y417" s="3"/>
      <c r="Z417" s="3"/>
      <c r="AA417" s="3"/>
    </row>
    <row r="418" spans="1:27">
      <c r="A418" s="7"/>
      <c r="B418" s="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3"/>
      <c r="V418" s="3"/>
      <c r="W418" s="10"/>
      <c r="X418" s="10"/>
      <c r="Y418" s="3"/>
      <c r="Z418" s="3"/>
      <c r="AA418" s="3"/>
    </row>
    <row r="419" spans="1:27">
      <c r="A419" s="7"/>
      <c r="B419" s="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3"/>
      <c r="V419" s="3"/>
      <c r="W419" s="10"/>
      <c r="X419" s="10"/>
      <c r="Y419" s="3"/>
      <c r="Z419" s="3"/>
      <c r="AA419" s="3"/>
    </row>
    <row r="420" spans="1:27">
      <c r="A420" s="7"/>
      <c r="B420" s="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3"/>
      <c r="V420" s="3"/>
      <c r="W420" s="10"/>
      <c r="X420" s="10"/>
      <c r="Y420" s="3"/>
      <c r="Z420" s="3"/>
      <c r="AA420" s="3"/>
    </row>
    <row r="421" spans="1:27">
      <c r="A421" s="7"/>
      <c r="B421" s="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10"/>
      <c r="X421" s="10"/>
      <c r="Y421" s="3"/>
      <c r="Z421" s="3"/>
      <c r="AA421" s="3"/>
    </row>
    <row r="422" spans="1:27">
      <c r="A422" s="7"/>
      <c r="B422" s="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10"/>
      <c r="X422" s="10"/>
      <c r="Y422" s="3"/>
      <c r="Z422" s="3"/>
      <c r="AA422" s="3"/>
    </row>
    <row r="423" spans="1:27">
      <c r="A423" s="7"/>
      <c r="B423" s="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10"/>
      <c r="X423" s="10"/>
      <c r="Y423" s="3"/>
      <c r="Z423" s="3"/>
      <c r="AA423" s="3"/>
    </row>
    <row r="424" spans="1:27">
      <c r="A424" s="7"/>
      <c r="B424" s="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10"/>
      <c r="X424" s="10"/>
      <c r="Y424" s="3"/>
      <c r="Z424" s="3"/>
      <c r="AA424" s="3"/>
    </row>
    <row r="425" spans="1:27">
      <c r="A425" s="7"/>
      <c r="B425" s="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10"/>
      <c r="X425" s="10"/>
      <c r="Y425" s="3"/>
      <c r="Z425" s="3"/>
      <c r="AA425" s="3"/>
    </row>
    <row r="426" spans="1:27">
      <c r="A426" s="7"/>
      <c r="B426" s="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10"/>
      <c r="X426" s="10"/>
      <c r="Y426" s="3"/>
      <c r="Z426" s="3"/>
      <c r="AA426" s="3"/>
    </row>
    <row r="427" spans="1:27">
      <c r="A427" s="7"/>
      <c r="B427" s="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10"/>
      <c r="X427" s="10"/>
      <c r="Y427" s="3"/>
      <c r="Z427" s="3"/>
      <c r="AA427" s="3"/>
    </row>
    <row r="428" spans="1:27">
      <c r="A428" s="7"/>
      <c r="B428" s="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10"/>
      <c r="X428" s="10"/>
      <c r="Y428" s="3"/>
      <c r="Z428" s="3"/>
      <c r="AA428" s="3"/>
    </row>
    <row r="429" spans="1:27">
      <c r="A429" s="7"/>
      <c r="B429" s="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10"/>
      <c r="X429" s="10"/>
      <c r="Y429" s="3"/>
      <c r="Z429" s="3"/>
      <c r="AA429" s="3"/>
    </row>
    <row r="430" spans="1:27">
      <c r="A430" s="7"/>
      <c r="B430" s="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10"/>
      <c r="X430" s="10"/>
      <c r="Y430" s="3"/>
      <c r="Z430" s="3"/>
      <c r="AA430" s="3"/>
    </row>
    <row r="431" spans="1:27">
      <c r="A431" s="7"/>
      <c r="B431" s="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10"/>
      <c r="X431" s="10"/>
      <c r="Y431" s="3"/>
      <c r="Z431" s="3"/>
      <c r="AA431" s="3"/>
    </row>
    <row r="432" spans="1:27">
      <c r="A432" s="7"/>
      <c r="B432" s="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10"/>
      <c r="X432" s="10"/>
      <c r="Y432" s="3"/>
      <c r="Z432" s="3"/>
      <c r="AA432" s="3"/>
    </row>
    <row r="433" spans="1:27">
      <c r="A433" s="7"/>
      <c r="B433" s="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10"/>
      <c r="X433" s="10"/>
      <c r="Y433" s="3"/>
      <c r="Z433" s="3"/>
      <c r="AA433" s="3"/>
    </row>
    <row r="434" spans="1:27">
      <c r="A434" s="7"/>
      <c r="B434" s="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10"/>
      <c r="X434" s="10"/>
      <c r="Y434" s="3"/>
      <c r="Z434" s="3"/>
      <c r="AA434" s="3"/>
    </row>
    <row r="435" spans="1:27">
      <c r="A435" s="7"/>
      <c r="B435" s="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10"/>
      <c r="X435" s="10"/>
      <c r="Y435" s="3"/>
      <c r="Z435" s="3"/>
      <c r="AA435" s="3"/>
    </row>
    <row r="436" spans="1:27">
      <c r="A436" s="7"/>
      <c r="B436" s="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10"/>
      <c r="X436" s="10"/>
      <c r="Y436" s="3"/>
      <c r="Z436" s="3"/>
      <c r="AA436" s="3"/>
    </row>
    <row r="437" spans="1:27">
      <c r="A437" s="7"/>
      <c r="B437" s="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10"/>
      <c r="X437" s="10"/>
      <c r="Y437" s="3"/>
      <c r="Z437" s="3"/>
      <c r="AA437" s="3"/>
    </row>
    <row r="438" spans="1:27">
      <c r="A438" s="7"/>
      <c r="B438" s="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10"/>
      <c r="X438" s="10"/>
      <c r="Y438" s="3"/>
      <c r="Z438" s="3"/>
      <c r="AA438" s="3"/>
    </row>
    <row r="439" spans="1:27">
      <c r="A439" s="7"/>
      <c r="B439" s="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10"/>
      <c r="X439" s="10"/>
      <c r="Y439" s="3"/>
      <c r="Z439" s="3"/>
      <c r="AA439" s="3"/>
    </row>
    <row r="440" spans="1:27">
      <c r="A440" s="7"/>
      <c r="B440" s="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10"/>
      <c r="X440" s="10"/>
      <c r="Y440" s="3"/>
      <c r="Z440" s="3"/>
      <c r="AA440" s="3"/>
    </row>
    <row r="441" spans="1:27">
      <c r="A441" s="7"/>
      <c r="B441" s="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10"/>
      <c r="X441" s="10"/>
      <c r="Y441" s="3"/>
      <c r="Z441" s="3"/>
      <c r="AA441" s="3"/>
    </row>
    <row r="442" spans="1:27">
      <c r="A442" s="7"/>
      <c r="B442" s="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10"/>
      <c r="X442" s="10"/>
      <c r="Y442" s="3"/>
      <c r="Z442" s="3"/>
      <c r="AA442" s="3"/>
    </row>
    <row r="443" spans="1:27">
      <c r="A443" s="7"/>
      <c r="B443" s="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10"/>
      <c r="X443" s="10"/>
      <c r="Y443" s="3"/>
      <c r="Z443" s="3"/>
      <c r="AA443" s="3"/>
    </row>
    <row r="444" spans="1:27">
      <c r="A444" s="7"/>
      <c r="B444" s="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10"/>
      <c r="X444" s="10"/>
      <c r="Y444" s="3"/>
      <c r="Z444" s="3"/>
      <c r="AA444" s="3"/>
    </row>
    <row r="445" spans="1:27">
      <c r="A445" s="7"/>
      <c r="B445" s="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10"/>
      <c r="X445" s="10"/>
      <c r="Y445" s="3"/>
      <c r="Z445" s="3"/>
      <c r="AA445" s="3"/>
    </row>
    <row r="446" spans="1:27">
      <c r="A446" s="7"/>
      <c r="B446" s="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10"/>
      <c r="X446" s="10"/>
      <c r="Y446" s="3"/>
      <c r="Z446" s="3"/>
      <c r="AA446" s="3"/>
    </row>
    <row r="447" spans="1:27">
      <c r="A447" s="7"/>
      <c r="B447" s="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10"/>
      <c r="X447" s="10"/>
      <c r="Y447" s="3"/>
      <c r="Z447" s="3"/>
      <c r="AA447" s="3"/>
    </row>
    <row r="448" spans="1:27">
      <c r="A448" s="7"/>
      <c r="B448" s="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10"/>
      <c r="X448" s="10"/>
      <c r="Y448" s="3"/>
      <c r="Z448" s="3"/>
      <c r="AA448" s="3"/>
    </row>
    <row r="449" spans="1:27">
      <c r="A449" s="7"/>
      <c r="B449" s="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10"/>
      <c r="X449" s="10"/>
      <c r="Y449" s="3"/>
      <c r="Z449" s="3"/>
      <c r="AA449" s="3"/>
    </row>
    <row r="450" spans="1:27">
      <c r="A450" s="7"/>
      <c r="B450" s="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10"/>
      <c r="X450" s="10"/>
      <c r="Y450" s="3"/>
      <c r="Z450" s="3"/>
      <c r="AA450" s="3"/>
    </row>
    <row r="451" spans="1:27">
      <c r="A451" s="7"/>
      <c r="B451" s="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10"/>
      <c r="X451" s="10"/>
      <c r="Y451" s="3"/>
      <c r="Z451" s="3"/>
      <c r="AA451" s="3"/>
    </row>
    <row r="452" spans="1:27">
      <c r="A452" s="7"/>
      <c r="B452" s="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10"/>
      <c r="X452" s="10"/>
      <c r="Y452" s="3"/>
      <c r="Z452" s="3"/>
      <c r="AA452" s="3"/>
    </row>
    <row r="453" spans="1:27">
      <c r="A453" s="7"/>
      <c r="B453" s="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10"/>
      <c r="X453" s="10"/>
      <c r="Y453" s="3"/>
      <c r="Z453" s="3"/>
      <c r="AA453" s="3"/>
    </row>
    <row r="454" spans="1:27">
      <c r="A454" s="7"/>
      <c r="B454" s="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10"/>
      <c r="X454" s="10"/>
      <c r="Y454" s="3"/>
      <c r="Z454" s="3"/>
      <c r="AA454" s="3"/>
    </row>
    <row r="455" spans="1:27">
      <c r="A455" s="7"/>
      <c r="B455" s="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10"/>
      <c r="X455" s="10"/>
      <c r="Y455" s="3"/>
      <c r="Z455" s="3"/>
      <c r="AA455" s="3"/>
    </row>
    <row r="456" spans="1:27">
      <c r="A456" s="7"/>
      <c r="B456" s="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10"/>
      <c r="X456" s="10"/>
      <c r="Y456" s="3"/>
      <c r="Z456" s="3"/>
      <c r="AA456" s="3"/>
    </row>
    <row r="457" spans="1:27">
      <c r="A457" s="7"/>
      <c r="B457" s="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10"/>
      <c r="X457" s="10"/>
      <c r="Y457" s="3"/>
      <c r="Z457" s="3"/>
      <c r="AA457" s="3"/>
    </row>
    <row r="458" spans="1:27">
      <c r="A458" s="7"/>
      <c r="B458" s="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10"/>
      <c r="X458" s="10"/>
      <c r="Y458" s="3"/>
      <c r="Z458" s="3"/>
      <c r="AA458" s="3"/>
    </row>
    <row r="459" spans="1:27">
      <c r="A459" s="7"/>
      <c r="B459" s="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10"/>
      <c r="X459" s="10"/>
      <c r="Y459" s="3"/>
      <c r="Z459" s="3"/>
      <c r="AA459" s="3"/>
    </row>
    <row r="460" spans="1:27">
      <c r="A460" s="7"/>
      <c r="B460" s="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10"/>
      <c r="X460" s="10"/>
      <c r="Y460" s="3"/>
      <c r="Z460" s="3"/>
      <c r="AA460" s="3"/>
    </row>
    <row r="461" spans="1:27">
      <c r="A461" s="7"/>
      <c r="B461" s="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10"/>
      <c r="X461" s="10"/>
      <c r="Y461" s="3"/>
      <c r="Z461" s="3"/>
      <c r="AA461" s="3"/>
    </row>
    <row r="462" spans="1:27">
      <c r="A462" s="7"/>
      <c r="B462" s="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10"/>
      <c r="X462" s="10"/>
      <c r="Y462" s="3"/>
      <c r="Z462" s="3"/>
      <c r="AA462" s="3"/>
    </row>
    <row r="463" spans="1:27">
      <c r="A463" s="7"/>
      <c r="B463" s="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10"/>
      <c r="X463" s="10"/>
      <c r="Y463" s="3"/>
      <c r="Z463" s="3"/>
      <c r="AA463" s="3"/>
    </row>
    <row r="464" spans="1:27">
      <c r="A464" s="7"/>
      <c r="B464" s="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10"/>
      <c r="X464" s="10"/>
      <c r="Y464" s="3"/>
      <c r="Z464" s="3"/>
      <c r="AA464" s="3"/>
    </row>
    <row r="465" spans="1:27">
      <c r="A465" s="7"/>
      <c r="B465" s="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10"/>
      <c r="X465" s="10"/>
      <c r="Y465" s="3"/>
      <c r="Z465" s="3"/>
      <c r="AA465" s="3"/>
    </row>
    <row r="466" spans="1:27">
      <c r="A466" s="7"/>
      <c r="B466" s="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10"/>
      <c r="X466" s="10"/>
      <c r="Y466" s="3"/>
      <c r="Z466" s="3"/>
      <c r="AA466" s="3"/>
    </row>
    <row r="467" spans="1:27">
      <c r="A467" s="7"/>
      <c r="B467" s="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10"/>
      <c r="X467" s="10"/>
      <c r="Y467" s="3"/>
      <c r="Z467" s="3"/>
      <c r="AA467" s="3"/>
    </row>
    <row r="468" spans="1:27">
      <c r="A468" s="7"/>
      <c r="B468" s="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10"/>
      <c r="X468" s="10"/>
      <c r="Y468" s="3"/>
      <c r="Z468" s="3"/>
      <c r="AA468" s="3"/>
    </row>
    <row r="469" spans="1:27">
      <c r="A469" s="7"/>
      <c r="B469" s="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10"/>
      <c r="X469" s="10"/>
      <c r="Y469" s="3"/>
      <c r="Z469" s="3"/>
      <c r="AA469" s="3"/>
    </row>
    <row r="470" spans="1:27">
      <c r="A470" s="7"/>
      <c r="B470" s="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10"/>
      <c r="X470" s="10"/>
      <c r="Y470" s="3"/>
      <c r="Z470" s="3"/>
      <c r="AA470" s="3"/>
    </row>
    <row r="471" spans="1:27">
      <c r="A471" s="7"/>
      <c r="B471" s="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10"/>
      <c r="X471" s="10"/>
      <c r="Y471" s="3"/>
      <c r="Z471" s="3"/>
      <c r="AA471" s="3"/>
    </row>
    <row r="472" spans="1:27">
      <c r="A472" s="7"/>
      <c r="B472" s="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10"/>
      <c r="X472" s="10"/>
      <c r="Y472" s="3"/>
      <c r="Z472" s="3"/>
      <c r="AA472" s="3"/>
    </row>
    <row r="473" spans="1:27">
      <c r="A473" s="7"/>
      <c r="B473" s="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10"/>
      <c r="X473" s="10"/>
      <c r="Y473" s="3"/>
      <c r="Z473" s="3"/>
      <c r="AA473" s="3"/>
    </row>
    <row r="474" spans="1:27">
      <c r="A474" s="7"/>
      <c r="B474" s="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10"/>
      <c r="X474" s="10"/>
      <c r="Y474" s="3"/>
      <c r="Z474" s="3"/>
      <c r="AA474" s="3"/>
    </row>
    <row r="475" spans="1:27">
      <c r="A475" s="7"/>
      <c r="B475" s="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10"/>
      <c r="X475" s="10"/>
      <c r="Y475" s="3"/>
      <c r="Z475" s="3"/>
      <c r="AA475" s="3"/>
    </row>
    <row r="476" spans="1:27">
      <c r="A476" s="7"/>
      <c r="B476" s="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10"/>
      <c r="X476" s="10"/>
      <c r="Y476" s="3"/>
      <c r="Z476" s="3"/>
      <c r="AA476" s="3"/>
    </row>
    <row r="477" spans="1:27">
      <c r="A477" s="7"/>
      <c r="B477" s="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10"/>
      <c r="X477" s="10"/>
      <c r="Y477" s="3"/>
      <c r="Z477" s="3"/>
      <c r="AA477" s="3"/>
    </row>
    <row r="478" spans="1:27">
      <c r="A478" s="7"/>
      <c r="B478" s="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10"/>
      <c r="X478" s="10"/>
      <c r="Y478" s="3"/>
      <c r="Z478" s="3"/>
      <c r="AA478" s="3"/>
    </row>
    <row r="479" spans="1:27">
      <c r="A479" s="7"/>
      <c r="B479" s="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10"/>
      <c r="X479" s="10"/>
      <c r="Y479" s="3"/>
      <c r="Z479" s="3"/>
      <c r="AA479" s="3"/>
    </row>
    <row r="480" spans="1:27">
      <c r="A480" s="7"/>
      <c r="B480" s="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10"/>
      <c r="X480" s="10"/>
      <c r="Y480" s="3"/>
      <c r="Z480" s="3"/>
      <c r="AA480" s="3"/>
    </row>
    <row r="481" spans="1:27">
      <c r="A481" s="7"/>
      <c r="B481" s="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10"/>
      <c r="X481" s="10"/>
      <c r="Y481" s="3"/>
      <c r="Z481" s="3"/>
      <c r="AA481" s="3"/>
    </row>
    <row r="482" spans="1:27">
      <c r="A482" s="7"/>
      <c r="B482" s="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10"/>
      <c r="X482" s="10"/>
      <c r="Y482" s="3"/>
      <c r="Z482" s="3"/>
      <c r="AA482" s="3"/>
    </row>
    <row r="483" spans="1:27">
      <c r="A483" s="7"/>
      <c r="B483" s="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10"/>
      <c r="X483" s="10"/>
      <c r="Y483" s="3"/>
      <c r="Z483" s="3"/>
      <c r="AA483" s="3"/>
    </row>
    <row r="484" spans="1:27">
      <c r="A484" s="7"/>
      <c r="B484" s="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10"/>
      <c r="X484" s="10"/>
      <c r="Y484" s="3"/>
      <c r="Z484" s="3"/>
      <c r="AA484" s="3"/>
    </row>
    <row r="485" spans="1:27">
      <c r="A485" s="7"/>
      <c r="B485" s="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10"/>
      <c r="X485" s="10"/>
      <c r="Y485" s="3"/>
      <c r="Z485" s="3"/>
      <c r="AA485" s="3"/>
    </row>
    <row r="486" spans="1:27">
      <c r="A486" s="7"/>
      <c r="B486" s="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10"/>
      <c r="X486" s="10"/>
      <c r="Y486" s="3"/>
      <c r="Z486" s="3"/>
      <c r="AA486" s="3"/>
    </row>
    <row r="487" spans="1:27">
      <c r="A487" s="7"/>
      <c r="B487" s="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10"/>
      <c r="X487" s="10"/>
      <c r="Y487" s="3"/>
      <c r="Z487" s="3"/>
      <c r="AA487" s="3"/>
    </row>
    <row r="488" spans="1:27">
      <c r="A488" s="7"/>
      <c r="B488" s="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10"/>
      <c r="X488" s="10"/>
      <c r="Y488" s="3"/>
      <c r="Z488" s="3"/>
      <c r="AA488" s="3"/>
    </row>
    <row r="489" spans="1:27">
      <c r="A489" s="7"/>
      <c r="B489" s="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10"/>
      <c r="X489" s="10"/>
      <c r="Y489" s="3"/>
      <c r="Z489" s="3"/>
      <c r="AA489" s="3"/>
    </row>
    <row r="490" spans="1:27">
      <c r="A490" s="7"/>
      <c r="B490" s="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10"/>
      <c r="X490" s="10"/>
      <c r="Y490" s="3"/>
      <c r="Z490" s="3"/>
      <c r="AA490" s="3"/>
    </row>
    <row r="491" spans="1:27">
      <c r="A491" s="7"/>
      <c r="B491" s="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10"/>
      <c r="X491" s="10"/>
      <c r="Y491" s="3"/>
      <c r="Z491" s="3"/>
      <c r="AA491" s="3"/>
    </row>
    <row r="492" spans="1:27">
      <c r="A492" s="7"/>
      <c r="B492" s="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10"/>
      <c r="X492" s="10"/>
      <c r="Y492" s="3"/>
      <c r="Z492" s="3"/>
      <c r="AA492" s="3"/>
    </row>
    <row r="493" spans="1:27">
      <c r="A493" s="7"/>
      <c r="B493" s="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10"/>
      <c r="X493" s="10"/>
      <c r="Y493" s="3"/>
      <c r="Z493" s="3"/>
      <c r="AA493" s="3"/>
    </row>
    <row r="494" spans="1:27">
      <c r="A494" s="7"/>
      <c r="B494" s="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10"/>
      <c r="X494" s="10"/>
      <c r="Y494" s="3"/>
      <c r="Z494" s="3"/>
      <c r="AA494" s="3"/>
    </row>
    <row r="495" spans="1:27">
      <c r="A495" s="7"/>
      <c r="B495" s="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10"/>
      <c r="X495" s="10"/>
      <c r="Y495" s="3"/>
      <c r="Z495" s="3"/>
      <c r="AA495" s="3"/>
    </row>
    <row r="496" spans="1:27">
      <c r="A496" s="7"/>
      <c r="B496" s="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10"/>
      <c r="X496" s="10"/>
      <c r="Y496" s="3"/>
      <c r="Z496" s="3"/>
      <c r="AA496" s="3"/>
    </row>
    <row r="497" spans="1:27">
      <c r="A497" s="7"/>
      <c r="B497" s="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10"/>
      <c r="X497" s="10"/>
      <c r="Y497" s="3"/>
      <c r="Z497" s="3"/>
      <c r="AA497" s="3"/>
    </row>
    <row r="498" spans="1:27">
      <c r="A498" s="7"/>
      <c r="B498" s="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10"/>
      <c r="X498" s="10"/>
      <c r="Y498" s="3"/>
      <c r="Z498" s="3"/>
      <c r="AA498" s="3"/>
    </row>
    <row r="499" spans="1:27">
      <c r="A499" s="7"/>
      <c r="B499" s="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10"/>
      <c r="X499" s="10"/>
      <c r="Y499" s="3"/>
      <c r="Z499" s="3"/>
      <c r="AA499" s="3"/>
    </row>
    <row r="500" spans="1:27">
      <c r="A500" s="7"/>
      <c r="B500" s="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10"/>
      <c r="X500" s="10"/>
      <c r="Y500" s="3"/>
      <c r="Z500" s="3"/>
      <c r="AA500" s="3"/>
    </row>
    <row r="501" spans="1:27">
      <c r="A501" s="7"/>
      <c r="B501" s="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"/>
      <c r="U501" s="3"/>
      <c r="V501" s="3"/>
      <c r="W501" s="10"/>
      <c r="X501" s="10"/>
      <c r="Y501" s="3"/>
      <c r="Z501" s="3"/>
      <c r="AA501" s="3"/>
    </row>
    <row r="502" spans="1:27">
      <c r="A502" s="7"/>
      <c r="B502" s="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3"/>
      <c r="V502" s="3"/>
      <c r="W502" s="10"/>
      <c r="X502" s="10"/>
      <c r="Y502" s="3"/>
      <c r="Z502" s="3"/>
      <c r="AA502" s="3"/>
    </row>
    <row r="503" spans="1:27">
      <c r="A503" s="7"/>
      <c r="B503" s="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3"/>
      <c r="V503" s="3"/>
      <c r="W503" s="10"/>
      <c r="X503" s="10"/>
      <c r="Y503" s="3"/>
      <c r="Z503" s="3"/>
      <c r="AA503" s="3"/>
    </row>
    <row r="504" spans="1:27">
      <c r="A504" s="7"/>
      <c r="B504" s="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"/>
      <c r="U504" s="3"/>
      <c r="V504" s="3"/>
      <c r="W504" s="10"/>
      <c r="X504" s="10"/>
      <c r="Y504" s="3"/>
      <c r="Z504" s="3"/>
      <c r="AA504" s="3"/>
    </row>
    <row r="505" spans="1:27">
      <c r="A505" s="7"/>
      <c r="B505" s="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"/>
      <c r="U505" s="3"/>
      <c r="V505" s="3"/>
      <c r="W505" s="10"/>
      <c r="X505" s="10"/>
      <c r="Y505" s="3"/>
      <c r="Z505" s="3"/>
      <c r="AA505" s="3"/>
    </row>
    <row r="506" spans="1:27">
      <c r="A506" s="7"/>
      <c r="B506" s="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"/>
      <c r="U506" s="3"/>
      <c r="V506" s="3"/>
      <c r="W506" s="10"/>
      <c r="X506" s="10"/>
      <c r="Y506" s="3"/>
      <c r="Z506" s="3"/>
      <c r="AA506" s="3"/>
    </row>
    <row r="507" spans="1:27">
      <c r="A507" s="7"/>
      <c r="B507" s="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"/>
      <c r="U507" s="3"/>
      <c r="V507" s="3"/>
      <c r="W507" s="10"/>
      <c r="X507" s="10"/>
      <c r="Y507" s="3"/>
      <c r="Z507" s="3"/>
      <c r="AA507" s="3"/>
    </row>
    <row r="508" spans="1:27">
      <c r="A508" s="7"/>
      <c r="B508" s="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"/>
      <c r="U508" s="3"/>
      <c r="V508" s="3"/>
      <c r="W508" s="10"/>
      <c r="X508" s="10"/>
      <c r="Y508" s="3"/>
      <c r="Z508" s="3"/>
      <c r="AA508" s="3"/>
    </row>
    <row r="509" spans="1:27">
      <c r="A509" s="7"/>
      <c r="B509" s="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"/>
      <c r="U509" s="3"/>
      <c r="V509" s="3"/>
      <c r="W509" s="10"/>
      <c r="X509" s="10"/>
      <c r="Y509" s="3"/>
      <c r="Z509" s="3"/>
      <c r="AA509" s="3"/>
    </row>
    <row r="510" spans="1:27">
      <c r="A510" s="7"/>
      <c r="B510" s="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3"/>
      <c r="V510" s="3"/>
      <c r="W510" s="10"/>
      <c r="X510" s="10"/>
      <c r="Y510" s="3"/>
      <c r="Z510" s="3"/>
      <c r="AA510" s="3"/>
    </row>
    <row r="511" spans="1:27">
      <c r="A511" s="7"/>
      <c r="B511" s="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3"/>
      <c r="V511" s="3"/>
      <c r="W511" s="10"/>
      <c r="X511" s="10"/>
      <c r="Y511" s="3"/>
      <c r="Z511" s="3"/>
      <c r="AA511" s="3"/>
    </row>
    <row r="512" spans="1:27">
      <c r="A512" s="7"/>
      <c r="B512" s="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3"/>
      <c r="V512" s="3"/>
      <c r="W512" s="10"/>
      <c r="X512" s="10"/>
      <c r="Y512" s="3"/>
      <c r="Z512" s="3"/>
      <c r="AA512" s="3"/>
    </row>
    <row r="513" spans="1:27">
      <c r="A513" s="7"/>
      <c r="B513" s="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3"/>
      <c r="V513" s="3"/>
      <c r="W513" s="10"/>
      <c r="X513" s="10"/>
      <c r="Y513" s="3"/>
      <c r="Z513" s="3"/>
      <c r="AA513" s="3"/>
    </row>
    <row r="514" spans="1:27">
      <c r="A514" s="7"/>
      <c r="B514" s="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"/>
      <c r="U514" s="3"/>
      <c r="V514" s="3"/>
      <c r="W514" s="10"/>
      <c r="X514" s="10"/>
      <c r="Y514" s="3"/>
      <c r="Z514" s="3"/>
      <c r="AA514" s="3"/>
    </row>
    <row r="515" spans="1:27">
      <c r="A515" s="7"/>
      <c r="B515" s="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"/>
      <c r="U515" s="3"/>
      <c r="V515" s="3"/>
      <c r="W515" s="10"/>
      <c r="X515" s="10"/>
      <c r="Y515" s="3"/>
      <c r="Z515" s="3"/>
      <c r="AA515" s="3"/>
    </row>
    <row r="516" spans="1:27">
      <c r="A516" s="7"/>
      <c r="B516" s="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"/>
      <c r="U516" s="3"/>
      <c r="V516" s="3"/>
      <c r="W516" s="10"/>
      <c r="X516" s="10"/>
      <c r="Y516" s="3"/>
      <c r="Z516" s="3"/>
      <c r="AA516" s="3"/>
    </row>
    <row r="517" spans="1:27">
      <c r="A517" s="7"/>
      <c r="B517" s="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3"/>
      <c r="V517" s="3"/>
      <c r="W517" s="10"/>
      <c r="X517" s="10"/>
      <c r="Y517" s="3"/>
      <c r="Z517" s="3"/>
      <c r="AA517" s="3"/>
    </row>
    <row r="518" spans="1:27">
      <c r="A518" s="7"/>
      <c r="B518" s="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"/>
      <c r="U518" s="3"/>
      <c r="V518" s="3"/>
      <c r="W518" s="10"/>
      <c r="X518" s="10"/>
      <c r="Y518" s="3"/>
      <c r="Z518" s="3"/>
      <c r="AA518" s="3"/>
    </row>
    <row r="519" spans="1:27">
      <c r="A519" s="7"/>
      <c r="B519" s="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3"/>
      <c r="V519" s="3"/>
      <c r="W519" s="10"/>
      <c r="X519" s="10"/>
      <c r="Y519" s="3"/>
      <c r="Z519" s="3"/>
      <c r="AA519" s="3"/>
    </row>
    <row r="520" spans="1:27">
      <c r="A520" s="7"/>
      <c r="B520" s="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"/>
      <c r="U520" s="3"/>
      <c r="V520" s="3"/>
      <c r="W520" s="10"/>
      <c r="X520" s="10"/>
      <c r="Y520" s="3"/>
      <c r="Z520" s="3"/>
      <c r="AA520" s="3"/>
    </row>
    <row r="521" spans="1:27">
      <c r="A521" s="7"/>
      <c r="B521" s="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3"/>
      <c r="V521" s="3"/>
      <c r="W521" s="10"/>
      <c r="X521" s="10"/>
      <c r="Y521" s="3"/>
      <c r="Z521" s="3"/>
      <c r="AA521" s="3"/>
    </row>
    <row r="522" spans="1:27">
      <c r="A522" s="7"/>
      <c r="B522" s="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3"/>
      <c r="V522" s="3"/>
      <c r="W522" s="10"/>
      <c r="X522" s="10"/>
      <c r="Y522" s="3"/>
      <c r="Z522" s="3"/>
      <c r="AA522" s="3"/>
    </row>
    <row r="523" spans="1:27">
      <c r="A523" s="7"/>
      <c r="B523" s="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"/>
      <c r="U523" s="3"/>
      <c r="V523" s="3"/>
      <c r="W523" s="10"/>
      <c r="X523" s="10"/>
      <c r="Y523" s="3"/>
      <c r="Z523" s="3"/>
      <c r="AA523" s="3"/>
    </row>
    <row r="524" spans="1:27">
      <c r="A524" s="7"/>
      <c r="B524" s="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"/>
      <c r="U524" s="3"/>
      <c r="V524" s="3"/>
      <c r="W524" s="10"/>
      <c r="X524" s="10"/>
      <c r="Y524" s="3"/>
      <c r="Z524" s="3"/>
      <c r="AA524" s="3"/>
    </row>
    <row r="525" spans="1:27">
      <c r="A525" s="7"/>
      <c r="B525" s="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3"/>
      <c r="V525" s="3"/>
      <c r="W525" s="10"/>
      <c r="X525" s="10"/>
      <c r="Y525" s="3"/>
      <c r="Z525" s="3"/>
      <c r="AA525" s="3"/>
    </row>
    <row r="526" spans="1:27">
      <c r="A526" s="7"/>
      <c r="B526" s="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3"/>
      <c r="V526" s="3"/>
      <c r="W526" s="10"/>
      <c r="X526" s="10"/>
      <c r="Y526" s="3"/>
      <c r="Z526" s="3"/>
      <c r="AA526" s="3"/>
    </row>
    <row r="527" spans="1:27">
      <c r="A527" s="7"/>
      <c r="B527" s="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3"/>
      <c r="V527" s="3"/>
      <c r="W527" s="10"/>
      <c r="X527" s="10"/>
      <c r="Y527" s="3"/>
      <c r="Z527" s="3"/>
      <c r="AA527" s="3"/>
    </row>
    <row r="528" spans="1:27">
      <c r="A528" s="7"/>
      <c r="B528" s="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3"/>
      <c r="V528" s="3"/>
      <c r="W528" s="10"/>
      <c r="X528" s="10"/>
      <c r="Y528" s="3"/>
      <c r="Z528" s="3"/>
      <c r="AA528" s="3"/>
    </row>
    <row r="529" spans="1:27">
      <c r="A529" s="7"/>
      <c r="B529" s="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"/>
      <c r="U529" s="3"/>
      <c r="V529" s="3"/>
      <c r="W529" s="10"/>
      <c r="X529" s="10"/>
      <c r="Y529" s="3"/>
      <c r="Z529" s="3"/>
      <c r="AA529" s="3"/>
    </row>
    <row r="530" spans="1:27">
      <c r="A530" s="7"/>
      <c r="B530" s="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"/>
      <c r="U530" s="3"/>
      <c r="V530" s="3"/>
      <c r="W530" s="10"/>
      <c r="X530" s="10"/>
      <c r="Y530" s="3"/>
      <c r="Z530" s="3"/>
      <c r="AA530" s="3"/>
    </row>
    <row r="531" spans="1:27">
      <c r="A531" s="7"/>
      <c r="B531" s="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3"/>
      <c r="V531" s="3"/>
      <c r="W531" s="10"/>
      <c r="X531" s="10"/>
      <c r="Y531" s="3"/>
      <c r="Z531" s="3"/>
      <c r="AA531" s="3"/>
    </row>
    <row r="532" spans="1:27">
      <c r="A532" s="7"/>
      <c r="B532" s="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3"/>
      <c r="V532" s="3"/>
      <c r="W532" s="10"/>
      <c r="X532" s="10"/>
      <c r="Y532" s="3"/>
      <c r="Z532" s="3"/>
      <c r="AA532" s="3"/>
    </row>
    <row r="533" spans="1:27">
      <c r="A533" s="7"/>
      <c r="B533" s="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"/>
      <c r="U533" s="3"/>
      <c r="V533" s="3"/>
      <c r="W533" s="10"/>
      <c r="X533" s="10"/>
      <c r="Y533" s="3"/>
      <c r="Z533" s="3"/>
      <c r="AA533" s="3"/>
    </row>
    <row r="534" spans="1:27">
      <c r="A534" s="7"/>
      <c r="B534" s="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"/>
      <c r="U534" s="3"/>
      <c r="V534" s="3"/>
      <c r="W534" s="10"/>
      <c r="X534" s="10"/>
      <c r="Y534" s="3"/>
      <c r="Z534" s="3"/>
      <c r="AA534" s="3"/>
    </row>
    <row r="535" spans="1:27">
      <c r="A535" s="7"/>
      <c r="B535" s="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"/>
      <c r="U535" s="3"/>
      <c r="V535" s="3"/>
      <c r="W535" s="10"/>
      <c r="X535" s="10"/>
      <c r="Y535" s="3"/>
      <c r="Z535" s="3"/>
      <c r="AA535" s="3"/>
    </row>
    <row r="536" spans="1:27">
      <c r="A536" s="7"/>
      <c r="B536" s="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3"/>
      <c r="V536" s="3"/>
      <c r="W536" s="10"/>
      <c r="X536" s="10"/>
      <c r="Y536" s="3"/>
      <c r="Z536" s="3"/>
      <c r="AA536" s="3"/>
    </row>
    <row r="537" spans="1:27">
      <c r="A537" s="7"/>
      <c r="B537" s="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3"/>
      <c r="V537" s="3"/>
      <c r="W537" s="10"/>
      <c r="X537" s="10"/>
      <c r="Y537" s="3"/>
      <c r="Z537" s="3"/>
      <c r="AA537" s="3"/>
    </row>
    <row r="538" spans="1:27">
      <c r="A538" s="7"/>
      <c r="B538" s="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3"/>
      <c r="V538" s="3"/>
      <c r="W538" s="10"/>
      <c r="X538" s="10"/>
      <c r="Y538" s="3"/>
      <c r="Z538" s="3"/>
      <c r="AA538" s="3"/>
    </row>
    <row r="539" spans="1:27">
      <c r="A539" s="7"/>
      <c r="B539" s="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3"/>
      <c r="V539" s="3"/>
      <c r="W539" s="10"/>
      <c r="X539" s="10"/>
      <c r="Y539" s="3"/>
      <c r="Z539" s="3"/>
      <c r="AA539" s="3"/>
    </row>
    <row r="540" spans="1:27">
      <c r="A540" s="7"/>
      <c r="B540" s="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3"/>
      <c r="V540" s="3"/>
      <c r="W540" s="10"/>
      <c r="X540" s="10"/>
      <c r="Y540" s="3"/>
      <c r="Z540" s="3"/>
      <c r="AA540" s="3"/>
    </row>
    <row r="541" spans="1:27">
      <c r="A541" s="7"/>
      <c r="B541" s="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3"/>
      <c r="V541" s="3"/>
      <c r="W541" s="10"/>
      <c r="X541" s="10"/>
      <c r="Y541" s="3"/>
      <c r="Z541" s="3"/>
      <c r="AA541" s="3"/>
    </row>
    <row r="542" spans="1:27">
      <c r="A542" s="7"/>
      <c r="B542" s="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3"/>
      <c r="V542" s="3"/>
      <c r="W542" s="10"/>
      <c r="X542" s="10"/>
      <c r="Y542" s="3"/>
      <c r="Z542" s="3"/>
      <c r="AA542" s="3"/>
    </row>
    <row r="543" spans="1:27">
      <c r="A543" s="7"/>
      <c r="B543" s="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3"/>
      <c r="V543" s="3"/>
      <c r="W543" s="10"/>
      <c r="X543" s="10"/>
      <c r="Y543" s="3"/>
      <c r="Z543" s="3"/>
      <c r="AA543" s="3"/>
    </row>
    <row r="544" spans="1:27">
      <c r="A544" s="7"/>
      <c r="B544" s="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3"/>
      <c r="V544" s="3"/>
      <c r="W544" s="10"/>
      <c r="X544" s="10"/>
      <c r="Y544" s="3"/>
      <c r="Z544" s="3"/>
      <c r="AA544" s="3"/>
    </row>
    <row r="545" spans="1:27">
      <c r="A545" s="7"/>
      <c r="B545" s="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3"/>
      <c r="V545" s="3"/>
      <c r="W545" s="10"/>
      <c r="X545" s="10"/>
      <c r="Y545" s="3"/>
      <c r="Z545" s="3"/>
      <c r="AA545" s="3"/>
    </row>
    <row r="546" spans="1:27">
      <c r="A546" s="7"/>
      <c r="B546" s="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3"/>
      <c r="V546" s="3"/>
      <c r="W546" s="10"/>
      <c r="X546" s="10"/>
      <c r="Y546" s="3"/>
      <c r="Z546" s="3"/>
      <c r="AA546" s="3"/>
    </row>
    <row r="547" spans="1:27">
      <c r="A547" s="7"/>
      <c r="B547" s="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3"/>
      <c r="V547" s="3"/>
      <c r="W547" s="10"/>
      <c r="X547" s="10"/>
      <c r="Y547" s="3"/>
      <c r="Z547" s="3"/>
      <c r="AA547" s="3"/>
    </row>
    <row r="548" spans="1:27">
      <c r="A548" s="7"/>
      <c r="B548" s="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3"/>
      <c r="V548" s="3"/>
      <c r="W548" s="10"/>
      <c r="X548" s="10"/>
      <c r="Y548" s="3"/>
      <c r="Z548" s="3"/>
      <c r="AA548" s="3"/>
    </row>
    <row r="549" spans="1:27">
      <c r="A549" s="7"/>
      <c r="B549" s="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"/>
      <c r="U549" s="3"/>
      <c r="V549" s="3"/>
      <c r="W549" s="10"/>
      <c r="X549" s="10"/>
      <c r="Y549" s="3"/>
      <c r="Z549" s="3"/>
      <c r="AA549" s="3"/>
    </row>
    <row r="550" spans="1:27">
      <c r="A550" s="7"/>
      <c r="B550" s="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3"/>
      <c r="V550" s="3"/>
      <c r="W550" s="10"/>
      <c r="X550" s="10"/>
      <c r="Y550" s="3"/>
      <c r="Z550" s="3"/>
      <c r="AA550" s="3"/>
    </row>
    <row r="551" spans="1:27">
      <c r="A551" s="7"/>
      <c r="B551" s="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3"/>
      <c r="V551" s="3"/>
      <c r="W551" s="10"/>
      <c r="X551" s="10"/>
      <c r="Y551" s="3"/>
      <c r="Z551" s="3"/>
      <c r="AA551" s="3"/>
    </row>
    <row r="552" spans="1:27">
      <c r="A552" s="7"/>
      <c r="B552" s="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3"/>
      <c r="V552" s="3"/>
      <c r="W552" s="10"/>
      <c r="X552" s="10"/>
      <c r="Y552" s="3"/>
      <c r="Z552" s="3"/>
      <c r="AA552" s="3"/>
    </row>
    <row r="553" spans="1:27">
      <c r="A553" s="7"/>
      <c r="B553" s="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3"/>
      <c r="V553" s="3"/>
      <c r="W553" s="10"/>
      <c r="X553" s="10"/>
      <c r="Y553" s="3"/>
      <c r="Z553" s="3"/>
      <c r="AA553" s="3"/>
    </row>
    <row r="554" spans="1:27">
      <c r="A554" s="7"/>
      <c r="B554" s="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3"/>
      <c r="V554" s="3"/>
      <c r="W554" s="10"/>
      <c r="X554" s="10"/>
      <c r="Y554" s="3"/>
      <c r="Z554" s="3"/>
      <c r="AA554" s="3"/>
    </row>
    <row r="555" spans="1:27">
      <c r="A555" s="7"/>
      <c r="B555" s="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3"/>
      <c r="V555" s="3"/>
      <c r="W555" s="10"/>
      <c r="X555" s="10"/>
      <c r="Y555" s="3"/>
      <c r="Z555" s="3"/>
      <c r="AA555" s="3"/>
    </row>
    <row r="556" spans="1:27">
      <c r="A556" s="7"/>
      <c r="B556" s="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3"/>
      <c r="V556" s="3"/>
      <c r="W556" s="10"/>
      <c r="X556" s="10"/>
      <c r="Y556" s="3"/>
      <c r="Z556" s="3"/>
      <c r="AA556" s="3"/>
    </row>
    <row r="557" spans="1:27">
      <c r="A557" s="7"/>
      <c r="B557" s="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3"/>
      <c r="V557" s="3"/>
      <c r="W557" s="10"/>
      <c r="X557" s="10"/>
      <c r="Y557" s="3"/>
      <c r="Z557" s="3"/>
      <c r="AA557" s="3"/>
    </row>
    <row r="558" spans="1:27">
      <c r="A558" s="7"/>
      <c r="B558" s="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3"/>
      <c r="V558" s="3"/>
      <c r="W558" s="10"/>
      <c r="X558" s="10"/>
      <c r="Y558" s="3"/>
      <c r="Z558" s="3"/>
      <c r="AA558" s="3"/>
    </row>
    <row r="559" spans="1:27">
      <c r="A559" s="7"/>
      <c r="B559" s="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3"/>
      <c r="V559" s="3"/>
      <c r="W559" s="10"/>
      <c r="X559" s="10"/>
      <c r="Y559" s="3"/>
      <c r="Z559" s="3"/>
      <c r="AA559" s="3"/>
    </row>
    <row r="560" spans="1:27">
      <c r="A560" s="7"/>
      <c r="B560" s="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3"/>
      <c r="V560" s="3"/>
      <c r="W560" s="10"/>
      <c r="X560" s="10"/>
      <c r="Y560" s="3"/>
      <c r="Z560" s="3"/>
      <c r="AA560" s="3"/>
    </row>
    <row r="561" spans="1:27">
      <c r="A561" s="7"/>
      <c r="B561" s="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3"/>
      <c r="V561" s="3"/>
      <c r="W561" s="10"/>
      <c r="X561" s="10"/>
      <c r="Y561" s="3"/>
      <c r="Z561" s="3"/>
      <c r="AA561" s="3"/>
    </row>
    <row r="562" spans="1:27">
      <c r="A562" s="7"/>
      <c r="B562" s="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3"/>
      <c r="V562" s="3"/>
      <c r="W562" s="10"/>
      <c r="X562" s="10"/>
      <c r="Y562" s="3"/>
      <c r="Z562" s="3"/>
      <c r="AA562" s="3"/>
    </row>
    <row r="563" spans="1:27">
      <c r="A563" s="7"/>
      <c r="B563" s="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3"/>
      <c r="V563" s="3"/>
      <c r="W563" s="10"/>
      <c r="X563" s="10"/>
      <c r="Y563" s="3"/>
      <c r="Z563" s="3"/>
      <c r="AA563" s="3"/>
    </row>
    <row r="564" spans="1:27">
      <c r="A564" s="7"/>
      <c r="B564" s="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3"/>
      <c r="V564" s="3"/>
      <c r="W564" s="10"/>
      <c r="X564" s="10"/>
      <c r="Y564" s="3"/>
      <c r="Z564" s="3"/>
      <c r="AA564" s="3"/>
    </row>
    <row r="565" spans="1:27">
      <c r="A565" s="7"/>
      <c r="B565" s="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3"/>
      <c r="V565" s="3"/>
      <c r="W565" s="10"/>
      <c r="X565" s="10"/>
      <c r="Y565" s="3"/>
      <c r="Z565" s="3"/>
      <c r="AA565" s="3"/>
    </row>
    <row r="566" spans="1:27">
      <c r="A566" s="7"/>
      <c r="B566" s="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3"/>
      <c r="V566" s="3"/>
      <c r="W566" s="10"/>
      <c r="X566" s="10"/>
      <c r="Y566" s="3"/>
      <c r="Z566" s="3"/>
      <c r="AA566" s="3"/>
    </row>
    <row r="567" spans="1:27">
      <c r="A567" s="7"/>
      <c r="B567" s="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3"/>
      <c r="V567" s="3"/>
      <c r="W567" s="10"/>
      <c r="X567" s="10"/>
      <c r="Y567" s="3"/>
      <c r="Z567" s="3"/>
      <c r="AA567" s="3"/>
    </row>
    <row r="568" spans="1:27">
      <c r="A568" s="7"/>
      <c r="B568" s="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3"/>
      <c r="V568" s="3"/>
      <c r="W568" s="10"/>
      <c r="X568" s="10"/>
      <c r="Y568" s="3"/>
      <c r="Z568" s="3"/>
      <c r="AA568" s="3"/>
    </row>
    <row r="569" spans="1:27">
      <c r="A569" s="7"/>
      <c r="B569" s="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3"/>
      <c r="V569" s="3"/>
      <c r="W569" s="10"/>
      <c r="X569" s="10"/>
      <c r="Y569" s="3"/>
      <c r="Z569" s="3"/>
      <c r="AA569" s="3"/>
    </row>
    <row r="570" spans="1:27">
      <c r="A570" s="7"/>
      <c r="B570" s="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3"/>
      <c r="V570" s="3"/>
      <c r="W570" s="10"/>
      <c r="X570" s="10"/>
      <c r="Y570" s="3"/>
      <c r="Z570" s="3"/>
      <c r="AA570" s="3"/>
    </row>
    <row r="571" spans="1:27">
      <c r="A571" s="7"/>
      <c r="B571" s="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3"/>
      <c r="V571" s="3"/>
      <c r="W571" s="10"/>
      <c r="X571" s="10"/>
      <c r="Y571" s="3"/>
      <c r="Z571" s="3"/>
      <c r="AA571" s="3"/>
    </row>
    <row r="572" spans="1:27">
      <c r="A572" s="7"/>
      <c r="B572" s="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3"/>
      <c r="V572" s="3"/>
      <c r="W572" s="10"/>
      <c r="X572" s="10"/>
      <c r="Y572" s="3"/>
      <c r="Z572" s="3"/>
      <c r="AA572" s="3"/>
    </row>
    <row r="573" spans="1:27">
      <c r="A573" s="7"/>
      <c r="B573" s="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"/>
      <c r="U573" s="3"/>
      <c r="V573" s="3"/>
      <c r="W573" s="10"/>
      <c r="X573" s="10"/>
      <c r="Y573" s="3"/>
      <c r="Z573" s="3"/>
      <c r="AA573" s="3"/>
    </row>
    <row r="574" spans="1:27">
      <c r="A574" s="7"/>
      <c r="B574" s="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3"/>
      <c r="V574" s="3"/>
      <c r="W574" s="10"/>
      <c r="X574" s="10"/>
      <c r="Y574" s="3"/>
      <c r="Z574" s="3"/>
      <c r="AA574" s="3"/>
    </row>
    <row r="575" spans="1:27">
      <c r="A575" s="7"/>
      <c r="B575" s="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3"/>
      <c r="V575" s="3"/>
      <c r="W575" s="10"/>
      <c r="X575" s="10"/>
      <c r="Y575" s="3"/>
      <c r="Z575" s="3"/>
      <c r="AA575" s="3"/>
    </row>
    <row r="576" spans="1:27">
      <c r="A576" s="7"/>
      <c r="B576" s="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3"/>
      <c r="V576" s="3"/>
      <c r="W576" s="10"/>
      <c r="X576" s="10"/>
      <c r="Y576" s="3"/>
      <c r="Z576" s="3"/>
      <c r="AA576" s="3"/>
    </row>
    <row r="577" spans="1:27">
      <c r="A577" s="7"/>
      <c r="B577" s="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3"/>
      <c r="V577" s="3"/>
      <c r="W577" s="10"/>
      <c r="X577" s="10"/>
      <c r="Y577" s="3"/>
      <c r="Z577" s="3"/>
      <c r="AA577" s="3"/>
    </row>
    <row r="578" spans="1:27">
      <c r="A578" s="7"/>
      <c r="B578" s="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3"/>
      <c r="V578" s="3"/>
      <c r="W578" s="10"/>
      <c r="X578" s="10"/>
      <c r="Y578" s="3"/>
      <c r="Z578" s="3"/>
      <c r="AA578" s="3"/>
    </row>
    <row r="579" spans="1:27">
      <c r="A579" s="7"/>
      <c r="B579" s="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3"/>
      <c r="V579" s="3"/>
      <c r="W579" s="10"/>
      <c r="X579" s="10"/>
      <c r="Y579" s="3"/>
      <c r="Z579" s="3"/>
      <c r="AA579" s="3"/>
    </row>
    <row r="580" spans="1:27">
      <c r="A580" s="7"/>
      <c r="B580" s="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3"/>
      <c r="V580" s="3"/>
      <c r="W580" s="10"/>
      <c r="X580" s="10"/>
      <c r="Y580" s="3"/>
      <c r="Z580" s="3"/>
      <c r="AA580" s="3"/>
    </row>
    <row r="581" spans="1:27">
      <c r="A581" s="7"/>
      <c r="B581" s="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3"/>
      <c r="V581" s="3"/>
      <c r="W581" s="10"/>
      <c r="X581" s="10"/>
      <c r="Y581" s="3"/>
      <c r="Z581" s="3"/>
      <c r="AA581" s="3"/>
    </row>
    <row r="582" spans="1:27">
      <c r="A582" s="7"/>
      <c r="B582" s="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3"/>
      <c r="V582" s="3"/>
      <c r="W582" s="10"/>
      <c r="X582" s="10"/>
      <c r="Y582" s="3"/>
      <c r="Z582" s="3"/>
      <c r="AA582" s="3"/>
    </row>
    <row r="583" spans="1:27">
      <c r="A583" s="7"/>
      <c r="B583" s="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3"/>
      <c r="V583" s="3"/>
      <c r="W583" s="10"/>
      <c r="X583" s="10"/>
      <c r="Y583" s="3"/>
      <c r="Z583" s="3"/>
      <c r="AA583" s="3"/>
    </row>
    <row r="584" spans="1:27">
      <c r="A584" s="7"/>
      <c r="B584" s="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3"/>
      <c r="V584" s="3"/>
      <c r="W584" s="10"/>
      <c r="X584" s="10"/>
      <c r="Y584" s="3"/>
      <c r="Z584" s="3"/>
      <c r="AA584" s="3"/>
    </row>
    <row r="585" spans="1:27">
      <c r="A585" s="7"/>
      <c r="B585" s="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3"/>
      <c r="V585" s="3"/>
      <c r="W585" s="10"/>
      <c r="X585" s="10"/>
      <c r="Y585" s="3"/>
      <c r="Z585" s="3"/>
      <c r="AA585" s="3"/>
    </row>
    <row r="586" spans="1:27">
      <c r="A586" s="7"/>
      <c r="B586" s="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3"/>
      <c r="V586" s="3"/>
      <c r="W586" s="10"/>
      <c r="X586" s="10"/>
      <c r="Y586" s="3"/>
      <c r="Z586" s="3"/>
      <c r="AA586" s="3"/>
    </row>
    <row r="587" spans="1:27">
      <c r="A587" s="7"/>
      <c r="B587" s="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3"/>
      <c r="V587" s="3"/>
      <c r="W587" s="10"/>
      <c r="X587" s="10"/>
      <c r="Y587" s="3"/>
      <c r="Z587" s="3"/>
      <c r="AA587" s="3"/>
    </row>
    <row r="588" spans="1:27">
      <c r="A588" s="7"/>
      <c r="B588" s="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3"/>
      <c r="V588" s="3"/>
      <c r="W588" s="10"/>
      <c r="X588" s="10"/>
      <c r="Y588" s="3"/>
      <c r="Z588" s="3"/>
      <c r="AA588" s="3"/>
    </row>
    <row r="589" spans="1:27">
      <c r="A589" s="7"/>
      <c r="B589" s="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3"/>
      <c r="V589" s="3"/>
      <c r="W589" s="10"/>
      <c r="X589" s="10"/>
      <c r="Y589" s="3"/>
      <c r="Z589" s="3"/>
      <c r="AA589" s="3"/>
    </row>
    <row r="590" spans="1:27">
      <c r="A590" s="7"/>
      <c r="B590" s="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3"/>
      <c r="V590" s="3"/>
      <c r="W590" s="10"/>
      <c r="X590" s="10"/>
      <c r="Y590" s="3"/>
      <c r="Z590" s="3"/>
      <c r="AA590" s="3"/>
    </row>
    <row r="591" spans="1:27">
      <c r="A591" s="7"/>
      <c r="B591" s="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3"/>
      <c r="V591" s="3"/>
      <c r="W591" s="10"/>
      <c r="X591" s="10"/>
      <c r="Y591" s="3"/>
      <c r="Z591" s="3"/>
      <c r="AA591" s="3"/>
    </row>
    <row r="592" spans="1:27">
      <c r="A592" s="7"/>
      <c r="B592" s="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3"/>
      <c r="V592" s="3"/>
      <c r="W592" s="10"/>
      <c r="X592" s="10"/>
      <c r="Y592" s="3"/>
      <c r="Z592" s="3"/>
      <c r="AA592" s="3"/>
    </row>
    <row r="593" spans="1:27">
      <c r="A593" s="7"/>
      <c r="B593" s="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3"/>
      <c r="V593" s="3"/>
      <c r="W593" s="10"/>
      <c r="X593" s="10"/>
      <c r="Y593" s="3"/>
      <c r="Z593" s="3"/>
      <c r="AA593" s="3"/>
    </row>
    <row r="594" spans="1:27">
      <c r="A594" s="7"/>
      <c r="B594" s="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3"/>
      <c r="V594" s="3"/>
      <c r="W594" s="10"/>
      <c r="X594" s="10"/>
      <c r="Y594" s="3"/>
      <c r="Z594" s="3"/>
      <c r="AA594" s="3"/>
    </row>
    <row r="595" spans="1:27">
      <c r="A595" s="7"/>
      <c r="B595" s="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3"/>
      <c r="V595" s="3"/>
      <c r="W595" s="10"/>
      <c r="X595" s="10"/>
      <c r="Y595" s="3"/>
      <c r="Z595" s="3"/>
      <c r="AA595" s="3"/>
    </row>
    <row r="596" spans="1:27">
      <c r="A596" s="7"/>
      <c r="B596" s="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3"/>
      <c r="V596" s="3"/>
      <c r="W596" s="10"/>
      <c r="X596" s="10"/>
      <c r="Y596" s="3"/>
      <c r="Z596" s="3"/>
      <c r="AA596" s="3"/>
    </row>
    <row r="597" spans="1:27">
      <c r="A597" s="7"/>
      <c r="B597" s="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3"/>
      <c r="V597" s="3"/>
      <c r="W597" s="10"/>
      <c r="X597" s="10"/>
      <c r="Y597" s="3"/>
      <c r="Z597" s="3"/>
      <c r="AA597" s="3"/>
    </row>
    <row r="598" spans="1:27">
      <c r="A598" s="7"/>
      <c r="B598" s="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3"/>
      <c r="V598" s="3"/>
      <c r="W598" s="10"/>
      <c r="X598" s="10"/>
      <c r="Y598" s="3"/>
      <c r="Z598" s="3"/>
      <c r="AA598" s="3"/>
    </row>
    <row r="599" spans="1:27">
      <c r="A599" s="7"/>
      <c r="B599" s="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3"/>
      <c r="V599" s="3"/>
      <c r="W599" s="10"/>
      <c r="X599" s="10"/>
      <c r="Y599" s="3"/>
      <c r="Z599" s="3"/>
      <c r="AA599" s="3"/>
    </row>
    <row r="600" spans="1:27">
      <c r="A600" s="7"/>
      <c r="B600" s="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3"/>
      <c r="V600" s="3"/>
      <c r="W600" s="10"/>
      <c r="X600" s="10"/>
      <c r="Y600" s="3"/>
      <c r="Z600" s="3"/>
      <c r="AA600" s="3"/>
    </row>
    <row r="601" spans="1:27">
      <c r="A601" s="7"/>
      <c r="B601" s="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3"/>
      <c r="V601" s="3"/>
      <c r="W601" s="10"/>
      <c r="X601" s="10"/>
      <c r="Y601" s="3"/>
      <c r="Z601" s="3"/>
      <c r="AA601" s="3"/>
    </row>
    <row r="602" spans="1:27">
      <c r="A602" s="7"/>
      <c r="B602" s="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3"/>
      <c r="V602" s="3"/>
      <c r="W602" s="10"/>
      <c r="X602" s="10"/>
      <c r="Y602" s="3"/>
      <c r="Z602" s="3"/>
      <c r="AA602" s="3"/>
    </row>
    <row r="603" spans="1:27">
      <c r="A603" s="7"/>
      <c r="B603" s="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3"/>
      <c r="V603" s="3"/>
      <c r="W603" s="10"/>
      <c r="X603" s="10"/>
      <c r="Y603" s="3"/>
      <c r="Z603" s="3"/>
      <c r="AA603" s="3"/>
    </row>
    <row r="604" spans="1:27">
      <c r="A604" s="7"/>
      <c r="B604" s="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3"/>
      <c r="V604" s="3"/>
      <c r="W604" s="10"/>
      <c r="X604" s="10"/>
      <c r="Y604" s="3"/>
      <c r="Z604" s="3"/>
      <c r="AA604" s="3"/>
    </row>
    <row r="605" spans="1:27">
      <c r="A605" s="7"/>
      <c r="B605" s="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3"/>
      <c r="V605" s="3"/>
      <c r="W605" s="10"/>
      <c r="X605" s="10"/>
      <c r="Y605" s="3"/>
      <c r="Z605" s="3"/>
      <c r="AA605" s="3"/>
    </row>
    <row r="606" spans="1:27">
      <c r="A606" s="7"/>
      <c r="B606" s="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3"/>
      <c r="V606" s="3"/>
      <c r="W606" s="10"/>
      <c r="X606" s="10"/>
      <c r="Y606" s="3"/>
      <c r="Z606" s="3"/>
      <c r="AA606" s="3"/>
    </row>
    <row r="607" spans="1:27">
      <c r="A607" s="7"/>
      <c r="B607" s="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3"/>
      <c r="V607" s="3"/>
      <c r="W607" s="10"/>
      <c r="X607" s="10"/>
      <c r="Y607" s="3"/>
      <c r="Z607" s="3"/>
      <c r="AA607" s="3"/>
    </row>
    <row r="608" spans="1:27">
      <c r="A608" s="7"/>
      <c r="B608" s="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3"/>
      <c r="V608" s="3"/>
      <c r="W608" s="10"/>
      <c r="X608" s="10"/>
      <c r="Y608" s="3"/>
      <c r="Z608" s="3"/>
      <c r="AA608" s="3"/>
    </row>
    <row r="609" spans="1:27">
      <c r="A609" s="7"/>
      <c r="B609" s="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3"/>
      <c r="V609" s="3"/>
      <c r="W609" s="10"/>
      <c r="X609" s="10"/>
      <c r="Y609" s="3"/>
      <c r="Z609" s="3"/>
      <c r="AA609" s="3"/>
    </row>
    <row r="610" spans="1:27">
      <c r="A610" s="7"/>
      <c r="B610" s="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3"/>
      <c r="V610" s="3"/>
      <c r="W610" s="10"/>
      <c r="X610" s="10"/>
      <c r="Y610" s="3"/>
      <c r="Z610" s="3"/>
      <c r="AA610" s="3"/>
    </row>
    <row r="611" spans="1:27">
      <c r="A611" s="7"/>
      <c r="B611" s="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3"/>
      <c r="V611" s="3"/>
      <c r="W611" s="10"/>
      <c r="X611" s="10"/>
      <c r="Y611" s="3"/>
      <c r="Z611" s="3"/>
      <c r="AA611" s="3"/>
    </row>
    <row r="612" spans="1:27">
      <c r="A612" s="7"/>
      <c r="B612" s="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3"/>
      <c r="V612" s="3"/>
      <c r="W612" s="10"/>
      <c r="X612" s="10"/>
      <c r="Y612" s="3"/>
      <c r="Z612" s="3"/>
      <c r="AA612" s="3"/>
    </row>
    <row r="613" spans="1:27">
      <c r="A613" s="7"/>
      <c r="B613" s="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3"/>
      <c r="V613" s="3"/>
      <c r="W613" s="10"/>
      <c r="X613" s="10"/>
      <c r="Y613" s="3"/>
      <c r="Z613" s="3"/>
      <c r="AA613" s="3"/>
    </row>
    <row r="614" spans="1:27">
      <c r="A614" s="7"/>
      <c r="B614" s="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3"/>
      <c r="V614" s="3"/>
      <c r="W614" s="10"/>
      <c r="X614" s="10"/>
      <c r="Y614" s="3"/>
      <c r="Z614" s="3"/>
      <c r="AA614" s="3"/>
    </row>
    <row r="615" spans="1:27">
      <c r="A615" s="7"/>
      <c r="B615" s="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3"/>
      <c r="V615" s="3"/>
      <c r="W615" s="10"/>
      <c r="X615" s="10"/>
      <c r="Y615" s="3"/>
      <c r="Z615" s="3"/>
      <c r="AA615" s="3"/>
    </row>
    <row r="616" spans="1:27">
      <c r="A616" s="7"/>
      <c r="B616" s="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3"/>
      <c r="V616" s="3"/>
      <c r="W616" s="10"/>
      <c r="X616" s="10"/>
      <c r="Y616" s="3"/>
      <c r="Z616" s="3"/>
      <c r="AA616" s="3"/>
    </row>
    <row r="617" spans="1:27">
      <c r="A617" s="7"/>
      <c r="B617" s="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3"/>
      <c r="V617" s="3"/>
      <c r="W617" s="10"/>
      <c r="X617" s="10"/>
      <c r="Y617" s="3"/>
      <c r="Z617" s="3"/>
      <c r="AA617" s="3"/>
    </row>
    <row r="618" spans="1:27">
      <c r="A618" s="7"/>
      <c r="B618" s="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3"/>
      <c r="V618" s="3"/>
      <c r="W618" s="10"/>
      <c r="X618" s="10"/>
      <c r="Y618" s="3"/>
      <c r="Z618" s="3"/>
      <c r="AA618" s="3"/>
    </row>
    <row r="619" spans="1:27">
      <c r="A619" s="7"/>
      <c r="B619" s="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3"/>
      <c r="V619" s="3"/>
      <c r="W619" s="10"/>
      <c r="X619" s="10"/>
      <c r="Y619" s="3"/>
      <c r="Z619" s="3"/>
      <c r="AA619" s="3"/>
    </row>
    <row r="620" spans="1:27">
      <c r="A620" s="7"/>
      <c r="B620" s="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3"/>
      <c r="V620" s="3"/>
      <c r="W620" s="10"/>
      <c r="X620" s="10"/>
      <c r="Y620" s="3"/>
      <c r="Z620" s="3"/>
      <c r="AA620" s="3"/>
    </row>
    <row r="621" spans="1:27">
      <c r="A621" s="7"/>
      <c r="B621" s="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3"/>
      <c r="V621" s="3"/>
      <c r="W621" s="10"/>
      <c r="X621" s="10"/>
      <c r="Y621" s="3"/>
      <c r="Z621" s="3"/>
      <c r="AA621" s="3"/>
    </row>
    <row r="622" spans="1:27">
      <c r="A622" s="7"/>
      <c r="B622" s="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3"/>
      <c r="V622" s="3"/>
      <c r="W622" s="10"/>
      <c r="X622" s="10"/>
      <c r="Y622" s="3"/>
      <c r="Z622" s="3"/>
      <c r="AA622" s="3"/>
    </row>
    <row r="623" spans="1:27">
      <c r="A623" s="7"/>
      <c r="B623" s="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3"/>
      <c r="V623" s="3"/>
      <c r="W623" s="10"/>
      <c r="X623" s="10"/>
      <c r="Y623" s="3"/>
      <c r="Z623" s="3"/>
      <c r="AA623" s="3"/>
    </row>
    <row r="624" spans="1:27">
      <c r="A624" s="7"/>
      <c r="B624" s="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3"/>
      <c r="V624" s="3"/>
      <c r="W624" s="10"/>
      <c r="X624" s="10"/>
      <c r="Y624" s="3"/>
      <c r="Z624" s="3"/>
      <c r="AA624" s="3"/>
    </row>
    <row r="625" spans="1:27">
      <c r="A625" s="7"/>
      <c r="B625" s="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3"/>
      <c r="V625" s="3"/>
      <c r="W625" s="10"/>
      <c r="X625" s="10"/>
      <c r="Y625" s="3"/>
      <c r="Z625" s="3"/>
      <c r="AA625" s="3"/>
    </row>
    <row r="626" spans="1:27">
      <c r="A626" s="7"/>
      <c r="B626" s="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3"/>
      <c r="V626" s="3"/>
      <c r="W626" s="10"/>
      <c r="X626" s="10"/>
      <c r="Y626" s="3"/>
      <c r="Z626" s="3"/>
      <c r="AA626" s="3"/>
    </row>
    <row r="627" spans="1:27">
      <c r="A627" s="7"/>
      <c r="B627" s="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3"/>
      <c r="V627" s="3"/>
      <c r="W627" s="10"/>
      <c r="X627" s="10"/>
      <c r="Y627" s="3"/>
      <c r="Z627" s="3"/>
      <c r="AA627" s="3"/>
    </row>
    <row r="628" spans="1:27">
      <c r="A628" s="7"/>
      <c r="B628" s="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3"/>
      <c r="V628" s="3"/>
      <c r="W628" s="10"/>
      <c r="X628" s="10"/>
      <c r="Y628" s="3"/>
      <c r="Z628" s="3"/>
      <c r="AA628" s="3"/>
    </row>
    <row r="629" spans="1:27">
      <c r="A629" s="7"/>
      <c r="B629" s="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3"/>
      <c r="V629" s="3"/>
      <c r="W629" s="10"/>
      <c r="X629" s="10"/>
      <c r="Y629" s="3"/>
      <c r="Z629" s="3"/>
      <c r="AA629" s="3"/>
    </row>
    <row r="630" spans="1:27">
      <c r="A630" s="7"/>
      <c r="B630" s="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3"/>
      <c r="V630" s="3"/>
      <c r="W630" s="10"/>
      <c r="X630" s="10"/>
      <c r="Y630" s="3"/>
      <c r="Z630" s="3"/>
      <c r="AA630" s="3"/>
    </row>
    <row r="631" spans="1:27">
      <c r="A631" s="7"/>
      <c r="B631" s="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3"/>
      <c r="V631" s="3"/>
      <c r="W631" s="10"/>
      <c r="X631" s="10"/>
      <c r="Y631" s="3"/>
      <c r="Z631" s="3"/>
      <c r="AA631" s="3"/>
    </row>
    <row r="632" spans="1:27">
      <c r="A632" s="7"/>
      <c r="B632" s="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"/>
      <c r="U632" s="3"/>
      <c r="V632" s="3"/>
      <c r="W632" s="10"/>
      <c r="X632" s="10"/>
      <c r="Y632" s="3"/>
      <c r="Z632" s="3"/>
      <c r="AA632" s="3"/>
    </row>
    <row r="633" spans="1:27">
      <c r="A633" s="7"/>
      <c r="B633" s="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"/>
      <c r="U633" s="3"/>
      <c r="V633" s="3"/>
      <c r="W633" s="10"/>
      <c r="X633" s="10"/>
      <c r="Y633" s="3"/>
      <c r="Z633" s="3"/>
      <c r="AA633" s="3"/>
    </row>
    <row r="634" spans="1:27">
      <c r="A634" s="7"/>
      <c r="B634" s="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3"/>
      <c r="V634" s="3"/>
      <c r="W634" s="10"/>
      <c r="X634" s="10"/>
      <c r="Y634" s="3"/>
      <c r="Z634" s="3"/>
      <c r="AA634" s="3"/>
    </row>
    <row r="635" spans="1:27">
      <c r="A635" s="7"/>
      <c r="B635" s="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3"/>
      <c r="V635" s="3"/>
      <c r="W635" s="10"/>
      <c r="X635" s="10"/>
      <c r="Y635" s="3"/>
      <c r="Z635" s="3"/>
      <c r="AA635" s="3"/>
    </row>
    <row r="636" spans="1:27">
      <c r="A636" s="7"/>
      <c r="B636" s="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3"/>
      <c r="V636" s="3"/>
      <c r="W636" s="10"/>
      <c r="X636" s="10"/>
      <c r="Y636" s="3"/>
      <c r="Z636" s="3"/>
      <c r="AA636" s="3"/>
    </row>
    <row r="637" spans="1:27">
      <c r="A637" s="7"/>
      <c r="B637" s="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3"/>
      <c r="V637" s="3"/>
      <c r="W637" s="10"/>
      <c r="X637" s="10"/>
      <c r="Y637" s="3"/>
      <c r="Z637" s="3"/>
      <c r="AA637" s="3"/>
    </row>
    <row r="638" spans="1:27">
      <c r="A638" s="7"/>
      <c r="B638" s="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3"/>
      <c r="V638" s="3"/>
      <c r="W638" s="10"/>
      <c r="X638" s="10"/>
      <c r="Y638" s="3"/>
      <c r="Z638" s="3"/>
      <c r="AA638" s="3"/>
    </row>
    <row r="639" spans="1:27">
      <c r="A639" s="7"/>
      <c r="B639" s="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3"/>
      <c r="V639" s="3"/>
      <c r="W639" s="10"/>
      <c r="X639" s="10"/>
      <c r="Y639" s="3"/>
      <c r="Z639" s="3"/>
      <c r="AA639" s="3"/>
    </row>
    <row r="640" spans="1:27">
      <c r="A640" s="7"/>
      <c r="B640" s="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3"/>
      <c r="V640" s="3"/>
      <c r="W640" s="10"/>
      <c r="X640" s="10"/>
      <c r="Y640" s="3"/>
      <c r="Z640" s="3"/>
      <c r="AA640" s="3"/>
    </row>
    <row r="641" spans="1:27">
      <c r="A641" s="7"/>
      <c r="B641" s="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3"/>
      <c r="V641" s="3"/>
      <c r="W641" s="10"/>
      <c r="X641" s="10"/>
      <c r="Y641" s="3"/>
      <c r="Z641" s="3"/>
      <c r="AA641" s="3"/>
    </row>
    <row r="642" spans="1:27">
      <c r="A642" s="7"/>
      <c r="B642" s="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3"/>
      <c r="V642" s="3"/>
      <c r="W642" s="10"/>
      <c r="X642" s="10"/>
      <c r="Y642" s="3"/>
      <c r="Z642" s="3"/>
      <c r="AA642" s="3"/>
    </row>
    <row r="643" spans="1:27">
      <c r="A643" s="7"/>
      <c r="B643" s="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3"/>
      <c r="V643" s="3"/>
      <c r="W643" s="10"/>
      <c r="X643" s="10"/>
      <c r="Y643" s="3"/>
      <c r="Z643" s="3"/>
      <c r="AA643" s="3"/>
    </row>
    <row r="644" spans="1:27">
      <c r="A644" s="7"/>
      <c r="B644" s="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3"/>
      <c r="V644" s="3"/>
      <c r="W644" s="10"/>
      <c r="X644" s="10"/>
      <c r="Y644" s="3"/>
      <c r="Z644" s="3"/>
      <c r="AA644" s="3"/>
    </row>
    <row r="645" spans="1:27">
      <c r="A645" s="7"/>
      <c r="B645" s="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3"/>
      <c r="V645" s="3"/>
      <c r="W645" s="10"/>
      <c r="X645" s="10"/>
      <c r="Y645" s="3"/>
      <c r="Z645" s="3"/>
      <c r="AA645" s="3"/>
    </row>
    <row r="646" spans="1:27">
      <c r="A646" s="7"/>
      <c r="B646" s="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3"/>
      <c r="V646" s="3"/>
      <c r="W646" s="10"/>
      <c r="X646" s="10"/>
      <c r="Y646" s="3"/>
      <c r="Z646" s="3"/>
      <c r="AA646" s="3"/>
    </row>
    <row r="647" spans="1:27">
      <c r="A647" s="7"/>
      <c r="B647" s="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3"/>
      <c r="V647" s="3"/>
      <c r="W647" s="10"/>
      <c r="X647" s="10"/>
      <c r="Y647" s="3"/>
      <c r="Z647" s="3"/>
      <c r="AA647" s="3"/>
    </row>
    <row r="648" spans="1:27">
      <c r="A648" s="7"/>
      <c r="B648" s="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3"/>
      <c r="V648" s="3"/>
      <c r="W648" s="10"/>
      <c r="X648" s="10"/>
      <c r="Y648" s="3"/>
      <c r="Z648" s="3"/>
      <c r="AA648" s="3"/>
    </row>
    <row r="649" spans="1:27">
      <c r="A649" s="7"/>
      <c r="B649" s="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3"/>
      <c r="V649" s="3"/>
      <c r="W649" s="10"/>
      <c r="X649" s="10"/>
      <c r="Y649" s="3"/>
      <c r="Z649" s="3"/>
      <c r="AA649" s="3"/>
    </row>
    <row r="650" spans="1:27">
      <c r="A650" s="7"/>
      <c r="B650" s="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3"/>
      <c r="V650" s="3"/>
      <c r="W650" s="10"/>
      <c r="X650" s="10"/>
      <c r="Y650" s="3"/>
      <c r="Z650" s="3"/>
      <c r="AA650" s="3"/>
    </row>
    <row r="651" spans="1:27">
      <c r="A651" s="7"/>
      <c r="B651" s="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3"/>
      <c r="V651" s="3"/>
      <c r="W651" s="10"/>
      <c r="X651" s="10"/>
      <c r="Y651" s="3"/>
      <c r="Z651" s="3"/>
      <c r="AA651" s="3"/>
    </row>
    <row r="652" spans="1:27">
      <c r="A652" s="7"/>
      <c r="B652" s="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3"/>
      <c r="V652" s="3"/>
      <c r="W652" s="10"/>
      <c r="X652" s="10"/>
      <c r="Y652" s="3"/>
      <c r="Z652" s="3"/>
      <c r="AA652" s="3"/>
    </row>
    <row r="653" spans="1:27">
      <c r="A653" s="7"/>
      <c r="B653" s="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3"/>
      <c r="V653" s="3"/>
      <c r="W653" s="10"/>
      <c r="X653" s="10"/>
      <c r="Y653" s="3"/>
      <c r="Z653" s="3"/>
      <c r="AA653" s="3"/>
    </row>
    <row r="654" spans="1:27">
      <c r="A654" s="7"/>
      <c r="B654" s="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3"/>
      <c r="V654" s="3"/>
      <c r="W654" s="10"/>
      <c r="X654" s="10"/>
      <c r="Y654" s="3"/>
      <c r="Z654" s="3"/>
      <c r="AA654" s="3"/>
    </row>
    <row r="655" spans="1:27">
      <c r="A655" s="7"/>
      <c r="B655" s="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3"/>
      <c r="V655" s="3"/>
      <c r="W655" s="10"/>
      <c r="X655" s="10"/>
      <c r="Y655" s="3"/>
      <c r="Z655" s="3"/>
      <c r="AA655" s="3"/>
    </row>
    <row r="656" spans="1:27">
      <c r="A656" s="7"/>
      <c r="B656" s="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3"/>
      <c r="V656" s="3"/>
      <c r="W656" s="10"/>
      <c r="X656" s="10"/>
      <c r="Y656" s="3"/>
      <c r="Z656" s="3"/>
      <c r="AA656" s="3"/>
    </row>
    <row r="657" spans="1:27">
      <c r="A657" s="7"/>
      <c r="B657" s="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3"/>
      <c r="V657" s="3"/>
      <c r="W657" s="10"/>
      <c r="X657" s="10"/>
      <c r="Y657" s="3"/>
      <c r="Z657" s="3"/>
      <c r="AA657" s="3"/>
    </row>
    <row r="658" spans="1:27">
      <c r="A658" s="7"/>
      <c r="B658" s="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3"/>
      <c r="V658" s="3"/>
      <c r="W658" s="10"/>
      <c r="X658" s="10"/>
      <c r="Y658" s="3"/>
      <c r="Z658" s="3"/>
      <c r="AA658" s="3"/>
    </row>
    <row r="659" spans="1:27">
      <c r="A659" s="7"/>
      <c r="B659" s="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3"/>
      <c r="V659" s="3"/>
      <c r="W659" s="10"/>
      <c r="X659" s="10"/>
      <c r="Y659" s="3"/>
      <c r="Z659" s="3"/>
      <c r="AA659" s="3"/>
    </row>
    <row r="660" spans="1:27">
      <c r="A660" s="7"/>
      <c r="B660" s="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3"/>
      <c r="V660" s="3"/>
      <c r="W660" s="10"/>
      <c r="X660" s="10"/>
      <c r="Y660" s="3"/>
      <c r="Z660" s="3"/>
      <c r="AA660" s="3"/>
    </row>
    <row r="661" spans="1:27">
      <c r="A661" s="7"/>
      <c r="B661" s="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3"/>
      <c r="V661" s="3"/>
      <c r="W661" s="10"/>
      <c r="X661" s="10"/>
      <c r="Y661" s="3"/>
      <c r="Z661" s="3"/>
      <c r="AA661" s="3"/>
    </row>
    <row r="662" spans="1:27">
      <c r="A662" s="7"/>
      <c r="B662" s="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3"/>
      <c r="V662" s="3"/>
      <c r="W662" s="10"/>
      <c r="X662" s="10"/>
      <c r="Y662" s="3"/>
      <c r="Z662" s="3"/>
      <c r="AA662" s="3"/>
    </row>
    <row r="663" spans="1:27">
      <c r="A663" s="7"/>
      <c r="B663" s="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3"/>
      <c r="V663" s="3"/>
      <c r="W663" s="10"/>
      <c r="X663" s="10"/>
      <c r="Y663" s="3"/>
      <c r="Z663" s="3"/>
      <c r="AA663" s="3"/>
    </row>
    <row r="664" spans="1:27">
      <c r="A664" s="7"/>
      <c r="B664" s="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3"/>
      <c r="V664" s="3"/>
      <c r="W664" s="10"/>
      <c r="X664" s="10"/>
      <c r="Y664" s="3"/>
      <c r="Z664" s="3"/>
      <c r="AA664" s="3"/>
    </row>
    <row r="665" spans="1:27">
      <c r="A665" s="7"/>
      <c r="B665" s="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3"/>
      <c r="V665" s="3"/>
      <c r="W665" s="10"/>
      <c r="X665" s="10"/>
      <c r="Y665" s="3"/>
      <c r="Z665" s="3"/>
      <c r="AA665" s="3"/>
    </row>
    <row r="666" spans="1:27">
      <c r="A666" s="7"/>
      <c r="B666" s="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3"/>
      <c r="V666" s="3"/>
      <c r="W666" s="10"/>
      <c r="X666" s="10"/>
      <c r="Y666" s="3"/>
      <c r="Z666" s="3"/>
      <c r="AA666" s="3"/>
    </row>
    <row r="667" spans="1:27">
      <c r="A667" s="7"/>
      <c r="B667" s="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3"/>
      <c r="V667" s="3"/>
      <c r="W667" s="10"/>
      <c r="X667" s="10"/>
      <c r="Y667" s="3"/>
      <c r="Z667" s="3"/>
      <c r="AA667" s="3"/>
    </row>
    <row r="668" spans="1:27">
      <c r="A668" s="7"/>
      <c r="B668" s="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3"/>
      <c r="V668" s="3"/>
      <c r="W668" s="10"/>
      <c r="X668" s="10"/>
      <c r="Y668" s="3"/>
      <c r="Z668" s="3"/>
      <c r="AA668" s="3"/>
    </row>
    <row r="669" spans="1:27">
      <c r="A669" s="7"/>
      <c r="B669" s="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3"/>
      <c r="V669" s="3"/>
      <c r="W669" s="10"/>
      <c r="X669" s="10"/>
      <c r="Y669" s="3"/>
      <c r="Z669" s="3"/>
      <c r="AA669" s="3"/>
    </row>
    <row r="670" spans="1:27">
      <c r="A670" s="7"/>
      <c r="B670" s="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3"/>
      <c r="V670" s="3"/>
      <c r="W670" s="10"/>
      <c r="X670" s="10"/>
      <c r="Y670" s="3"/>
      <c r="Z670" s="3"/>
      <c r="AA670" s="3"/>
    </row>
    <row r="671" spans="1:27">
      <c r="A671" s="7"/>
      <c r="B671" s="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3"/>
      <c r="V671" s="3"/>
      <c r="W671" s="10"/>
      <c r="X671" s="10"/>
      <c r="Y671" s="3"/>
      <c r="Z671" s="3"/>
      <c r="AA671" s="3"/>
    </row>
    <row r="672" spans="1:27">
      <c r="A672" s="7"/>
      <c r="B672" s="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3"/>
      <c r="V672" s="3"/>
      <c r="W672" s="10"/>
      <c r="X672" s="10"/>
      <c r="Y672" s="3"/>
      <c r="Z672" s="3"/>
      <c r="AA672" s="3"/>
    </row>
    <row r="673" spans="1:27">
      <c r="A673" s="7"/>
      <c r="B673" s="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3"/>
      <c r="V673" s="3"/>
      <c r="W673" s="10"/>
      <c r="X673" s="10"/>
      <c r="Y673" s="3"/>
      <c r="Z673" s="3"/>
      <c r="AA673" s="3"/>
    </row>
    <row r="674" spans="1:27">
      <c r="A674" s="7"/>
      <c r="B674" s="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3"/>
      <c r="V674" s="3"/>
      <c r="W674" s="10"/>
      <c r="X674" s="10"/>
      <c r="Y674" s="3"/>
      <c r="Z674" s="3"/>
      <c r="AA674" s="3"/>
    </row>
    <row r="675" spans="1:27">
      <c r="A675" s="7"/>
      <c r="B675" s="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3"/>
      <c r="V675" s="3"/>
      <c r="W675" s="10"/>
      <c r="X675" s="10"/>
      <c r="Y675" s="3"/>
      <c r="Z675" s="3"/>
      <c r="AA675" s="3"/>
    </row>
    <row r="676" spans="1:27">
      <c r="A676" s="7"/>
      <c r="B676" s="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3"/>
      <c r="V676" s="3"/>
      <c r="W676" s="10"/>
      <c r="X676" s="10"/>
      <c r="Y676" s="3"/>
      <c r="Z676" s="3"/>
      <c r="AA676" s="3"/>
    </row>
    <row r="677" spans="1:27">
      <c r="A677" s="7"/>
      <c r="B677" s="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"/>
      <c r="U677" s="3"/>
      <c r="V677" s="3"/>
      <c r="W677" s="10"/>
      <c r="X677" s="10"/>
      <c r="Y677" s="3"/>
      <c r="Z677" s="3"/>
      <c r="AA677" s="3"/>
    </row>
    <row r="678" spans="1:27">
      <c r="A678" s="7"/>
      <c r="B678" s="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3"/>
      <c r="V678" s="3"/>
      <c r="W678" s="10"/>
      <c r="X678" s="10"/>
      <c r="Y678" s="3"/>
      <c r="Z678" s="3"/>
      <c r="AA678" s="3"/>
    </row>
    <row r="679" spans="1:27">
      <c r="A679" s="7"/>
      <c r="B679" s="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3"/>
      <c r="V679" s="3"/>
      <c r="W679" s="10"/>
      <c r="X679" s="10"/>
      <c r="Y679" s="3"/>
      <c r="Z679" s="3"/>
      <c r="AA679" s="3"/>
    </row>
    <row r="680" spans="1:27">
      <c r="A680" s="7"/>
      <c r="B680" s="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3"/>
      <c r="V680" s="3"/>
      <c r="W680" s="10"/>
      <c r="X680" s="10"/>
      <c r="Y680" s="3"/>
      <c r="Z680" s="3"/>
      <c r="AA680" s="3"/>
    </row>
    <row r="681" spans="1:27">
      <c r="A681" s="7"/>
      <c r="B681" s="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3"/>
      <c r="V681" s="3"/>
      <c r="W681" s="10"/>
      <c r="X681" s="10"/>
      <c r="Y681" s="3"/>
      <c r="Z681" s="3"/>
      <c r="AA681" s="3"/>
    </row>
    <row r="682" spans="1:27">
      <c r="A682" s="7"/>
      <c r="B682" s="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3"/>
      <c r="V682" s="3"/>
      <c r="W682" s="10"/>
      <c r="X682" s="10"/>
      <c r="Y682" s="3"/>
      <c r="Z682" s="3"/>
      <c r="AA682" s="3"/>
    </row>
    <row r="683" spans="1:27">
      <c r="A683" s="7"/>
      <c r="B683" s="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3"/>
      <c r="V683" s="3"/>
      <c r="W683" s="10"/>
      <c r="X683" s="10"/>
      <c r="Y683" s="3"/>
      <c r="Z683" s="3"/>
      <c r="AA683" s="3"/>
    </row>
    <row r="684" spans="1:27">
      <c r="A684" s="7"/>
      <c r="B684" s="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3"/>
      <c r="V684" s="3"/>
      <c r="W684" s="10"/>
      <c r="X684" s="10"/>
      <c r="Y684" s="3"/>
      <c r="Z684" s="3"/>
      <c r="AA684" s="3"/>
    </row>
    <row r="685" spans="1:27">
      <c r="A685" s="7"/>
      <c r="B685" s="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3"/>
      <c r="V685" s="3"/>
      <c r="W685" s="10"/>
      <c r="X685" s="10"/>
      <c r="Y685" s="3"/>
      <c r="Z685" s="3"/>
      <c r="AA685" s="3"/>
    </row>
    <row r="686" spans="1:27">
      <c r="A686" s="7"/>
      <c r="B686" s="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3"/>
      <c r="V686" s="3"/>
      <c r="W686" s="10"/>
      <c r="X686" s="10"/>
      <c r="Y686" s="3"/>
      <c r="Z686" s="3"/>
      <c r="AA686" s="3"/>
    </row>
    <row r="687" spans="1:27">
      <c r="A687" s="7"/>
      <c r="B687" s="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3"/>
      <c r="V687" s="3"/>
      <c r="W687" s="10"/>
      <c r="X687" s="10"/>
      <c r="Y687" s="3"/>
      <c r="Z687" s="3"/>
      <c r="AA687" s="3"/>
    </row>
    <row r="688" spans="1:27">
      <c r="A688" s="7"/>
      <c r="B688" s="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3"/>
      <c r="V688" s="3"/>
      <c r="W688" s="10"/>
      <c r="X688" s="10"/>
      <c r="Y688" s="3"/>
      <c r="Z688" s="3"/>
      <c r="AA688" s="3"/>
    </row>
    <row r="689" spans="1:27">
      <c r="A689" s="7"/>
      <c r="B689" s="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3"/>
      <c r="V689" s="3"/>
      <c r="W689" s="10"/>
      <c r="X689" s="10"/>
      <c r="Y689" s="3"/>
      <c r="Z689" s="3"/>
      <c r="AA689" s="3"/>
    </row>
    <row r="690" spans="1:27">
      <c r="A690" s="7"/>
      <c r="B690" s="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3"/>
      <c r="V690" s="3"/>
      <c r="W690" s="10"/>
      <c r="X690" s="10"/>
      <c r="Y690" s="3"/>
      <c r="Z690" s="3"/>
      <c r="AA690" s="3"/>
    </row>
    <row r="691" spans="1:27">
      <c r="A691" s="7"/>
      <c r="B691" s="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3"/>
      <c r="V691" s="3"/>
      <c r="W691" s="10"/>
      <c r="X691" s="10"/>
      <c r="Y691" s="3"/>
      <c r="Z691" s="3"/>
      <c r="AA691" s="3"/>
    </row>
    <row r="692" spans="1:27">
      <c r="A692" s="7"/>
      <c r="B692" s="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3"/>
      <c r="V692" s="3"/>
      <c r="W692" s="10"/>
      <c r="X692" s="10"/>
      <c r="Y692" s="3"/>
      <c r="Z692" s="3"/>
      <c r="AA692" s="3"/>
    </row>
    <row r="693" spans="1:27">
      <c r="A693" s="7"/>
      <c r="B693" s="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3"/>
      <c r="V693" s="3"/>
      <c r="W693" s="10"/>
      <c r="X693" s="10"/>
      <c r="Y693" s="3"/>
      <c r="Z693" s="3"/>
      <c r="AA693" s="3"/>
    </row>
    <row r="694" spans="1:27">
      <c r="A694" s="7"/>
      <c r="B694" s="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3"/>
      <c r="V694" s="3"/>
      <c r="W694" s="10"/>
      <c r="X694" s="10"/>
      <c r="Y694" s="3"/>
      <c r="Z694" s="3"/>
      <c r="AA694" s="3"/>
    </row>
    <row r="695" spans="1:27">
      <c r="A695" s="7"/>
      <c r="B695" s="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3"/>
      <c r="V695" s="3"/>
      <c r="W695" s="10"/>
      <c r="X695" s="10"/>
      <c r="Y695" s="3"/>
      <c r="Z695" s="3"/>
      <c r="AA695" s="3"/>
    </row>
    <row r="696" spans="1:27">
      <c r="A696" s="7"/>
      <c r="B696" s="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3"/>
      <c r="V696" s="3"/>
      <c r="W696" s="10"/>
      <c r="X696" s="10"/>
      <c r="Y696" s="3"/>
      <c r="Z696" s="3"/>
      <c r="AA696" s="3"/>
    </row>
    <row r="697" spans="1:27">
      <c r="A697" s="7"/>
      <c r="B697" s="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3"/>
      <c r="V697" s="3"/>
      <c r="W697" s="10"/>
      <c r="X697" s="10"/>
      <c r="Y697" s="3"/>
      <c r="Z697" s="3"/>
      <c r="AA697" s="3"/>
    </row>
    <row r="698" spans="1:27">
      <c r="A698" s="7"/>
      <c r="B698" s="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3"/>
      <c r="V698" s="3"/>
      <c r="W698" s="10"/>
      <c r="X698" s="10"/>
      <c r="Y698" s="3"/>
      <c r="Z698" s="3"/>
      <c r="AA698" s="3"/>
    </row>
    <row r="699" spans="1:27">
      <c r="A699" s="7"/>
      <c r="B699" s="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3"/>
      <c r="V699" s="3"/>
      <c r="W699" s="10"/>
      <c r="X699" s="10"/>
      <c r="Y699" s="3"/>
      <c r="Z699" s="3"/>
      <c r="AA699" s="3"/>
    </row>
    <row r="700" spans="1:27">
      <c r="A700" s="7"/>
      <c r="B700" s="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3"/>
      <c r="V700" s="3"/>
      <c r="W700" s="10"/>
      <c r="X700" s="10"/>
      <c r="Y700" s="3"/>
      <c r="Z700" s="3"/>
      <c r="AA700" s="3"/>
    </row>
    <row r="701" spans="1:27">
      <c r="A701" s="7"/>
      <c r="B701" s="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3"/>
      <c r="V701" s="3"/>
      <c r="W701" s="10"/>
      <c r="X701" s="10"/>
      <c r="Y701" s="3"/>
      <c r="Z701" s="3"/>
      <c r="AA701" s="3"/>
    </row>
    <row r="702" spans="1:27">
      <c r="A702" s="7"/>
      <c r="B702" s="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3"/>
      <c r="V702" s="3"/>
      <c r="W702" s="10"/>
      <c r="X702" s="10"/>
      <c r="Y702" s="3"/>
      <c r="Z702" s="3"/>
      <c r="AA702" s="3"/>
    </row>
    <row r="703" spans="1:27">
      <c r="A703" s="7"/>
      <c r="B703" s="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3"/>
      <c r="V703" s="3"/>
      <c r="W703" s="10"/>
      <c r="X703" s="10"/>
      <c r="Y703" s="3"/>
      <c r="Z703" s="3"/>
      <c r="AA703" s="3"/>
    </row>
    <row r="704" spans="1:27">
      <c r="A704" s="7"/>
      <c r="B704" s="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3"/>
      <c r="V704" s="3"/>
      <c r="W704" s="10"/>
      <c r="X704" s="10"/>
      <c r="Y704" s="3"/>
      <c r="Z704" s="3"/>
      <c r="AA704" s="3"/>
    </row>
    <row r="705" spans="1:27">
      <c r="A705" s="7"/>
      <c r="B705" s="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3"/>
      <c r="V705" s="3"/>
      <c r="W705" s="10"/>
      <c r="X705" s="10"/>
      <c r="Y705" s="3"/>
      <c r="Z705" s="3"/>
      <c r="AA705" s="3"/>
    </row>
    <row r="706" spans="1:27">
      <c r="A706" s="7"/>
      <c r="B706" s="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3"/>
      <c r="V706" s="3"/>
      <c r="W706" s="10"/>
      <c r="X706" s="10"/>
      <c r="Y706" s="3"/>
      <c r="Z706" s="3"/>
      <c r="AA706" s="3"/>
    </row>
    <row r="707" spans="1:27">
      <c r="A707" s="7"/>
      <c r="B707" s="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"/>
      <c r="U707" s="3"/>
      <c r="V707" s="3"/>
      <c r="W707" s="10"/>
      <c r="X707" s="10"/>
      <c r="Y707" s="3"/>
      <c r="Z707" s="3"/>
      <c r="AA707" s="3"/>
    </row>
    <row r="708" spans="1:27">
      <c r="A708" s="7"/>
      <c r="B708" s="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3"/>
      <c r="V708" s="3"/>
      <c r="W708" s="10"/>
      <c r="X708" s="10"/>
      <c r="Y708" s="3"/>
      <c r="Z708" s="3"/>
      <c r="AA708" s="3"/>
    </row>
    <row r="709" spans="1:27">
      <c r="A709" s="7"/>
      <c r="B709" s="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3"/>
      <c r="V709" s="3"/>
      <c r="W709" s="10"/>
      <c r="X709" s="10"/>
      <c r="Y709" s="3"/>
      <c r="Z709" s="3"/>
      <c r="AA709" s="3"/>
    </row>
    <row r="710" spans="1:27">
      <c r="A710" s="7"/>
      <c r="B710" s="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3"/>
      <c r="V710" s="3"/>
      <c r="W710" s="10"/>
      <c r="X710" s="10"/>
      <c r="Y710" s="3"/>
      <c r="Z710" s="3"/>
      <c r="AA710" s="3"/>
    </row>
    <row r="711" spans="1:27">
      <c r="A711" s="7"/>
      <c r="B711" s="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3"/>
      <c r="V711" s="3"/>
      <c r="W711" s="10"/>
      <c r="X711" s="10"/>
      <c r="Y711" s="3"/>
      <c r="Z711" s="3"/>
      <c r="AA711" s="3"/>
    </row>
    <row r="712" spans="1:27">
      <c r="A712" s="7"/>
      <c r="B712" s="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3"/>
      <c r="V712" s="3"/>
      <c r="W712" s="10"/>
      <c r="X712" s="10"/>
      <c r="Y712" s="3"/>
      <c r="Z712" s="3"/>
      <c r="AA712" s="3"/>
    </row>
    <row r="713" spans="1:27">
      <c r="A713" s="7"/>
      <c r="B713" s="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3"/>
      <c r="V713" s="3"/>
      <c r="W713" s="10"/>
      <c r="X713" s="10"/>
      <c r="Y713" s="3"/>
      <c r="Z713" s="3"/>
      <c r="AA713" s="3"/>
    </row>
    <row r="714" spans="1:27">
      <c r="A714" s="7"/>
      <c r="B714" s="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3"/>
      <c r="V714" s="3"/>
      <c r="W714" s="10"/>
      <c r="X714" s="10"/>
      <c r="Y714" s="3"/>
      <c r="Z714" s="3"/>
      <c r="AA714" s="3"/>
    </row>
    <row r="715" spans="1:27">
      <c r="A715" s="7"/>
      <c r="B715" s="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3"/>
      <c r="V715" s="3"/>
      <c r="W715" s="10"/>
      <c r="X715" s="10"/>
      <c r="Y715" s="3"/>
      <c r="Z715" s="3"/>
      <c r="AA715" s="3"/>
    </row>
    <row r="716" spans="1:27">
      <c r="A716" s="7"/>
      <c r="B716" s="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3"/>
      <c r="V716" s="3"/>
      <c r="W716" s="10"/>
      <c r="X716" s="10"/>
      <c r="Y716" s="3"/>
      <c r="Z716" s="3"/>
      <c r="AA716" s="3"/>
    </row>
    <row r="717" spans="1:27">
      <c r="A717" s="7"/>
      <c r="B717" s="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3"/>
      <c r="V717" s="3"/>
      <c r="W717" s="10"/>
      <c r="X717" s="10"/>
      <c r="Y717" s="3"/>
      <c r="Z717" s="3"/>
      <c r="AA717" s="3"/>
    </row>
    <row r="718" spans="1:27">
      <c r="A718" s="7"/>
      <c r="B718" s="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3"/>
      <c r="V718" s="3"/>
      <c r="W718" s="10"/>
      <c r="X718" s="10"/>
      <c r="Y718" s="3"/>
      <c r="Z718" s="3"/>
      <c r="AA718" s="3"/>
    </row>
    <row r="719" spans="1:27">
      <c r="A719" s="7"/>
      <c r="B719" s="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3"/>
      <c r="V719" s="3"/>
      <c r="W719" s="10"/>
      <c r="X719" s="10"/>
      <c r="Y719" s="3"/>
      <c r="Z719" s="3"/>
      <c r="AA719" s="3"/>
    </row>
    <row r="720" spans="1:27">
      <c r="A720" s="7"/>
      <c r="B720" s="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3"/>
      <c r="V720" s="3"/>
      <c r="W720" s="10"/>
      <c r="X720" s="10"/>
      <c r="Y720" s="3"/>
      <c r="Z720" s="3"/>
      <c r="AA720" s="3"/>
    </row>
    <row r="721" spans="1:27">
      <c r="A721" s="7"/>
      <c r="B721" s="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3"/>
      <c r="V721" s="3"/>
      <c r="W721" s="10"/>
      <c r="X721" s="10"/>
      <c r="Y721" s="3"/>
      <c r="Z721" s="3"/>
      <c r="AA721" s="3"/>
    </row>
    <row r="722" spans="1:27">
      <c r="A722" s="7"/>
      <c r="B722" s="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3"/>
      <c r="V722" s="3"/>
      <c r="W722" s="10"/>
      <c r="X722" s="10"/>
      <c r="Y722" s="3"/>
      <c r="Z722" s="3"/>
      <c r="AA722" s="3"/>
    </row>
    <row r="723" spans="1:27">
      <c r="A723" s="7"/>
      <c r="B723" s="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3"/>
      <c r="V723" s="3"/>
      <c r="W723" s="10"/>
      <c r="X723" s="10"/>
      <c r="Y723" s="3"/>
      <c r="Z723" s="3"/>
      <c r="AA723" s="3"/>
    </row>
    <row r="724" spans="1:27">
      <c r="A724" s="7"/>
      <c r="B724" s="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3"/>
      <c r="V724" s="3"/>
      <c r="W724" s="10"/>
      <c r="X724" s="10"/>
      <c r="Y724" s="3"/>
      <c r="Z724" s="3"/>
      <c r="AA724" s="3"/>
    </row>
    <row r="725" spans="1:27">
      <c r="A725" s="7"/>
      <c r="B725" s="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3"/>
      <c r="V725" s="3"/>
      <c r="W725" s="10"/>
      <c r="X725" s="10"/>
      <c r="Y725" s="3"/>
      <c r="Z725" s="3"/>
      <c r="AA725" s="3"/>
    </row>
    <row r="726" spans="1:27">
      <c r="A726" s="7"/>
      <c r="B726" s="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"/>
      <c r="U726" s="3"/>
      <c r="V726" s="3"/>
      <c r="W726" s="10"/>
      <c r="X726" s="10"/>
      <c r="Y726" s="3"/>
      <c r="Z726" s="3"/>
      <c r="AA726" s="3"/>
    </row>
    <row r="727" spans="1:27">
      <c r="A727" s="7"/>
      <c r="B727" s="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3"/>
      <c r="V727" s="3"/>
      <c r="W727" s="10"/>
      <c r="X727" s="10"/>
      <c r="Y727" s="3"/>
      <c r="Z727" s="3"/>
      <c r="AA727" s="3"/>
    </row>
    <row r="728" spans="1:27">
      <c r="A728" s="7"/>
      <c r="B728" s="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3"/>
      <c r="V728" s="3"/>
      <c r="W728" s="10"/>
      <c r="X728" s="10"/>
      <c r="Y728" s="3"/>
      <c r="Z728" s="3"/>
      <c r="AA728" s="3"/>
    </row>
    <row r="729" spans="1:27">
      <c r="A729" s="7"/>
      <c r="B729" s="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3"/>
      <c r="V729" s="3"/>
      <c r="W729" s="10"/>
      <c r="X729" s="10"/>
      <c r="Y729" s="3"/>
      <c r="Z729" s="3"/>
      <c r="AA729" s="3"/>
    </row>
    <row r="730" spans="1:27">
      <c r="A730" s="7"/>
      <c r="B730" s="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3"/>
      <c r="V730" s="3"/>
      <c r="W730" s="10"/>
      <c r="X730" s="10"/>
      <c r="Y730" s="3"/>
      <c r="Z730" s="3"/>
      <c r="AA730" s="3"/>
    </row>
    <row r="731" spans="1:27">
      <c r="A731" s="7"/>
      <c r="B731" s="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3"/>
      <c r="V731" s="3"/>
      <c r="W731" s="10"/>
      <c r="X731" s="10"/>
      <c r="Y731" s="3"/>
      <c r="Z731" s="3"/>
      <c r="AA731" s="3"/>
    </row>
    <row r="732" spans="1:27">
      <c r="A732" s="7"/>
      <c r="B732" s="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3"/>
      <c r="V732" s="3"/>
      <c r="W732" s="10"/>
      <c r="X732" s="10"/>
      <c r="Y732" s="3"/>
      <c r="Z732" s="3"/>
      <c r="AA732" s="3"/>
    </row>
    <row r="733" spans="1:27">
      <c r="A733" s="7"/>
      <c r="B733" s="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3"/>
      <c r="V733" s="3"/>
      <c r="W733" s="10"/>
      <c r="X733" s="10"/>
      <c r="Y733" s="3"/>
      <c r="Z733" s="3"/>
      <c r="AA733" s="3"/>
    </row>
    <row r="734" spans="1:27">
      <c r="A734" s="7"/>
      <c r="B734" s="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3"/>
      <c r="V734" s="3"/>
      <c r="W734" s="10"/>
      <c r="X734" s="10"/>
      <c r="Y734" s="3"/>
      <c r="Z734" s="3"/>
      <c r="AA734" s="3"/>
    </row>
    <row r="735" spans="1:27">
      <c r="A735" s="7"/>
      <c r="B735" s="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3"/>
      <c r="V735" s="3"/>
      <c r="W735" s="10"/>
      <c r="X735" s="10"/>
      <c r="Y735" s="3"/>
      <c r="Z735" s="3"/>
      <c r="AA735" s="3"/>
    </row>
    <row r="736" spans="1:27">
      <c r="A736" s="7"/>
      <c r="B736" s="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3"/>
      <c r="V736" s="3"/>
      <c r="W736" s="10"/>
      <c r="X736" s="10"/>
      <c r="Y736" s="3"/>
      <c r="Z736" s="3"/>
      <c r="AA736" s="3"/>
    </row>
    <row r="737" spans="1:27">
      <c r="A737" s="7"/>
      <c r="B737" s="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3"/>
      <c r="V737" s="3"/>
      <c r="W737" s="10"/>
      <c r="X737" s="10"/>
      <c r="Y737" s="3"/>
      <c r="Z737" s="3"/>
      <c r="AA737" s="3"/>
    </row>
    <row r="738" spans="1:27">
      <c r="A738" s="7"/>
      <c r="B738" s="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3"/>
      <c r="V738" s="3"/>
      <c r="W738" s="10"/>
      <c r="X738" s="10"/>
      <c r="Y738" s="3"/>
      <c r="Z738" s="3"/>
      <c r="AA738" s="3"/>
    </row>
    <row r="739" spans="1:27">
      <c r="A739" s="7"/>
      <c r="B739" s="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3"/>
      <c r="V739" s="3"/>
      <c r="W739" s="10"/>
      <c r="X739" s="10"/>
      <c r="Y739" s="3"/>
      <c r="Z739" s="3"/>
      <c r="AA739" s="3"/>
    </row>
    <row r="740" spans="1:27">
      <c r="A740" s="7"/>
      <c r="B740" s="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3"/>
      <c r="V740" s="3"/>
      <c r="W740" s="10"/>
      <c r="X740" s="10"/>
      <c r="Y740" s="3"/>
      <c r="Z740" s="3"/>
      <c r="AA740" s="3"/>
    </row>
    <row r="741" spans="1:27">
      <c r="A741" s="7"/>
      <c r="B741" s="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3"/>
      <c r="V741" s="3"/>
      <c r="W741" s="10"/>
      <c r="X741" s="10"/>
      <c r="Y741" s="3"/>
      <c r="Z741" s="3"/>
      <c r="AA741" s="3"/>
    </row>
    <row r="742" spans="1:27">
      <c r="A742" s="7"/>
      <c r="B742" s="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3"/>
      <c r="V742" s="3"/>
      <c r="W742" s="10"/>
      <c r="X742" s="10"/>
      <c r="Y742" s="3"/>
      <c r="Z742" s="3"/>
      <c r="AA742" s="3"/>
    </row>
    <row r="743" spans="1:27">
      <c r="A743" s="7"/>
      <c r="B743" s="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3"/>
      <c r="V743" s="3"/>
      <c r="W743" s="10"/>
      <c r="X743" s="10"/>
      <c r="Y743" s="3"/>
      <c r="Z743" s="3"/>
      <c r="AA743" s="3"/>
    </row>
    <row r="744" spans="1:27">
      <c r="A744" s="7"/>
      <c r="B744" s="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3"/>
      <c r="V744" s="3"/>
      <c r="W744" s="10"/>
      <c r="X744" s="10"/>
      <c r="Y744" s="3"/>
      <c r="Z744" s="3"/>
      <c r="AA744" s="3"/>
    </row>
    <row r="745" spans="1:27">
      <c r="A745" s="7"/>
      <c r="B745" s="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3"/>
      <c r="V745" s="3"/>
      <c r="W745" s="10"/>
      <c r="X745" s="10"/>
      <c r="Y745" s="3"/>
      <c r="Z745" s="3"/>
      <c r="AA745" s="3"/>
    </row>
    <row r="746" spans="1:27">
      <c r="A746" s="7"/>
      <c r="B746" s="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3"/>
      <c r="V746" s="3"/>
      <c r="W746" s="10"/>
      <c r="X746" s="10"/>
      <c r="Y746" s="3"/>
      <c r="Z746" s="3"/>
      <c r="AA746" s="3"/>
    </row>
    <row r="747" spans="1:27">
      <c r="A747" s="7"/>
      <c r="B747" s="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"/>
      <c r="U747" s="3"/>
      <c r="V747" s="3"/>
      <c r="W747" s="10"/>
      <c r="X747" s="10"/>
      <c r="Y747" s="3"/>
      <c r="Z747" s="3"/>
      <c r="AA747" s="3"/>
    </row>
    <row r="748" spans="1:27">
      <c r="A748" s="7"/>
      <c r="B748" s="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3"/>
      <c r="V748" s="3"/>
      <c r="W748" s="10"/>
      <c r="X748" s="10"/>
      <c r="Y748" s="3"/>
      <c r="Z748" s="3"/>
      <c r="AA748" s="3"/>
    </row>
    <row r="749" spans="1:27">
      <c r="A749" s="7"/>
      <c r="B749" s="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3"/>
      <c r="V749" s="3"/>
      <c r="W749" s="10"/>
      <c r="X749" s="10"/>
      <c r="Y749" s="3"/>
      <c r="Z749" s="3"/>
      <c r="AA749" s="3"/>
    </row>
    <row r="750" spans="1:27">
      <c r="A750" s="7"/>
      <c r="B750" s="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3"/>
      <c r="V750" s="3"/>
      <c r="W750" s="10"/>
      <c r="X750" s="10"/>
      <c r="Y750" s="3"/>
      <c r="Z750" s="3"/>
      <c r="AA750" s="3"/>
    </row>
    <row r="751" spans="1:27">
      <c r="A751" s="7"/>
      <c r="B751" s="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3"/>
      <c r="V751" s="3"/>
      <c r="W751" s="10"/>
      <c r="X751" s="10"/>
      <c r="Y751" s="3"/>
      <c r="Z751" s="3"/>
      <c r="AA751" s="3"/>
    </row>
    <row r="752" spans="1:27">
      <c r="A752" s="7"/>
      <c r="B752" s="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3"/>
      <c r="V752" s="3"/>
      <c r="W752" s="10"/>
      <c r="X752" s="10"/>
      <c r="Y752" s="3"/>
      <c r="Z752" s="3"/>
      <c r="AA752" s="3"/>
    </row>
    <row r="753" spans="1:27">
      <c r="A753" s="7"/>
      <c r="B753" s="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3"/>
      <c r="V753" s="3"/>
      <c r="W753" s="10"/>
      <c r="X753" s="10"/>
      <c r="Y753" s="3"/>
      <c r="Z753" s="3"/>
      <c r="AA753" s="3"/>
    </row>
    <row r="754" spans="1:27">
      <c r="A754" s="7"/>
      <c r="B754" s="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3"/>
      <c r="V754" s="3"/>
      <c r="W754" s="10"/>
      <c r="X754" s="10"/>
      <c r="Y754" s="3"/>
      <c r="Z754" s="3"/>
      <c r="AA754" s="3"/>
    </row>
    <row r="755" spans="1:27">
      <c r="A755" s="7"/>
      <c r="B755" s="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3"/>
      <c r="V755" s="3"/>
      <c r="W755" s="10"/>
      <c r="X755" s="10"/>
      <c r="Y755" s="3"/>
      <c r="Z755" s="3"/>
      <c r="AA755" s="3"/>
    </row>
    <row r="756" spans="1:27">
      <c r="A756" s="7"/>
      <c r="B756" s="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3"/>
      <c r="V756" s="3"/>
      <c r="W756" s="10"/>
      <c r="X756" s="10"/>
      <c r="Y756" s="3"/>
      <c r="Z756" s="3"/>
      <c r="AA756" s="3"/>
    </row>
    <row r="757" spans="1:27">
      <c r="A757" s="7"/>
      <c r="B757" s="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3"/>
      <c r="V757" s="3"/>
      <c r="W757" s="10"/>
      <c r="X757" s="10"/>
      <c r="Y757" s="3"/>
      <c r="Z757" s="3"/>
      <c r="AA757" s="3"/>
    </row>
    <row r="758" spans="1:27">
      <c r="A758" s="7"/>
      <c r="B758" s="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3"/>
      <c r="V758" s="3"/>
      <c r="W758" s="10"/>
      <c r="X758" s="10"/>
      <c r="Y758" s="3"/>
      <c r="Z758" s="3"/>
      <c r="AA758" s="3"/>
    </row>
    <row r="759" spans="1:27">
      <c r="A759" s="7"/>
      <c r="B759" s="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3"/>
      <c r="V759" s="3"/>
      <c r="W759" s="10"/>
      <c r="X759" s="10"/>
      <c r="Y759" s="3"/>
      <c r="Z759" s="3"/>
      <c r="AA759" s="3"/>
    </row>
    <row r="760" spans="1:27">
      <c r="A760" s="7"/>
      <c r="B760" s="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3"/>
      <c r="V760" s="3"/>
      <c r="W760" s="10"/>
      <c r="X760" s="10"/>
      <c r="Y760" s="3"/>
      <c r="Z760" s="3"/>
      <c r="AA760" s="3"/>
    </row>
    <row r="761" spans="1:27">
      <c r="A761" s="7"/>
      <c r="B761" s="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3"/>
      <c r="V761" s="3"/>
      <c r="W761" s="10"/>
      <c r="X761" s="10"/>
      <c r="Y761" s="3"/>
      <c r="Z761" s="3"/>
      <c r="AA761" s="3"/>
    </row>
    <row r="762" spans="1:27">
      <c r="A762" s="7"/>
      <c r="B762" s="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3"/>
      <c r="V762" s="3"/>
      <c r="W762" s="10"/>
      <c r="X762" s="10"/>
      <c r="Y762" s="3"/>
      <c r="Z762" s="3"/>
      <c r="AA762" s="3"/>
    </row>
    <row r="763" spans="1:27">
      <c r="A763" s="7"/>
      <c r="B763" s="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3"/>
      <c r="V763" s="3"/>
      <c r="W763" s="10"/>
      <c r="X763" s="10"/>
      <c r="Y763" s="3"/>
      <c r="Z763" s="3"/>
      <c r="AA763" s="3"/>
    </row>
    <row r="764" spans="1:27">
      <c r="A764" s="7"/>
      <c r="B764" s="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3"/>
      <c r="V764" s="3"/>
      <c r="W764" s="10"/>
      <c r="X764" s="10"/>
      <c r="Y764" s="3"/>
      <c r="Z764" s="3"/>
      <c r="AA764" s="3"/>
    </row>
    <row r="765" spans="1:27">
      <c r="A765" s="7"/>
      <c r="B765" s="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3"/>
      <c r="V765" s="3"/>
      <c r="W765" s="10"/>
      <c r="X765" s="10"/>
      <c r="Y765" s="3"/>
      <c r="Z765" s="3"/>
      <c r="AA765" s="3"/>
    </row>
    <row r="766" spans="1:27">
      <c r="A766" s="7"/>
      <c r="B766" s="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3"/>
      <c r="V766" s="3"/>
      <c r="W766" s="10"/>
      <c r="X766" s="10"/>
      <c r="Y766" s="3"/>
      <c r="Z766" s="3"/>
      <c r="AA766" s="3"/>
    </row>
    <row r="767" spans="1:27">
      <c r="A767" s="7"/>
      <c r="B767" s="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3"/>
      <c r="V767" s="3"/>
      <c r="W767" s="10"/>
      <c r="X767" s="10"/>
      <c r="Y767" s="3"/>
      <c r="Z767" s="3"/>
      <c r="AA767" s="3"/>
    </row>
    <row r="768" spans="1:27">
      <c r="A768" s="7"/>
      <c r="B768" s="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"/>
      <c r="U768" s="3"/>
      <c r="V768" s="3"/>
      <c r="W768" s="10"/>
      <c r="X768" s="10"/>
      <c r="Y768" s="3"/>
      <c r="Z768" s="3"/>
      <c r="AA768" s="3"/>
    </row>
    <row r="769" spans="1:27">
      <c r="A769" s="7"/>
      <c r="B769" s="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3"/>
      <c r="V769" s="3"/>
      <c r="W769" s="10"/>
      <c r="X769" s="10"/>
      <c r="Y769" s="3"/>
      <c r="Z769" s="3"/>
      <c r="AA769" s="3"/>
    </row>
    <row r="770" spans="1:27">
      <c r="A770" s="7"/>
      <c r="B770" s="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3"/>
      <c r="V770" s="3"/>
      <c r="W770" s="10"/>
      <c r="X770" s="10"/>
      <c r="Y770" s="3"/>
      <c r="Z770" s="3"/>
      <c r="AA770" s="3"/>
    </row>
    <row r="771" spans="1:27">
      <c r="A771" s="7"/>
      <c r="B771" s="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3"/>
      <c r="V771" s="3"/>
      <c r="W771" s="10"/>
      <c r="X771" s="10"/>
      <c r="Y771" s="3"/>
      <c r="Z771" s="3"/>
      <c r="AA771" s="3"/>
    </row>
    <row r="772" spans="1:27">
      <c r="A772" s="7"/>
      <c r="B772" s="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3"/>
      <c r="V772" s="3"/>
      <c r="W772" s="10"/>
      <c r="X772" s="10"/>
      <c r="Y772" s="3"/>
      <c r="Z772" s="3"/>
      <c r="AA772" s="3"/>
    </row>
    <row r="773" spans="1:27">
      <c r="A773" s="7"/>
      <c r="B773" s="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3"/>
      <c r="V773" s="3"/>
      <c r="W773" s="10"/>
      <c r="X773" s="10"/>
      <c r="Y773" s="3"/>
      <c r="Z773" s="3"/>
      <c r="AA773" s="3"/>
    </row>
    <row r="774" spans="1:27">
      <c r="A774" s="7"/>
      <c r="B774" s="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3"/>
      <c r="V774" s="3"/>
      <c r="W774" s="10"/>
      <c r="X774" s="10"/>
      <c r="Y774" s="3"/>
      <c r="Z774" s="3"/>
      <c r="AA774" s="3"/>
    </row>
    <row r="775" spans="1:27">
      <c r="A775" s="7"/>
      <c r="B775" s="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"/>
      <c r="U775" s="3"/>
      <c r="V775" s="3"/>
      <c r="W775" s="10"/>
      <c r="X775" s="10"/>
      <c r="Y775" s="3"/>
      <c r="Z775" s="3"/>
      <c r="AA775" s="3"/>
    </row>
    <row r="776" spans="1:27">
      <c r="A776" s="7"/>
      <c r="B776" s="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3"/>
      <c r="V776" s="3"/>
      <c r="W776" s="10"/>
      <c r="X776" s="10"/>
      <c r="Y776" s="3"/>
      <c r="Z776" s="3"/>
      <c r="AA776" s="3"/>
    </row>
    <row r="777" spans="1:27">
      <c r="A777" s="7"/>
      <c r="B777" s="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3"/>
      <c r="V777" s="3"/>
      <c r="W777" s="10"/>
      <c r="X777" s="10"/>
      <c r="Y777" s="3"/>
      <c r="Z777" s="3"/>
      <c r="AA777" s="3"/>
    </row>
    <row r="778" spans="1:27">
      <c r="A778" s="7"/>
      <c r="B778" s="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3"/>
      <c r="V778" s="3"/>
      <c r="W778" s="10"/>
      <c r="X778" s="10"/>
      <c r="Y778" s="3"/>
      <c r="Z778" s="3"/>
      <c r="AA778" s="3"/>
    </row>
    <row r="779" spans="1:27">
      <c r="A779" s="7"/>
      <c r="B779" s="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3"/>
      <c r="V779" s="3"/>
      <c r="W779" s="10"/>
      <c r="X779" s="10"/>
      <c r="Y779" s="3"/>
      <c r="Z779" s="3"/>
      <c r="AA779" s="3"/>
    </row>
    <row r="780" spans="1:27">
      <c r="A780" s="7"/>
      <c r="B780" s="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3"/>
      <c r="V780" s="3"/>
      <c r="W780" s="10"/>
      <c r="X780" s="10"/>
      <c r="Y780" s="3"/>
      <c r="Z780" s="3"/>
      <c r="AA780" s="3"/>
    </row>
    <row r="781" spans="1:27">
      <c r="A781" s="7"/>
      <c r="B781" s="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"/>
      <c r="U781" s="3"/>
      <c r="V781" s="3"/>
      <c r="W781" s="10"/>
      <c r="X781" s="10"/>
      <c r="Y781" s="3"/>
      <c r="Z781" s="3"/>
      <c r="AA781" s="3"/>
    </row>
    <row r="782" spans="1:27">
      <c r="A782" s="7"/>
      <c r="B782" s="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3"/>
      <c r="V782" s="3"/>
      <c r="W782" s="10"/>
      <c r="X782" s="10"/>
      <c r="Y782" s="3"/>
      <c r="Z782" s="3"/>
      <c r="AA782" s="3"/>
    </row>
    <row r="783" spans="1:27">
      <c r="A783" s="7"/>
      <c r="B783" s="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"/>
      <c r="U783" s="3"/>
      <c r="V783" s="3"/>
      <c r="W783" s="10"/>
      <c r="X783" s="10"/>
      <c r="Y783" s="3"/>
      <c r="Z783" s="3"/>
      <c r="AA783" s="3"/>
    </row>
    <row r="784" spans="1:27">
      <c r="A784" s="7"/>
      <c r="B784" s="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3"/>
      <c r="V784" s="3"/>
      <c r="W784" s="10"/>
      <c r="X784" s="10"/>
      <c r="Y784" s="3"/>
      <c r="Z784" s="3"/>
      <c r="AA784" s="3"/>
    </row>
    <row r="785" spans="1:27">
      <c r="A785" s="7"/>
      <c r="B785" s="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3"/>
      <c r="V785" s="3"/>
      <c r="W785" s="10"/>
      <c r="X785" s="10"/>
      <c r="Y785" s="3"/>
      <c r="Z785" s="3"/>
      <c r="AA785" s="3"/>
    </row>
    <row r="786" spans="1:27">
      <c r="A786" s="7"/>
      <c r="B786" s="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3"/>
      <c r="V786" s="3"/>
      <c r="W786" s="10"/>
      <c r="X786" s="10"/>
      <c r="Y786" s="3"/>
      <c r="Z786" s="3"/>
      <c r="AA786" s="3"/>
    </row>
    <row r="787" spans="1:27">
      <c r="A787" s="7"/>
      <c r="B787" s="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3"/>
      <c r="V787" s="3"/>
      <c r="W787" s="10"/>
      <c r="X787" s="10"/>
      <c r="Y787" s="3"/>
      <c r="Z787" s="3"/>
      <c r="AA787" s="3"/>
    </row>
    <row r="788" spans="1:27">
      <c r="A788" s="7"/>
      <c r="B788" s="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"/>
      <c r="U788" s="3"/>
      <c r="V788" s="3"/>
      <c r="W788" s="10"/>
      <c r="X788" s="10"/>
      <c r="Y788" s="3"/>
      <c r="Z788" s="3"/>
      <c r="AA788" s="3"/>
    </row>
    <row r="789" spans="1:27">
      <c r="A789" s="7"/>
      <c r="B789" s="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"/>
      <c r="U789" s="3"/>
      <c r="V789" s="3"/>
      <c r="W789" s="10"/>
      <c r="X789" s="10"/>
      <c r="Y789" s="3"/>
      <c r="Z789" s="3"/>
      <c r="AA789" s="3"/>
    </row>
    <row r="790" spans="1:27">
      <c r="A790" s="7"/>
      <c r="B790" s="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"/>
      <c r="U790" s="3"/>
      <c r="V790" s="3"/>
      <c r="W790" s="10"/>
      <c r="X790" s="10"/>
      <c r="Y790" s="3"/>
      <c r="Z790" s="3"/>
      <c r="AA790" s="3"/>
    </row>
    <row r="791" spans="1:27">
      <c r="A791" s="7"/>
      <c r="B791" s="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"/>
      <c r="U791" s="3"/>
      <c r="V791" s="3"/>
      <c r="W791" s="10"/>
      <c r="X791" s="10"/>
      <c r="Y791" s="3"/>
      <c r="Z791" s="3"/>
      <c r="AA791" s="3"/>
    </row>
    <row r="792" spans="1:27">
      <c r="A792" s="7"/>
      <c r="B792" s="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"/>
      <c r="U792" s="3"/>
      <c r="V792" s="3"/>
      <c r="W792" s="10"/>
      <c r="X792" s="10"/>
      <c r="Y792" s="3"/>
      <c r="Z792" s="3"/>
      <c r="AA792" s="3"/>
    </row>
    <row r="793" spans="1:27">
      <c r="A793" s="7"/>
      <c r="B793" s="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"/>
      <c r="U793" s="3"/>
      <c r="V793" s="3"/>
      <c r="W793" s="10"/>
      <c r="X793" s="10"/>
      <c r="Y793" s="3"/>
      <c r="Z793" s="3"/>
      <c r="AA793" s="3"/>
    </row>
    <row r="794" spans="1:27">
      <c r="A794" s="7"/>
      <c r="B794" s="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"/>
      <c r="U794" s="3"/>
      <c r="V794" s="3"/>
      <c r="W794" s="10"/>
      <c r="X794" s="10"/>
      <c r="Y794" s="3"/>
      <c r="Z794" s="3"/>
      <c r="AA794" s="3"/>
    </row>
    <row r="795" spans="1:27">
      <c r="A795" s="7"/>
      <c r="B795" s="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"/>
      <c r="U795" s="3"/>
      <c r="V795" s="3"/>
      <c r="W795" s="10"/>
      <c r="X795" s="10"/>
      <c r="Y795" s="3"/>
      <c r="Z795" s="3"/>
      <c r="AA795" s="3"/>
    </row>
    <row r="796" spans="1:27">
      <c r="A796" s="7"/>
      <c r="B796" s="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"/>
      <c r="U796" s="3"/>
      <c r="V796" s="3"/>
      <c r="W796" s="10"/>
      <c r="X796" s="10"/>
      <c r="Y796" s="3"/>
      <c r="Z796" s="3"/>
      <c r="AA796" s="3"/>
    </row>
    <row r="797" spans="1:27">
      <c r="A797" s="7"/>
      <c r="B797" s="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"/>
      <c r="U797" s="3"/>
      <c r="V797" s="3"/>
      <c r="W797" s="10"/>
      <c r="X797" s="10"/>
      <c r="Y797" s="3"/>
      <c r="Z797" s="3"/>
      <c r="AA797" s="3"/>
    </row>
    <row r="798" spans="1:27">
      <c r="A798" s="7"/>
      <c r="B798" s="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"/>
      <c r="U798" s="3"/>
      <c r="V798" s="3"/>
      <c r="W798" s="10"/>
      <c r="X798" s="10"/>
      <c r="Y798" s="3"/>
      <c r="Z798" s="3"/>
      <c r="AA798" s="3"/>
    </row>
    <row r="799" spans="1:27">
      <c r="A799" s="7"/>
      <c r="B799" s="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"/>
      <c r="U799" s="3"/>
      <c r="V799" s="3"/>
      <c r="W799" s="10"/>
      <c r="X799" s="10"/>
      <c r="Y799" s="3"/>
      <c r="Z799" s="3"/>
      <c r="AA799" s="3"/>
    </row>
    <row r="800" spans="1:27">
      <c r="A800" s="7"/>
      <c r="B800" s="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"/>
      <c r="U800" s="3"/>
      <c r="V800" s="3"/>
      <c r="W800" s="10"/>
      <c r="X800" s="10"/>
      <c r="Y800" s="3"/>
      <c r="Z800" s="3"/>
      <c r="AA800" s="3"/>
    </row>
    <row r="801" spans="1:27">
      <c r="A801" s="7"/>
      <c r="B801" s="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"/>
      <c r="U801" s="3"/>
      <c r="V801" s="3"/>
      <c r="W801" s="10"/>
      <c r="X801" s="10"/>
      <c r="Y801" s="3"/>
      <c r="Z801" s="3"/>
      <c r="AA801" s="3"/>
    </row>
    <row r="802" spans="1:27">
      <c r="A802" s="7"/>
      <c r="B802" s="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"/>
      <c r="U802" s="3"/>
      <c r="V802" s="3"/>
      <c r="W802" s="10"/>
      <c r="X802" s="10"/>
      <c r="Y802" s="3"/>
      <c r="Z802" s="3"/>
      <c r="AA802" s="3"/>
    </row>
    <row r="803" spans="1:27">
      <c r="A803" s="7"/>
      <c r="B803" s="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"/>
      <c r="U803" s="3"/>
      <c r="V803" s="3"/>
      <c r="W803" s="10"/>
      <c r="X803" s="10"/>
      <c r="Y803" s="3"/>
      <c r="Z803" s="3"/>
      <c r="AA803" s="3"/>
    </row>
    <row r="804" spans="1:27">
      <c r="A804" s="7"/>
      <c r="B804" s="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"/>
      <c r="U804" s="3"/>
      <c r="V804" s="3"/>
      <c r="W804" s="10"/>
      <c r="X804" s="10"/>
      <c r="Y804" s="3"/>
      <c r="Z804" s="3"/>
      <c r="AA804" s="3"/>
    </row>
    <row r="805" spans="1:27">
      <c r="A805" s="7"/>
      <c r="B805" s="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"/>
      <c r="U805" s="3"/>
      <c r="V805" s="3"/>
      <c r="W805" s="10"/>
      <c r="X805" s="10"/>
      <c r="Y805" s="3"/>
      <c r="Z805" s="3"/>
      <c r="AA805" s="3"/>
    </row>
    <row r="806" spans="1:27">
      <c r="A806" s="7"/>
      <c r="B806" s="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"/>
      <c r="U806" s="3"/>
      <c r="V806" s="3"/>
      <c r="W806" s="10"/>
      <c r="X806" s="10"/>
      <c r="Y806" s="3"/>
      <c r="Z806" s="3"/>
      <c r="AA806" s="3"/>
    </row>
    <row r="807" spans="1:27">
      <c r="A807" s="7"/>
      <c r="B807" s="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"/>
      <c r="U807" s="3"/>
      <c r="V807" s="3"/>
      <c r="W807" s="10"/>
      <c r="X807" s="10"/>
      <c r="Y807" s="3"/>
      <c r="Z807" s="3"/>
      <c r="AA807" s="3"/>
    </row>
    <row r="808" spans="1:27">
      <c r="A808" s="7"/>
      <c r="B808" s="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"/>
      <c r="U808" s="3"/>
      <c r="V808" s="3"/>
      <c r="W808" s="10"/>
      <c r="X808" s="10"/>
      <c r="Y808" s="3"/>
      <c r="Z808" s="3"/>
      <c r="AA808" s="3"/>
    </row>
    <row r="809" spans="1:27">
      <c r="A809" s="7"/>
      <c r="B809" s="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"/>
      <c r="U809" s="3"/>
      <c r="V809" s="3"/>
      <c r="W809" s="10"/>
      <c r="X809" s="10"/>
      <c r="Y809" s="3"/>
      <c r="Z809" s="3"/>
      <c r="AA809" s="3"/>
    </row>
    <row r="810" spans="1:27">
      <c r="A810" s="7"/>
      <c r="B810" s="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"/>
      <c r="U810" s="3"/>
      <c r="V810" s="3"/>
      <c r="W810" s="10"/>
      <c r="X810" s="10"/>
      <c r="Y810" s="3"/>
      <c r="Z810" s="3"/>
      <c r="AA810" s="3"/>
    </row>
    <row r="811" spans="1:27">
      <c r="A811" s="7"/>
      <c r="B811" s="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"/>
      <c r="U811" s="3"/>
      <c r="V811" s="3"/>
      <c r="W811" s="10"/>
      <c r="X811" s="10"/>
      <c r="Y811" s="3"/>
      <c r="Z811" s="3"/>
      <c r="AA811" s="3"/>
    </row>
    <row r="812" spans="1:27">
      <c r="A812" s="7"/>
      <c r="B812" s="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"/>
      <c r="U812" s="3"/>
      <c r="V812" s="3"/>
      <c r="W812" s="10"/>
      <c r="X812" s="10"/>
      <c r="Y812" s="3"/>
      <c r="Z812" s="3"/>
      <c r="AA812" s="3"/>
    </row>
    <row r="813" spans="1:27">
      <c r="A813" s="7"/>
      <c r="B813" s="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"/>
      <c r="U813" s="3"/>
      <c r="V813" s="3"/>
      <c r="W813" s="10"/>
      <c r="X813" s="10"/>
      <c r="Y813" s="3"/>
      <c r="Z813" s="3"/>
      <c r="AA813" s="3"/>
    </row>
    <row r="814" spans="1:27">
      <c r="A814" s="7"/>
      <c r="B814" s="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"/>
      <c r="U814" s="3"/>
      <c r="V814" s="3"/>
      <c r="W814" s="10"/>
      <c r="X814" s="10"/>
      <c r="Y814" s="3"/>
      <c r="Z814" s="3"/>
      <c r="AA814" s="3"/>
    </row>
    <row r="815" spans="1:27">
      <c r="A815" s="7"/>
      <c r="B815" s="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"/>
      <c r="U815" s="3"/>
      <c r="V815" s="3"/>
      <c r="W815" s="10"/>
      <c r="X815" s="10"/>
      <c r="Y815" s="3"/>
      <c r="Z815" s="3"/>
      <c r="AA815" s="3"/>
    </row>
    <row r="816" spans="1:27">
      <c r="A816" s="7"/>
      <c r="B816" s="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"/>
      <c r="U816" s="3"/>
      <c r="V816" s="3"/>
      <c r="W816" s="10"/>
      <c r="X816" s="10"/>
      <c r="Y816" s="3"/>
      <c r="Z816" s="3"/>
      <c r="AA816" s="3"/>
    </row>
    <row r="817" spans="1:27">
      <c r="A817" s="7"/>
      <c r="B817" s="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"/>
      <c r="U817" s="3"/>
      <c r="V817" s="3"/>
      <c r="W817" s="10"/>
      <c r="X817" s="10"/>
      <c r="Y817" s="3"/>
      <c r="Z817" s="3"/>
      <c r="AA817" s="3"/>
    </row>
    <row r="818" spans="1:27">
      <c r="A818" s="7"/>
      <c r="B818" s="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"/>
      <c r="U818" s="3"/>
      <c r="V818" s="3"/>
      <c r="W818" s="10"/>
      <c r="X818" s="10"/>
      <c r="Y818" s="3"/>
      <c r="Z818" s="3"/>
      <c r="AA818" s="3"/>
    </row>
    <row r="819" spans="1:27">
      <c r="A819" s="7"/>
      <c r="B819" s="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"/>
      <c r="U819" s="3"/>
      <c r="V819" s="3"/>
      <c r="W819" s="10"/>
      <c r="X819" s="10"/>
      <c r="Y819" s="3"/>
      <c r="Z819" s="3"/>
      <c r="AA819" s="3"/>
    </row>
    <row r="820" spans="1:27">
      <c r="A820" s="7"/>
      <c r="B820" s="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"/>
      <c r="U820" s="3"/>
      <c r="V820" s="3"/>
      <c r="W820" s="10"/>
      <c r="X820" s="10"/>
      <c r="Y820" s="3"/>
      <c r="Z820" s="3"/>
      <c r="AA820" s="3"/>
    </row>
    <row r="821" spans="1:27">
      <c r="A821" s="7"/>
      <c r="B821" s="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"/>
      <c r="U821" s="3"/>
      <c r="V821" s="3"/>
      <c r="W821" s="10"/>
      <c r="X821" s="10"/>
      <c r="Y821" s="3"/>
      <c r="Z821" s="3"/>
      <c r="AA821" s="3"/>
    </row>
    <row r="822" spans="1:27">
      <c r="A822" s="7"/>
      <c r="B822" s="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"/>
      <c r="U822" s="3"/>
      <c r="V822" s="3"/>
      <c r="W822" s="10"/>
      <c r="X822" s="10"/>
      <c r="Y822" s="3"/>
      <c r="Z822" s="3"/>
      <c r="AA822" s="3"/>
    </row>
    <row r="823" spans="1:27">
      <c r="A823" s="7"/>
      <c r="B823" s="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"/>
      <c r="U823" s="3"/>
      <c r="V823" s="3"/>
      <c r="W823" s="10"/>
      <c r="X823" s="10"/>
      <c r="Y823" s="3"/>
      <c r="Z823" s="3"/>
      <c r="AA823" s="3"/>
    </row>
    <row r="824" spans="1:27">
      <c r="A824" s="7"/>
      <c r="B824" s="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"/>
      <c r="U824" s="3"/>
      <c r="V824" s="3"/>
      <c r="W824" s="10"/>
      <c r="X824" s="10"/>
      <c r="Y824" s="3"/>
      <c r="Z824" s="3"/>
      <c r="AA824" s="3"/>
    </row>
    <row r="825" spans="1:27">
      <c r="A825" s="7"/>
      <c r="B825" s="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"/>
      <c r="U825" s="3"/>
      <c r="V825" s="3"/>
      <c r="W825" s="10"/>
      <c r="X825" s="10"/>
      <c r="Y825" s="3"/>
      <c r="Z825" s="3"/>
      <c r="AA825" s="3"/>
    </row>
    <row r="826" spans="1:27">
      <c r="A826" s="7"/>
      <c r="B826" s="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"/>
      <c r="U826" s="3"/>
      <c r="V826" s="3"/>
      <c r="W826" s="10"/>
      <c r="X826" s="10"/>
      <c r="Y826" s="3"/>
      <c r="Z826" s="3"/>
      <c r="AA826" s="3"/>
    </row>
    <row r="827" spans="1:27">
      <c r="A827" s="7"/>
      <c r="B827" s="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"/>
      <c r="U827" s="3"/>
      <c r="V827" s="3"/>
      <c r="W827" s="10"/>
      <c r="X827" s="10"/>
      <c r="Y827" s="3"/>
      <c r="Z827" s="3"/>
      <c r="AA827" s="3"/>
    </row>
    <row r="828" spans="1:27">
      <c r="A828" s="7"/>
      <c r="B828" s="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"/>
      <c r="U828" s="3"/>
      <c r="V828" s="3"/>
      <c r="W828" s="10"/>
      <c r="X828" s="10"/>
      <c r="Y828" s="3"/>
      <c r="Z828" s="3"/>
      <c r="AA828" s="3"/>
    </row>
    <row r="829" spans="1:27">
      <c r="A829" s="7"/>
      <c r="B829" s="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"/>
      <c r="U829" s="3"/>
      <c r="V829" s="3"/>
      <c r="W829" s="10"/>
      <c r="X829" s="10"/>
      <c r="Y829" s="3"/>
      <c r="Z829" s="3"/>
      <c r="AA829" s="3"/>
    </row>
    <row r="830" spans="1:27">
      <c r="A830" s="7"/>
      <c r="B830" s="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"/>
      <c r="U830" s="3"/>
      <c r="V830" s="3"/>
      <c r="W830" s="10"/>
      <c r="X830" s="10"/>
      <c r="Y830" s="3"/>
      <c r="Z830" s="3"/>
      <c r="AA830" s="3"/>
    </row>
    <row r="831" spans="1:27">
      <c r="A831" s="7"/>
      <c r="B831" s="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"/>
      <c r="U831" s="3"/>
      <c r="V831" s="3"/>
      <c r="W831" s="10"/>
      <c r="X831" s="10"/>
      <c r="Y831" s="3"/>
      <c r="Z831" s="3"/>
      <c r="AA831" s="3"/>
    </row>
    <row r="832" spans="1:27">
      <c r="A832" s="7"/>
      <c r="B832" s="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"/>
      <c r="U832" s="3"/>
      <c r="V832" s="3"/>
      <c r="W832" s="10"/>
      <c r="X832" s="10"/>
      <c r="Y832" s="3"/>
      <c r="Z832" s="3"/>
      <c r="AA832" s="3"/>
    </row>
    <row r="833" spans="1:27">
      <c r="A833" s="7"/>
      <c r="B833" s="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"/>
      <c r="U833" s="3"/>
      <c r="V833" s="3"/>
      <c r="W833" s="10"/>
      <c r="X833" s="10"/>
      <c r="Y833" s="3"/>
      <c r="Z833" s="3"/>
      <c r="AA833" s="3"/>
    </row>
    <row r="834" spans="1:27">
      <c r="A834" s="7"/>
      <c r="B834" s="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"/>
      <c r="U834" s="3"/>
      <c r="V834" s="3"/>
      <c r="W834" s="10"/>
      <c r="X834" s="10"/>
      <c r="Y834" s="3"/>
      <c r="Z834" s="3"/>
      <c r="AA834" s="3"/>
    </row>
    <row r="835" spans="1:27">
      <c r="A835" s="7"/>
      <c r="B835" s="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"/>
      <c r="U835" s="3"/>
      <c r="V835" s="3"/>
      <c r="W835" s="10"/>
      <c r="X835" s="10"/>
      <c r="Y835" s="3"/>
      <c r="Z835" s="3"/>
      <c r="AA835" s="3"/>
    </row>
    <row r="836" spans="1:27">
      <c r="A836" s="7"/>
      <c r="B836" s="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"/>
      <c r="U836" s="3"/>
      <c r="V836" s="3"/>
      <c r="W836" s="10"/>
      <c r="X836" s="10"/>
      <c r="Y836" s="3"/>
      <c r="Z836" s="3"/>
      <c r="AA836" s="3"/>
    </row>
    <row r="837" spans="1:27">
      <c r="A837" s="7"/>
      <c r="B837" s="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"/>
      <c r="U837" s="3"/>
      <c r="V837" s="3"/>
      <c r="W837" s="10"/>
      <c r="X837" s="10"/>
      <c r="Y837" s="3"/>
      <c r="Z837" s="3"/>
      <c r="AA837" s="3"/>
    </row>
    <row r="838" spans="1:27">
      <c r="A838" s="7"/>
      <c r="B838" s="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"/>
      <c r="U838" s="3"/>
      <c r="V838" s="3"/>
      <c r="W838" s="10"/>
      <c r="X838" s="10"/>
      <c r="Y838" s="3"/>
      <c r="Z838" s="3"/>
      <c r="AA838" s="3"/>
    </row>
    <row r="839" spans="1:27">
      <c r="A839" s="7"/>
      <c r="B839" s="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"/>
      <c r="U839" s="3"/>
      <c r="V839" s="3"/>
      <c r="W839" s="10"/>
      <c r="X839" s="10"/>
      <c r="Y839" s="3"/>
      <c r="Z839" s="3"/>
      <c r="AA839" s="3"/>
    </row>
    <row r="840" spans="1:27">
      <c r="A840" s="7"/>
      <c r="B840" s="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"/>
      <c r="U840" s="3"/>
      <c r="V840" s="3"/>
      <c r="W840" s="10"/>
      <c r="X840" s="10"/>
      <c r="Y840" s="3"/>
      <c r="Z840" s="3"/>
      <c r="AA840" s="3"/>
    </row>
    <row r="841" spans="1:27">
      <c r="A841" s="7"/>
      <c r="B841" s="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"/>
      <c r="U841" s="3"/>
      <c r="V841" s="3"/>
      <c r="W841" s="10"/>
      <c r="X841" s="10"/>
      <c r="Y841" s="3"/>
      <c r="Z841" s="3"/>
      <c r="AA841" s="3"/>
    </row>
    <row r="842" spans="1:27">
      <c r="A842" s="7"/>
      <c r="B842" s="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"/>
      <c r="U842" s="3"/>
      <c r="V842" s="3"/>
      <c r="W842" s="10"/>
      <c r="X842" s="10"/>
      <c r="Y842" s="3"/>
      <c r="Z842" s="3"/>
      <c r="AA842" s="3"/>
    </row>
    <row r="843" spans="1:27">
      <c r="A843" s="7"/>
      <c r="B843" s="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"/>
      <c r="U843" s="3"/>
      <c r="V843" s="3"/>
      <c r="W843" s="10"/>
      <c r="X843" s="10"/>
      <c r="Y843" s="3"/>
      <c r="Z843" s="3"/>
      <c r="AA843" s="3"/>
    </row>
    <row r="844" spans="1:27">
      <c r="A844" s="7"/>
      <c r="B844" s="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"/>
      <c r="U844" s="3"/>
      <c r="V844" s="3"/>
      <c r="W844" s="10"/>
      <c r="X844" s="10"/>
      <c r="Y844" s="3"/>
      <c r="Z844" s="3"/>
      <c r="AA844" s="3"/>
    </row>
    <row r="845" spans="1:27">
      <c r="A845" s="7"/>
      <c r="B845" s="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"/>
      <c r="U845" s="3"/>
      <c r="V845" s="3"/>
      <c r="W845" s="10"/>
      <c r="X845" s="10"/>
      <c r="Y845" s="3"/>
      <c r="Z845" s="3"/>
      <c r="AA845" s="3"/>
    </row>
    <row r="846" spans="1:27">
      <c r="A846" s="7"/>
      <c r="B846" s="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"/>
      <c r="U846" s="3"/>
      <c r="V846" s="3"/>
      <c r="W846" s="10"/>
      <c r="X846" s="10"/>
      <c r="Y846" s="3"/>
      <c r="Z846" s="3"/>
      <c r="AA846" s="3"/>
    </row>
    <row r="847" spans="1:27">
      <c r="A847" s="7"/>
      <c r="B847" s="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"/>
      <c r="U847" s="3"/>
      <c r="V847" s="3"/>
      <c r="W847" s="10"/>
      <c r="X847" s="10"/>
      <c r="Y847" s="3"/>
      <c r="Z847" s="3"/>
      <c r="AA847" s="3"/>
    </row>
    <row r="848" spans="1:27">
      <c r="A848" s="7"/>
      <c r="B848" s="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"/>
      <c r="U848" s="3"/>
      <c r="V848" s="3"/>
      <c r="W848" s="10"/>
      <c r="X848" s="10"/>
      <c r="Y848" s="3"/>
      <c r="Z848" s="3"/>
      <c r="AA848" s="3"/>
    </row>
    <row r="849" spans="1:27">
      <c r="A849" s="7"/>
      <c r="B849" s="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"/>
      <c r="U849" s="3"/>
      <c r="V849" s="3"/>
      <c r="W849" s="10"/>
      <c r="X849" s="10"/>
      <c r="Y849" s="3"/>
      <c r="Z849" s="3"/>
      <c r="AA849" s="3"/>
    </row>
    <row r="850" spans="1:27">
      <c r="A850" s="7"/>
      <c r="B850" s="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"/>
      <c r="U850" s="3"/>
      <c r="V850" s="3"/>
      <c r="W850" s="10"/>
      <c r="X850" s="10"/>
      <c r="Y850" s="3"/>
      <c r="Z850" s="3"/>
      <c r="AA850" s="3"/>
    </row>
    <row r="851" spans="1:27">
      <c r="A851" s="7"/>
      <c r="B851" s="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"/>
      <c r="U851" s="3"/>
      <c r="V851" s="3"/>
      <c r="W851" s="10"/>
      <c r="X851" s="10"/>
      <c r="Y851" s="3"/>
      <c r="Z851" s="3"/>
      <c r="AA851" s="3"/>
    </row>
    <row r="852" spans="1:27">
      <c r="A852" s="7"/>
      <c r="B852" s="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"/>
      <c r="U852" s="3"/>
      <c r="V852" s="3"/>
      <c r="W852" s="10"/>
      <c r="X852" s="10"/>
      <c r="Y852" s="3"/>
      <c r="Z852" s="3"/>
      <c r="AA852" s="3"/>
    </row>
    <row r="853" spans="1:27">
      <c r="A853" s="7"/>
      <c r="B853" s="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"/>
      <c r="U853" s="3"/>
      <c r="V853" s="3"/>
      <c r="W853" s="10"/>
      <c r="X853" s="10"/>
      <c r="Y853" s="3"/>
      <c r="Z853" s="3"/>
      <c r="AA853" s="3"/>
    </row>
    <row r="854" spans="1:27">
      <c r="A854" s="7"/>
      <c r="B854" s="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"/>
      <c r="U854" s="3"/>
      <c r="V854" s="3"/>
      <c r="W854" s="10"/>
      <c r="X854" s="10"/>
      <c r="Y854" s="3"/>
      <c r="Z854" s="3"/>
      <c r="AA854" s="3"/>
    </row>
    <row r="855" spans="1:27">
      <c r="A855" s="7"/>
      <c r="B855" s="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"/>
      <c r="U855" s="3"/>
      <c r="V855" s="3"/>
      <c r="W855" s="10"/>
      <c r="X855" s="10"/>
      <c r="Y855" s="3"/>
      <c r="Z855" s="3"/>
      <c r="AA855" s="3"/>
    </row>
    <row r="856" spans="1:27">
      <c r="A856" s="7"/>
      <c r="B856" s="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"/>
      <c r="U856" s="3"/>
      <c r="V856" s="3"/>
      <c r="W856" s="10"/>
      <c r="X856" s="10"/>
      <c r="Y856" s="3"/>
      <c r="Z856" s="3"/>
      <c r="AA856" s="3"/>
    </row>
    <row r="857" spans="1:27">
      <c r="A857" s="7"/>
      <c r="B857" s="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"/>
      <c r="U857" s="3"/>
      <c r="V857" s="3"/>
      <c r="W857" s="10"/>
      <c r="X857" s="10"/>
      <c r="Y857" s="3"/>
      <c r="Z857" s="3"/>
      <c r="AA857" s="3"/>
    </row>
    <row r="858" spans="1:27">
      <c r="A858" s="7"/>
      <c r="B858" s="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"/>
      <c r="U858" s="3"/>
      <c r="V858" s="3"/>
      <c r="W858" s="10"/>
      <c r="X858" s="10"/>
      <c r="Y858" s="3"/>
      <c r="Z858" s="3"/>
      <c r="AA858" s="3"/>
    </row>
    <row r="859" spans="1:27">
      <c r="A859" s="7"/>
      <c r="B859" s="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"/>
      <c r="U859" s="3"/>
      <c r="V859" s="3"/>
      <c r="W859" s="10"/>
      <c r="X859" s="10"/>
      <c r="Y859" s="3"/>
      <c r="Z859" s="3"/>
      <c r="AA859" s="3"/>
    </row>
    <row r="860" spans="1:27">
      <c r="A860" s="7"/>
      <c r="B860" s="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"/>
      <c r="U860" s="3"/>
      <c r="V860" s="3"/>
      <c r="W860" s="10"/>
      <c r="X860" s="10"/>
      <c r="Y860" s="3"/>
      <c r="Z860" s="3"/>
      <c r="AA860" s="3"/>
    </row>
    <row r="861" spans="1:27">
      <c r="A861" s="7"/>
      <c r="B861" s="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"/>
      <c r="U861" s="3"/>
      <c r="V861" s="3"/>
      <c r="W861" s="10"/>
      <c r="X861" s="10"/>
      <c r="Y861" s="3"/>
      <c r="Z861" s="3"/>
      <c r="AA861" s="3"/>
    </row>
    <row r="862" spans="1:27">
      <c r="A862" s="7"/>
      <c r="B862" s="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"/>
      <c r="U862" s="3"/>
      <c r="V862" s="3"/>
      <c r="W862" s="10"/>
      <c r="X862" s="10"/>
      <c r="Y862" s="3"/>
      <c r="Z862" s="3"/>
      <c r="AA862" s="3"/>
    </row>
    <row r="863" spans="1:27">
      <c r="A863" s="7"/>
      <c r="B863" s="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"/>
      <c r="U863" s="3"/>
      <c r="V863" s="3"/>
      <c r="W863" s="10"/>
      <c r="X863" s="10"/>
      <c r="Y863" s="3"/>
      <c r="Z863" s="3"/>
      <c r="AA863" s="3"/>
    </row>
    <row r="864" spans="1:27">
      <c r="A864" s="7"/>
      <c r="B864" s="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"/>
      <c r="U864" s="3"/>
      <c r="V864" s="3"/>
      <c r="W864" s="10"/>
      <c r="X864" s="10"/>
      <c r="Y864" s="3"/>
      <c r="Z864" s="3"/>
      <c r="AA864" s="3"/>
    </row>
    <row r="865" spans="1:27">
      <c r="A865" s="7"/>
      <c r="B865" s="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"/>
      <c r="U865" s="3"/>
      <c r="V865" s="3"/>
      <c r="W865" s="10"/>
      <c r="X865" s="10"/>
      <c r="Y865" s="3"/>
      <c r="Z865" s="3"/>
      <c r="AA865" s="3"/>
    </row>
    <row r="866" spans="1:27">
      <c r="A866" s="7"/>
      <c r="B866" s="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"/>
      <c r="U866" s="3"/>
      <c r="V866" s="3"/>
      <c r="W866" s="10"/>
      <c r="X866" s="10"/>
      <c r="Y866" s="3"/>
      <c r="Z866" s="3"/>
      <c r="AA866" s="3"/>
    </row>
    <row r="867" spans="1:27">
      <c r="A867" s="7"/>
      <c r="B867" s="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"/>
      <c r="U867" s="3"/>
      <c r="V867" s="3"/>
      <c r="W867" s="10"/>
      <c r="X867" s="10"/>
      <c r="Y867" s="3"/>
      <c r="Z867" s="3"/>
      <c r="AA867" s="3"/>
    </row>
    <row r="868" spans="1:27">
      <c r="A868" s="7"/>
      <c r="B868" s="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"/>
      <c r="U868" s="3"/>
      <c r="V868" s="3"/>
      <c r="W868" s="10"/>
      <c r="X868" s="10"/>
      <c r="Y868" s="3"/>
      <c r="Z868" s="3"/>
      <c r="AA868" s="3"/>
    </row>
    <row r="869" spans="1:27">
      <c r="A869" s="7"/>
      <c r="B869" s="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"/>
      <c r="U869" s="3"/>
      <c r="V869" s="3"/>
      <c r="W869" s="10"/>
      <c r="X869" s="10"/>
      <c r="Y869" s="3"/>
      <c r="Z869" s="3"/>
      <c r="AA869" s="3"/>
    </row>
    <row r="870" spans="1:27">
      <c r="A870" s="7"/>
      <c r="B870" s="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"/>
      <c r="U870" s="3"/>
      <c r="V870" s="3"/>
      <c r="W870" s="10"/>
      <c r="X870" s="10"/>
      <c r="Y870" s="3"/>
      <c r="Z870" s="3"/>
      <c r="AA870" s="3"/>
    </row>
    <row r="871" spans="1:27">
      <c r="A871" s="7"/>
      <c r="B871" s="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"/>
      <c r="U871" s="3"/>
      <c r="V871" s="3"/>
      <c r="W871" s="10"/>
      <c r="X871" s="10"/>
      <c r="Y871" s="3"/>
      <c r="Z871" s="3"/>
      <c r="AA871" s="3"/>
    </row>
    <row r="872" spans="1:27">
      <c r="A872" s="7"/>
      <c r="B872" s="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"/>
      <c r="U872" s="3"/>
      <c r="V872" s="3"/>
      <c r="W872" s="10"/>
      <c r="X872" s="10"/>
      <c r="Y872" s="3"/>
      <c r="Z872" s="3"/>
      <c r="AA872" s="3"/>
    </row>
    <row r="873" spans="1:27">
      <c r="A873" s="7"/>
      <c r="B873" s="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"/>
      <c r="U873" s="3"/>
      <c r="V873" s="3"/>
      <c r="W873" s="10"/>
      <c r="X873" s="10"/>
      <c r="Y873" s="3"/>
      <c r="Z873" s="3"/>
      <c r="AA873" s="3"/>
    </row>
    <row r="874" spans="1:27">
      <c r="A874" s="7"/>
      <c r="B874" s="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"/>
      <c r="U874" s="3"/>
      <c r="V874" s="3"/>
      <c r="W874" s="10"/>
      <c r="X874" s="10"/>
      <c r="Y874" s="3"/>
      <c r="Z874" s="3"/>
      <c r="AA874" s="3"/>
    </row>
    <row r="875" spans="1:27">
      <c r="A875" s="7"/>
      <c r="B875" s="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"/>
      <c r="U875" s="3"/>
      <c r="V875" s="3"/>
      <c r="W875" s="10"/>
      <c r="X875" s="10"/>
      <c r="Y875" s="3"/>
      <c r="Z875" s="3"/>
      <c r="AA875" s="3"/>
    </row>
    <row r="876" spans="1:27">
      <c r="A876" s="7"/>
      <c r="B876" s="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"/>
      <c r="U876" s="3"/>
      <c r="V876" s="3"/>
      <c r="W876" s="10"/>
      <c r="X876" s="10"/>
      <c r="Y876" s="3"/>
      <c r="Z876" s="3"/>
      <c r="AA876" s="3"/>
    </row>
    <row r="877" spans="1:27">
      <c r="A877" s="7"/>
      <c r="B877" s="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"/>
      <c r="U877" s="3"/>
      <c r="V877" s="3"/>
      <c r="W877" s="10"/>
      <c r="X877" s="10"/>
      <c r="Y877" s="3"/>
      <c r="Z877" s="3"/>
      <c r="AA877" s="3"/>
    </row>
    <row r="878" spans="1:27">
      <c r="A878" s="7"/>
      <c r="B878" s="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"/>
      <c r="U878" s="3"/>
      <c r="V878" s="3"/>
      <c r="W878" s="10"/>
      <c r="X878" s="10"/>
      <c r="Y878" s="3"/>
      <c r="Z878" s="3"/>
      <c r="AA878" s="3"/>
    </row>
    <row r="879" spans="1:27">
      <c r="A879" s="7"/>
      <c r="B879" s="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"/>
      <c r="U879" s="3"/>
      <c r="V879" s="3"/>
      <c r="W879" s="10"/>
      <c r="X879" s="10"/>
      <c r="Y879" s="3"/>
      <c r="Z879" s="3"/>
      <c r="AA879" s="3"/>
    </row>
    <row r="880" spans="1:27">
      <c r="A880" s="7"/>
      <c r="B880" s="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"/>
      <c r="U880" s="3"/>
      <c r="V880" s="3"/>
      <c r="W880" s="10"/>
      <c r="X880" s="10"/>
      <c r="Y880" s="3"/>
      <c r="Z880" s="3"/>
      <c r="AA880" s="3"/>
    </row>
    <row r="881" spans="1:27">
      <c r="A881" s="7"/>
      <c r="B881" s="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"/>
      <c r="U881" s="3"/>
      <c r="V881" s="3"/>
      <c r="W881" s="10"/>
      <c r="X881" s="10"/>
      <c r="Y881" s="3"/>
      <c r="Z881" s="3"/>
      <c r="AA881" s="3"/>
    </row>
    <row r="882" spans="1:27">
      <c r="A882" s="7"/>
      <c r="B882" s="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"/>
      <c r="U882" s="3"/>
      <c r="V882" s="3"/>
      <c r="W882" s="10"/>
      <c r="X882" s="10"/>
      <c r="Y882" s="3"/>
      <c r="Z882" s="3"/>
      <c r="AA882" s="3"/>
    </row>
    <row r="883" spans="1:27">
      <c r="A883" s="7"/>
      <c r="B883" s="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"/>
      <c r="U883" s="3"/>
      <c r="V883" s="3"/>
      <c r="W883" s="10"/>
      <c r="X883" s="10"/>
      <c r="Y883" s="3"/>
      <c r="Z883" s="3"/>
      <c r="AA883" s="3"/>
    </row>
    <row r="884" spans="1:27">
      <c r="A884" s="7"/>
      <c r="B884" s="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"/>
      <c r="U884" s="3"/>
      <c r="V884" s="3"/>
      <c r="W884" s="10"/>
      <c r="X884" s="10"/>
      <c r="Y884" s="3"/>
      <c r="Z884" s="3"/>
      <c r="AA884" s="3"/>
    </row>
    <row r="885" spans="1:27">
      <c r="A885" s="7"/>
      <c r="B885" s="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"/>
      <c r="U885" s="3"/>
      <c r="V885" s="3"/>
      <c r="W885" s="10"/>
      <c r="X885" s="10"/>
      <c r="Y885" s="3"/>
      <c r="Z885" s="3"/>
      <c r="AA885" s="3"/>
    </row>
    <row r="886" spans="1:27">
      <c r="A886" s="7"/>
      <c r="B886" s="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"/>
      <c r="U886" s="3"/>
      <c r="V886" s="3"/>
      <c r="W886" s="10"/>
      <c r="X886" s="10"/>
      <c r="Y886" s="3"/>
      <c r="Z886" s="3"/>
      <c r="AA886" s="3"/>
    </row>
    <row r="887" spans="1:27">
      <c r="A887" s="7"/>
      <c r="B887" s="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"/>
      <c r="U887" s="3"/>
      <c r="V887" s="3"/>
      <c r="W887" s="10"/>
      <c r="X887" s="10"/>
      <c r="Y887" s="3"/>
      <c r="Z887" s="3"/>
      <c r="AA887" s="3"/>
    </row>
    <row r="888" spans="1:27">
      <c r="A888" s="7"/>
      <c r="B888" s="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"/>
      <c r="U888" s="3"/>
      <c r="V888" s="3"/>
      <c r="W888" s="10"/>
      <c r="X888" s="10"/>
      <c r="Y888" s="3"/>
      <c r="Z888" s="3"/>
      <c r="AA888" s="3"/>
    </row>
    <row r="889" spans="1:27">
      <c r="A889" s="7"/>
      <c r="B889" s="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"/>
      <c r="U889" s="3"/>
      <c r="V889" s="3"/>
      <c r="W889" s="10"/>
      <c r="X889" s="10"/>
      <c r="Y889" s="3"/>
      <c r="Z889" s="3"/>
      <c r="AA889" s="3"/>
    </row>
    <row r="890" spans="1:27">
      <c r="A890" s="7"/>
      <c r="B890" s="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"/>
      <c r="U890" s="3"/>
      <c r="V890" s="3"/>
      <c r="W890" s="10"/>
      <c r="X890" s="10"/>
      <c r="Y890" s="3"/>
      <c r="Z890" s="3"/>
      <c r="AA890" s="3"/>
    </row>
    <row r="891" spans="1:27">
      <c r="A891" s="7"/>
      <c r="B891" s="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"/>
      <c r="U891" s="3"/>
      <c r="V891" s="3"/>
      <c r="W891" s="10"/>
      <c r="X891" s="10"/>
      <c r="Y891" s="3"/>
      <c r="Z891" s="3"/>
      <c r="AA891" s="3"/>
    </row>
    <row r="892" spans="1:27">
      <c r="A892" s="7"/>
      <c r="B892" s="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"/>
      <c r="U892" s="3"/>
      <c r="V892" s="3"/>
      <c r="W892" s="10"/>
      <c r="X892" s="10"/>
      <c r="Y892" s="3"/>
      <c r="Z892" s="3"/>
      <c r="AA892" s="3"/>
    </row>
    <row r="893" spans="1:27">
      <c r="A893" s="7"/>
      <c r="B893" s="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"/>
      <c r="U893" s="3"/>
      <c r="V893" s="3"/>
      <c r="W893" s="10"/>
      <c r="X893" s="10"/>
      <c r="Y893" s="3"/>
      <c r="Z893" s="3"/>
      <c r="AA893" s="3"/>
    </row>
    <row r="894" spans="1:27">
      <c r="A894" s="7"/>
      <c r="B894" s="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"/>
      <c r="U894" s="3"/>
      <c r="V894" s="3"/>
      <c r="W894" s="10"/>
      <c r="X894" s="10"/>
      <c r="Y894" s="3"/>
      <c r="Z894" s="3"/>
      <c r="AA894" s="3"/>
    </row>
    <row r="895" spans="1:27">
      <c r="A895" s="7"/>
      <c r="B895" s="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"/>
      <c r="U895" s="3"/>
      <c r="V895" s="3"/>
      <c r="W895" s="10"/>
      <c r="X895" s="10"/>
      <c r="Y895" s="3"/>
      <c r="Z895" s="3"/>
      <c r="AA895" s="3"/>
    </row>
    <row r="896" spans="1:27">
      <c r="A896" s="7"/>
      <c r="B896" s="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"/>
      <c r="U896" s="3"/>
      <c r="V896" s="3"/>
      <c r="W896" s="10"/>
      <c r="X896" s="10"/>
      <c r="Y896" s="3"/>
      <c r="Z896" s="3"/>
      <c r="AA896" s="3"/>
    </row>
    <row r="897" spans="1:27">
      <c r="A897" s="7"/>
      <c r="B897" s="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"/>
      <c r="U897" s="3"/>
      <c r="V897" s="3"/>
      <c r="W897" s="10"/>
      <c r="X897" s="10"/>
      <c r="Y897" s="3"/>
      <c r="Z897" s="3"/>
      <c r="AA897" s="3"/>
    </row>
    <row r="898" spans="1:27">
      <c r="A898" s="7"/>
      <c r="B898" s="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"/>
      <c r="U898" s="3"/>
      <c r="V898" s="3"/>
      <c r="W898" s="10"/>
      <c r="X898" s="10"/>
      <c r="Y898" s="3"/>
      <c r="Z898" s="3"/>
      <c r="AA898" s="3"/>
    </row>
    <row r="899" spans="1:27">
      <c r="A899" s="7"/>
      <c r="B899" s="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"/>
      <c r="U899" s="3"/>
      <c r="V899" s="3"/>
      <c r="W899" s="10"/>
      <c r="X899" s="10"/>
      <c r="Y899" s="3"/>
      <c r="Z899" s="3"/>
      <c r="AA899" s="3"/>
    </row>
    <row r="900" spans="1:27">
      <c r="A900" s="7"/>
      <c r="B900" s="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"/>
      <c r="U900" s="3"/>
      <c r="V900" s="3"/>
      <c r="W900" s="10"/>
      <c r="X900" s="10"/>
      <c r="Y900" s="3"/>
      <c r="Z900" s="3"/>
      <c r="AA900" s="3"/>
    </row>
    <row r="901" spans="1:27">
      <c r="A901" s="7"/>
      <c r="B901" s="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"/>
      <c r="U901" s="3"/>
      <c r="V901" s="3"/>
      <c r="W901" s="10"/>
      <c r="X901" s="10"/>
      <c r="Y901" s="3"/>
      <c r="Z901" s="3"/>
      <c r="AA901" s="3"/>
    </row>
    <row r="902" spans="1:27">
      <c r="A902" s="7"/>
      <c r="B902" s="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"/>
      <c r="U902" s="3"/>
      <c r="V902" s="3"/>
      <c r="W902" s="10"/>
      <c r="X902" s="10"/>
      <c r="Y902" s="3"/>
      <c r="Z902" s="3"/>
      <c r="AA902" s="3"/>
    </row>
    <row r="903" spans="1:27">
      <c r="A903" s="7"/>
      <c r="B903" s="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"/>
      <c r="U903" s="3"/>
      <c r="V903" s="3"/>
      <c r="W903" s="10"/>
      <c r="X903" s="10"/>
      <c r="Y903" s="3"/>
      <c r="Z903" s="3"/>
      <c r="AA903" s="3"/>
    </row>
    <row r="904" spans="1:27">
      <c r="A904" s="7"/>
      <c r="B904" s="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"/>
      <c r="U904" s="3"/>
      <c r="V904" s="3"/>
      <c r="W904" s="10"/>
      <c r="X904" s="10"/>
      <c r="Y904" s="3"/>
      <c r="Z904" s="3"/>
      <c r="AA904" s="3"/>
    </row>
    <row r="905" spans="1:27">
      <c r="A905" s="7"/>
      <c r="B905" s="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"/>
      <c r="U905" s="3"/>
      <c r="V905" s="3"/>
      <c r="W905" s="10"/>
      <c r="X905" s="10"/>
      <c r="Y905" s="3"/>
      <c r="Z905" s="3"/>
      <c r="AA905" s="3"/>
    </row>
    <row r="906" spans="1:27">
      <c r="A906" s="7"/>
      <c r="B906" s="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"/>
      <c r="U906" s="3"/>
      <c r="V906" s="3"/>
      <c r="W906" s="10"/>
      <c r="X906" s="10"/>
      <c r="Y906" s="3"/>
      <c r="Z906" s="3"/>
      <c r="AA906" s="3"/>
    </row>
    <row r="907" spans="1:27">
      <c r="A907" s="7"/>
      <c r="B907" s="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"/>
      <c r="U907" s="3"/>
      <c r="V907" s="3"/>
      <c r="W907" s="10"/>
      <c r="X907" s="10"/>
      <c r="Y907" s="3"/>
      <c r="Z907" s="3"/>
      <c r="AA907" s="3"/>
    </row>
    <row r="908" spans="1:27">
      <c r="A908" s="7"/>
      <c r="B908" s="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"/>
      <c r="U908" s="3"/>
      <c r="V908" s="3"/>
      <c r="W908" s="10"/>
      <c r="X908" s="10"/>
      <c r="Y908" s="3"/>
      <c r="Z908" s="3"/>
      <c r="AA908" s="3"/>
    </row>
    <row r="909" spans="1:27">
      <c r="A909" s="7"/>
      <c r="B909" s="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"/>
      <c r="U909" s="3"/>
      <c r="V909" s="3"/>
      <c r="W909" s="10"/>
      <c r="X909" s="10"/>
      <c r="Y909" s="3"/>
      <c r="Z909" s="3"/>
      <c r="AA909" s="3"/>
    </row>
    <row r="910" spans="1:27">
      <c r="A910" s="7"/>
      <c r="B910" s="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"/>
      <c r="U910" s="3"/>
      <c r="V910" s="3"/>
      <c r="W910" s="10"/>
      <c r="X910" s="10"/>
      <c r="Y910" s="3"/>
      <c r="Z910" s="3"/>
      <c r="AA910" s="3"/>
    </row>
    <row r="911" spans="1:27">
      <c r="A911" s="7"/>
      <c r="B911" s="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"/>
      <c r="U911" s="3"/>
      <c r="V911" s="3"/>
      <c r="W911" s="10"/>
      <c r="X911" s="10"/>
      <c r="Y911" s="3"/>
      <c r="Z911" s="3"/>
      <c r="AA911" s="3"/>
    </row>
    <row r="912" spans="1:27">
      <c r="A912" s="7"/>
      <c r="B912" s="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"/>
      <c r="U912" s="3"/>
      <c r="V912" s="3"/>
      <c r="W912" s="10"/>
      <c r="X912" s="10"/>
      <c r="Y912" s="3"/>
      <c r="Z912" s="3"/>
      <c r="AA912" s="3"/>
    </row>
    <row r="913" spans="1:27">
      <c r="A913" s="7"/>
      <c r="B913" s="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"/>
      <c r="U913" s="3"/>
      <c r="V913" s="3"/>
      <c r="W913" s="10"/>
      <c r="X913" s="10"/>
      <c r="Y913" s="3"/>
      <c r="Z913" s="3"/>
      <c r="AA913" s="3"/>
    </row>
    <row r="914" spans="1:27">
      <c r="A914" s="7"/>
      <c r="B914" s="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"/>
      <c r="U914" s="3"/>
      <c r="V914" s="3"/>
      <c r="W914" s="10"/>
      <c r="X914" s="10"/>
      <c r="Y914" s="3"/>
      <c r="Z914" s="3"/>
      <c r="AA914" s="3"/>
    </row>
    <row r="915" spans="1:27">
      <c r="A915" s="7"/>
      <c r="B915" s="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"/>
      <c r="U915" s="3"/>
      <c r="V915" s="3"/>
      <c r="W915" s="10"/>
      <c r="X915" s="10"/>
      <c r="Y915" s="3"/>
      <c r="Z915" s="3"/>
      <c r="AA915" s="3"/>
    </row>
    <row r="916" spans="1:27">
      <c r="A916" s="7"/>
      <c r="B916" s="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"/>
      <c r="U916" s="3"/>
      <c r="V916" s="3"/>
      <c r="W916" s="10"/>
      <c r="X916" s="10"/>
      <c r="Y916" s="3"/>
      <c r="Z916" s="3"/>
      <c r="AA916" s="3"/>
    </row>
    <row r="917" spans="1:27">
      <c r="A917" s="7"/>
      <c r="B917" s="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"/>
      <c r="U917" s="3"/>
      <c r="V917" s="3"/>
      <c r="W917" s="10"/>
      <c r="X917" s="10"/>
      <c r="Y917" s="3"/>
      <c r="Z917" s="3"/>
      <c r="AA917" s="3"/>
    </row>
    <row r="918" spans="1:27">
      <c r="A918" s="7"/>
      <c r="B918" s="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"/>
      <c r="U918" s="3"/>
      <c r="V918" s="3"/>
      <c r="W918" s="10"/>
      <c r="X918" s="10"/>
      <c r="Y918" s="3"/>
      <c r="Z918" s="3"/>
      <c r="AA918" s="3"/>
    </row>
    <row r="919" spans="1:27">
      <c r="A919" s="7"/>
      <c r="B919" s="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"/>
      <c r="U919" s="3"/>
      <c r="V919" s="3"/>
      <c r="W919" s="10"/>
      <c r="X919" s="10"/>
      <c r="Y919" s="3"/>
      <c r="Z919" s="3"/>
      <c r="AA919" s="3"/>
    </row>
    <row r="920" spans="1:27">
      <c r="A920" s="7"/>
      <c r="B920" s="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"/>
      <c r="U920" s="3"/>
      <c r="V920" s="3"/>
      <c r="W920" s="10"/>
      <c r="X920" s="10"/>
      <c r="Y920" s="3"/>
      <c r="Z920" s="3"/>
      <c r="AA920" s="3"/>
    </row>
    <row r="921" spans="1:27">
      <c r="A921" s="7"/>
      <c r="B921" s="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"/>
      <c r="U921" s="3"/>
      <c r="V921" s="3"/>
      <c r="W921" s="10"/>
      <c r="X921" s="10"/>
      <c r="Y921" s="3"/>
      <c r="Z921" s="3"/>
      <c r="AA921" s="3"/>
    </row>
    <row r="922" spans="1:27">
      <c r="A922" s="7"/>
      <c r="B922" s="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"/>
      <c r="U922" s="3"/>
      <c r="V922" s="3"/>
      <c r="W922" s="10"/>
      <c r="X922" s="10"/>
      <c r="Y922" s="3"/>
      <c r="Z922" s="3"/>
      <c r="AA922" s="3"/>
    </row>
    <row r="923" spans="1:27">
      <c r="A923" s="7"/>
      <c r="B923" s="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"/>
      <c r="U923" s="3"/>
      <c r="V923" s="3"/>
      <c r="W923" s="10"/>
      <c r="X923" s="10"/>
      <c r="Y923" s="3"/>
      <c r="Z923" s="3"/>
      <c r="AA923" s="3"/>
    </row>
    <row r="924" spans="1:27">
      <c r="A924" s="7"/>
      <c r="B924" s="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"/>
      <c r="U924" s="3"/>
      <c r="V924" s="3"/>
      <c r="W924" s="10"/>
      <c r="X924" s="10"/>
      <c r="Y924" s="3"/>
      <c r="Z924" s="3"/>
      <c r="AA924" s="3"/>
    </row>
    <row r="925" spans="1:27">
      <c r="A925" s="7"/>
      <c r="B925" s="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"/>
      <c r="U925" s="3"/>
      <c r="V925" s="3"/>
      <c r="W925" s="10"/>
      <c r="X925" s="10"/>
      <c r="Y925" s="3"/>
      <c r="Z925" s="3"/>
      <c r="AA925" s="3"/>
    </row>
    <row r="926" spans="1:27">
      <c r="A926" s="7"/>
      <c r="B926" s="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"/>
      <c r="U926" s="3"/>
      <c r="V926" s="3"/>
      <c r="W926" s="10"/>
      <c r="X926" s="10"/>
      <c r="Y926" s="3"/>
      <c r="Z926" s="3"/>
      <c r="AA926" s="3"/>
    </row>
    <row r="927" spans="1:27">
      <c r="A927" s="7"/>
      <c r="B927" s="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"/>
      <c r="U927" s="3"/>
      <c r="V927" s="3"/>
      <c r="W927" s="10"/>
      <c r="X927" s="10"/>
      <c r="Y927" s="3"/>
      <c r="Z927" s="3"/>
      <c r="AA927" s="3"/>
    </row>
    <row r="928" spans="1:27">
      <c r="A928" s="7"/>
      <c r="B928" s="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"/>
      <c r="U928" s="3"/>
      <c r="V928" s="3"/>
      <c r="W928" s="10"/>
      <c r="X928" s="10"/>
      <c r="Y928" s="3"/>
      <c r="Z928" s="3"/>
      <c r="AA928" s="3"/>
    </row>
    <row r="929" spans="1:27">
      <c r="A929" s="7"/>
      <c r="B929" s="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"/>
      <c r="U929" s="3"/>
      <c r="V929" s="3"/>
      <c r="W929" s="10"/>
      <c r="X929" s="10"/>
      <c r="Y929" s="3"/>
      <c r="Z929" s="3"/>
      <c r="AA929" s="3"/>
    </row>
    <row r="930" spans="1:27">
      <c r="A930" s="7"/>
      <c r="B930" s="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"/>
      <c r="U930" s="3"/>
      <c r="V930" s="3"/>
      <c r="W930" s="10"/>
      <c r="X930" s="10"/>
      <c r="Y930" s="3"/>
      <c r="Z930" s="3"/>
      <c r="AA930" s="3"/>
    </row>
    <row r="931" spans="1:27">
      <c r="A931" s="7"/>
      <c r="B931" s="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"/>
      <c r="U931" s="3"/>
      <c r="V931" s="3"/>
      <c r="W931" s="10"/>
      <c r="X931" s="10"/>
      <c r="Y931" s="3"/>
      <c r="Z931" s="3"/>
      <c r="AA931" s="3"/>
    </row>
    <row r="932" spans="1:27">
      <c r="A932" s="7"/>
      <c r="B932" s="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"/>
      <c r="U932" s="3"/>
      <c r="V932" s="3"/>
      <c r="W932" s="10"/>
      <c r="X932" s="10"/>
      <c r="Y932" s="3"/>
      <c r="Z932" s="3"/>
      <c r="AA932" s="3"/>
    </row>
    <row r="933" spans="1:27">
      <c r="A933" s="7"/>
      <c r="B933" s="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"/>
      <c r="U933" s="3"/>
      <c r="V933" s="3"/>
      <c r="W933" s="10"/>
      <c r="X933" s="10"/>
      <c r="Y933" s="3"/>
      <c r="Z933" s="3"/>
      <c r="AA933" s="3"/>
    </row>
    <row r="934" spans="1:27">
      <c r="A934" s="7"/>
      <c r="B934" s="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"/>
      <c r="U934" s="3"/>
      <c r="V934" s="3"/>
      <c r="W934" s="10"/>
      <c r="X934" s="10"/>
      <c r="Y934" s="3"/>
      <c r="Z934" s="3"/>
      <c r="AA934" s="3"/>
    </row>
    <row r="935" spans="1:27">
      <c r="A935" s="7"/>
      <c r="B935" s="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"/>
      <c r="U935" s="3"/>
      <c r="V935" s="3"/>
      <c r="W935" s="10"/>
      <c r="X935" s="10"/>
      <c r="Y935" s="3"/>
      <c r="Z935" s="3"/>
      <c r="AA935" s="3"/>
    </row>
    <row r="936" spans="1:27">
      <c r="A936" s="7"/>
      <c r="B936" s="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"/>
      <c r="U936" s="3"/>
      <c r="V936" s="3"/>
      <c r="W936" s="10"/>
      <c r="X936" s="10"/>
      <c r="Y936" s="3"/>
      <c r="Z936" s="3"/>
      <c r="AA936" s="3"/>
    </row>
    <row r="937" spans="1:27">
      <c r="A937" s="7"/>
      <c r="B937" s="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"/>
      <c r="U937" s="3"/>
      <c r="V937" s="3"/>
      <c r="W937" s="10"/>
      <c r="X937" s="10"/>
      <c r="Y937" s="3"/>
      <c r="Z937" s="3"/>
      <c r="AA937" s="3"/>
    </row>
    <row r="938" spans="1:27">
      <c r="A938" s="7"/>
      <c r="B938" s="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"/>
      <c r="U938" s="3"/>
      <c r="V938" s="3"/>
      <c r="W938" s="10"/>
      <c r="X938" s="10"/>
      <c r="Y938" s="3"/>
      <c r="Z938" s="3"/>
      <c r="AA938" s="3"/>
    </row>
    <row r="939" spans="1:27">
      <c r="A939" s="7"/>
      <c r="B939" s="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"/>
      <c r="U939" s="3"/>
      <c r="V939" s="3"/>
      <c r="W939" s="10"/>
      <c r="X939" s="10"/>
      <c r="Y939" s="3"/>
      <c r="Z939" s="3"/>
      <c r="AA939" s="3"/>
    </row>
    <row r="940" spans="1:27">
      <c r="A940" s="7"/>
      <c r="B940" s="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"/>
      <c r="U940" s="3"/>
      <c r="V940" s="3"/>
      <c r="W940" s="10"/>
      <c r="X940" s="10"/>
      <c r="Y940" s="3"/>
      <c r="Z940" s="3"/>
      <c r="AA940" s="3"/>
    </row>
    <row r="941" spans="1:27">
      <c r="A941" s="7"/>
      <c r="B941" s="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"/>
      <c r="U941" s="3"/>
      <c r="V941" s="3"/>
      <c r="W941" s="10"/>
      <c r="X941" s="10"/>
      <c r="Y941" s="3"/>
      <c r="Z941" s="3"/>
      <c r="AA941" s="3"/>
    </row>
    <row r="942" spans="1:27">
      <c r="A942" s="7"/>
      <c r="B942" s="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"/>
      <c r="U942" s="3"/>
      <c r="V942" s="3"/>
      <c r="W942" s="10"/>
      <c r="X942" s="10"/>
      <c r="Y942" s="3"/>
      <c r="Z942" s="3"/>
      <c r="AA942" s="3"/>
    </row>
    <row r="943" spans="1:27">
      <c r="A943" s="7"/>
      <c r="B943" s="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"/>
      <c r="U943" s="3"/>
      <c r="V943" s="3"/>
      <c r="W943" s="10"/>
      <c r="X943" s="10"/>
      <c r="Y943" s="3"/>
      <c r="Z943" s="3"/>
      <c r="AA943" s="3"/>
    </row>
    <row r="944" spans="1:27">
      <c r="A944" s="7"/>
      <c r="B944" s="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"/>
      <c r="U944" s="3"/>
      <c r="V944" s="3"/>
      <c r="W944" s="10"/>
      <c r="X944" s="10"/>
      <c r="Y944" s="3"/>
      <c r="Z944" s="3"/>
      <c r="AA944" s="3"/>
    </row>
    <row r="945" spans="1:27">
      <c r="A945" s="7"/>
      <c r="B945" s="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"/>
      <c r="U945" s="3"/>
      <c r="V945" s="3"/>
      <c r="W945" s="10"/>
      <c r="X945" s="10"/>
      <c r="Y945" s="3"/>
      <c r="Z945" s="3"/>
      <c r="AA945" s="3"/>
    </row>
    <row r="946" spans="1:27">
      <c r="A946" s="7"/>
      <c r="B946" s="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"/>
      <c r="U946" s="3"/>
      <c r="V946" s="3"/>
      <c r="W946" s="10"/>
      <c r="X946" s="10"/>
      <c r="Y946" s="3"/>
      <c r="Z946" s="3"/>
      <c r="AA946" s="3"/>
    </row>
    <row r="947" spans="1:27">
      <c r="A947" s="7"/>
      <c r="B947" s="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"/>
      <c r="U947" s="3"/>
      <c r="V947" s="3"/>
      <c r="W947" s="10"/>
      <c r="X947" s="10"/>
      <c r="Y947" s="3"/>
      <c r="Z947" s="3"/>
      <c r="AA947" s="3"/>
    </row>
    <row r="948" spans="1:27">
      <c r="A948" s="7"/>
      <c r="B948" s="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"/>
      <c r="U948" s="3"/>
      <c r="V948" s="3"/>
      <c r="W948" s="10"/>
      <c r="X948" s="10"/>
      <c r="Y948" s="3"/>
      <c r="Z948" s="3"/>
      <c r="AA948" s="3"/>
    </row>
    <row r="949" spans="1:27">
      <c r="A949" s="7"/>
      <c r="B949" s="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"/>
      <c r="U949" s="3"/>
      <c r="V949" s="3"/>
      <c r="W949" s="10"/>
      <c r="X949" s="10"/>
      <c r="Y949" s="3"/>
      <c r="Z949" s="3"/>
      <c r="AA949" s="3"/>
    </row>
    <row r="950" spans="1:27">
      <c r="A950" s="7"/>
      <c r="B950" s="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"/>
      <c r="U950" s="3"/>
      <c r="V950" s="3"/>
      <c r="W950" s="10"/>
      <c r="X950" s="10"/>
      <c r="Y950" s="3"/>
      <c r="Z950" s="3"/>
      <c r="AA950" s="3"/>
    </row>
    <row r="951" spans="1:27">
      <c r="A951" s="7"/>
      <c r="B951" s="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"/>
      <c r="U951" s="3"/>
      <c r="V951" s="3"/>
      <c r="W951" s="10"/>
      <c r="X951" s="10"/>
      <c r="Y951" s="3"/>
      <c r="Z951" s="3"/>
      <c r="AA951" s="3"/>
    </row>
    <row r="952" spans="1:27">
      <c r="A952" s="7"/>
      <c r="B952" s="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"/>
      <c r="U952" s="3"/>
      <c r="V952" s="3"/>
      <c r="W952" s="10"/>
      <c r="X952" s="10"/>
      <c r="Y952" s="3"/>
      <c r="Z952" s="3"/>
      <c r="AA952" s="3"/>
    </row>
    <row r="953" spans="1:27">
      <c r="A953" s="7"/>
      <c r="B953" s="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"/>
      <c r="U953" s="3"/>
      <c r="V953" s="3"/>
      <c r="W953" s="10"/>
      <c r="X953" s="10"/>
      <c r="Y953" s="3"/>
      <c r="Z953" s="3"/>
      <c r="AA953" s="3"/>
    </row>
    <row r="954" spans="1:27">
      <c r="A954" s="7"/>
      <c r="B954" s="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"/>
      <c r="U954" s="3"/>
      <c r="V954" s="3"/>
      <c r="W954" s="10"/>
      <c r="X954" s="10"/>
      <c r="Y954" s="3"/>
      <c r="Z954" s="3"/>
      <c r="AA954" s="3"/>
    </row>
    <row r="955" spans="1:27">
      <c r="A955" s="7"/>
      <c r="B955" s="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"/>
      <c r="U955" s="3"/>
      <c r="V955" s="3"/>
      <c r="W955" s="10"/>
      <c r="X955" s="10"/>
      <c r="Y955" s="3"/>
      <c r="Z955" s="3"/>
      <c r="AA955" s="3"/>
    </row>
    <row r="956" spans="1:27">
      <c r="A956" s="7"/>
      <c r="B956" s="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"/>
      <c r="U956" s="3"/>
      <c r="V956" s="3"/>
      <c r="W956" s="10"/>
      <c r="X956" s="10"/>
      <c r="Y956" s="3"/>
      <c r="Z956" s="3"/>
      <c r="AA956" s="3"/>
    </row>
    <row r="957" spans="1:27">
      <c r="A957" s="7"/>
      <c r="B957" s="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"/>
      <c r="U957" s="3"/>
      <c r="V957" s="3"/>
      <c r="W957" s="10"/>
      <c r="X957" s="10"/>
      <c r="Y957" s="3"/>
      <c r="Z957" s="3"/>
      <c r="AA957" s="3"/>
    </row>
    <row r="958" spans="1:27">
      <c r="A958" s="7"/>
      <c r="B958" s="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"/>
      <c r="U958" s="3"/>
      <c r="V958" s="3"/>
      <c r="W958" s="10"/>
      <c r="X958" s="10"/>
      <c r="Y958" s="3"/>
      <c r="Z958" s="3"/>
      <c r="AA958" s="3"/>
    </row>
    <row r="959" spans="1:27">
      <c r="A959" s="7"/>
      <c r="B959" s="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"/>
      <c r="U959" s="3"/>
      <c r="V959" s="3"/>
      <c r="W959" s="10"/>
      <c r="X959" s="10"/>
      <c r="Y959" s="3"/>
      <c r="Z959" s="3"/>
      <c r="AA959" s="3"/>
    </row>
    <row r="960" spans="1:27">
      <c r="A960" s="7"/>
      <c r="B960" s="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"/>
      <c r="U960" s="3"/>
      <c r="V960" s="3"/>
      <c r="W960" s="10"/>
      <c r="X960" s="10"/>
      <c r="Y960" s="3"/>
      <c r="Z960" s="3"/>
      <c r="AA960" s="3"/>
    </row>
    <row r="961" spans="1:27">
      <c r="A961" s="7"/>
      <c r="B961" s="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"/>
      <c r="U961" s="3"/>
      <c r="V961" s="3"/>
      <c r="W961" s="10"/>
      <c r="X961" s="10"/>
      <c r="Y961" s="3"/>
      <c r="Z961" s="3"/>
      <c r="AA961" s="3"/>
    </row>
    <row r="962" spans="1:27">
      <c r="A962" s="7"/>
      <c r="B962" s="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"/>
      <c r="U962" s="3"/>
      <c r="V962" s="3"/>
      <c r="W962" s="10"/>
      <c r="X962" s="10"/>
      <c r="Y962" s="3"/>
      <c r="Z962" s="3"/>
      <c r="AA962" s="3"/>
    </row>
    <row r="963" spans="1:27">
      <c r="A963" s="7"/>
      <c r="B963" s="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"/>
      <c r="U963" s="3"/>
      <c r="V963" s="3"/>
      <c r="W963" s="10"/>
      <c r="X963" s="10"/>
      <c r="Y963" s="3"/>
      <c r="Z963" s="3"/>
      <c r="AA963" s="3"/>
    </row>
    <row r="964" spans="1:27">
      <c r="A964" s="7"/>
      <c r="B964" s="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"/>
      <c r="U964" s="3"/>
      <c r="V964" s="3"/>
      <c r="W964" s="10"/>
      <c r="X964" s="10"/>
      <c r="Y964" s="3"/>
      <c r="Z964" s="3"/>
      <c r="AA964" s="3"/>
    </row>
    <row r="965" spans="1:27">
      <c r="A965" s="7"/>
      <c r="B965" s="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"/>
      <c r="U965" s="3"/>
      <c r="V965" s="3"/>
      <c r="W965" s="10"/>
      <c r="X965" s="10"/>
      <c r="Y965" s="3"/>
      <c r="Z965" s="3"/>
      <c r="AA965" s="3"/>
    </row>
    <row r="966" spans="1:27">
      <c r="A966" s="7"/>
      <c r="B966" s="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"/>
      <c r="U966" s="3"/>
      <c r="V966" s="3"/>
      <c r="W966" s="10"/>
      <c r="X966" s="10"/>
      <c r="Y966" s="3"/>
      <c r="Z966" s="3"/>
      <c r="AA966" s="3"/>
    </row>
    <row r="967" spans="1:27">
      <c r="A967" s="7"/>
      <c r="B967" s="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"/>
      <c r="U967" s="3"/>
      <c r="V967" s="3"/>
      <c r="W967" s="10"/>
      <c r="X967" s="10"/>
      <c r="Y967" s="3"/>
      <c r="Z967" s="3"/>
      <c r="AA967" s="3"/>
    </row>
    <row r="968" spans="1:27">
      <c r="A968" s="7"/>
      <c r="B968" s="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"/>
      <c r="U968" s="3"/>
      <c r="V968" s="3"/>
      <c r="W968" s="10"/>
      <c r="X968" s="10"/>
      <c r="Y968" s="3"/>
      <c r="Z968" s="3"/>
      <c r="AA968" s="3"/>
    </row>
    <row r="969" spans="1:27">
      <c r="A969" s="7"/>
      <c r="B969" s="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"/>
      <c r="U969" s="3"/>
      <c r="V969" s="3"/>
      <c r="W969" s="10"/>
      <c r="X969" s="10"/>
      <c r="Y969" s="3"/>
      <c r="Z969" s="3"/>
      <c r="AA969" s="3"/>
    </row>
    <row r="970" spans="1:27">
      <c r="A970" s="7"/>
      <c r="B970" s="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"/>
      <c r="U970" s="3"/>
      <c r="V970" s="3"/>
      <c r="W970" s="10"/>
      <c r="X970" s="10"/>
      <c r="Y970" s="3"/>
      <c r="Z970" s="3"/>
      <c r="AA970" s="3"/>
    </row>
    <row r="971" spans="1:27">
      <c r="A971" s="7"/>
      <c r="B971" s="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"/>
      <c r="U971" s="3"/>
      <c r="V971" s="3"/>
      <c r="W971" s="10"/>
      <c r="X971" s="10"/>
      <c r="Y971" s="3"/>
      <c r="Z971" s="3"/>
      <c r="AA971" s="3"/>
    </row>
    <row r="972" spans="1:27">
      <c r="A972" s="7"/>
      <c r="B972" s="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"/>
      <c r="U972" s="3"/>
      <c r="V972" s="3"/>
      <c r="W972" s="10"/>
      <c r="X972" s="10"/>
      <c r="Y972" s="3"/>
      <c r="Z972" s="3"/>
      <c r="AA972" s="3"/>
    </row>
    <row r="973" spans="1:27">
      <c r="A973" s="7"/>
      <c r="B973" s="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"/>
      <c r="U973" s="3"/>
      <c r="V973" s="3"/>
      <c r="W973" s="10"/>
      <c r="X973" s="10"/>
      <c r="Y973" s="3"/>
      <c r="Z973" s="3"/>
      <c r="AA973" s="3"/>
    </row>
    <row r="974" spans="1:27">
      <c r="A974" s="7"/>
      <c r="B974" s="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"/>
      <c r="U974" s="3"/>
      <c r="V974" s="3"/>
      <c r="W974" s="10"/>
      <c r="X974" s="10"/>
      <c r="Y974" s="3"/>
      <c r="Z974" s="3"/>
      <c r="AA974" s="3"/>
    </row>
    <row r="975" spans="1:27">
      <c r="A975" s="7"/>
      <c r="B975" s="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"/>
      <c r="U975" s="3"/>
      <c r="V975" s="3"/>
      <c r="W975" s="10"/>
      <c r="X975" s="10"/>
      <c r="Y975" s="3"/>
      <c r="Z975" s="3"/>
      <c r="AA975" s="3"/>
    </row>
    <row r="976" spans="1:27">
      <c r="A976" s="7"/>
      <c r="B976" s="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"/>
      <c r="U976" s="3"/>
      <c r="V976" s="3"/>
      <c r="W976" s="10"/>
      <c r="X976" s="10"/>
      <c r="Y976" s="3"/>
      <c r="Z976" s="3"/>
      <c r="AA976" s="3"/>
    </row>
    <row r="977" spans="1:27">
      <c r="A977" s="7"/>
      <c r="B977" s="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"/>
      <c r="U977" s="3"/>
      <c r="V977" s="3"/>
      <c r="W977" s="10"/>
      <c r="X977" s="10"/>
      <c r="Y977" s="3"/>
      <c r="Z977" s="3"/>
      <c r="AA977" s="3"/>
    </row>
    <row r="978" spans="1:27">
      <c r="A978" s="7"/>
      <c r="B978" s="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"/>
      <c r="U978" s="3"/>
      <c r="V978" s="3"/>
      <c r="W978" s="10"/>
      <c r="X978" s="10"/>
      <c r="Y978" s="3"/>
      <c r="Z978" s="3"/>
      <c r="AA978" s="3"/>
    </row>
    <row r="979" spans="1:27">
      <c r="A979" s="7"/>
      <c r="B979" s="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"/>
      <c r="U979" s="3"/>
      <c r="V979" s="3"/>
      <c r="W979" s="10"/>
      <c r="X979" s="10"/>
      <c r="Y979" s="3"/>
      <c r="Z979" s="3"/>
      <c r="AA979" s="3"/>
    </row>
    <row r="980" spans="1:27">
      <c r="A980" s="7"/>
      <c r="B980" s="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"/>
      <c r="U980" s="3"/>
      <c r="V980" s="3"/>
      <c r="W980" s="10"/>
      <c r="X980" s="10"/>
      <c r="Y980" s="3"/>
      <c r="Z980" s="3"/>
      <c r="AA980" s="3"/>
    </row>
    <row r="981" spans="1:27">
      <c r="A981" s="7"/>
      <c r="B981" s="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"/>
      <c r="U981" s="3"/>
      <c r="V981" s="3"/>
      <c r="W981" s="10"/>
      <c r="X981" s="10"/>
      <c r="Y981" s="3"/>
      <c r="Z981" s="3"/>
      <c r="AA981" s="3"/>
    </row>
    <row r="982" spans="1:27">
      <c r="A982" s="7"/>
      <c r="B982" s="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"/>
      <c r="U982" s="3"/>
      <c r="V982" s="3"/>
      <c r="W982" s="10"/>
      <c r="X982" s="10"/>
      <c r="Y982" s="3"/>
      <c r="Z982" s="3"/>
      <c r="AA982" s="3"/>
    </row>
    <row r="983" spans="1:27">
      <c r="A983" s="7"/>
      <c r="B983" s="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"/>
      <c r="U983" s="3"/>
      <c r="V983" s="3"/>
      <c r="W983" s="10"/>
      <c r="X983" s="10"/>
      <c r="Y983" s="3"/>
      <c r="Z983" s="3"/>
      <c r="AA983" s="3"/>
    </row>
    <row r="984" spans="1:27">
      <c r="A984" s="7"/>
      <c r="B984" s="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"/>
      <c r="U984" s="3"/>
      <c r="V984" s="3"/>
      <c r="W984" s="10"/>
      <c r="X984" s="10"/>
      <c r="Y984" s="3"/>
      <c r="Z984" s="3"/>
      <c r="AA984" s="3"/>
    </row>
    <row r="985" spans="1:27">
      <c r="A985" s="7"/>
      <c r="B985" s="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"/>
      <c r="U985" s="3"/>
      <c r="V985" s="3"/>
      <c r="W985" s="10"/>
      <c r="X985" s="10"/>
      <c r="Y985" s="3"/>
      <c r="Z985" s="3"/>
      <c r="AA985" s="3"/>
    </row>
    <row r="986" spans="1:27">
      <c r="A986" s="7"/>
      <c r="B986" s="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"/>
      <c r="U986" s="3"/>
      <c r="V986" s="3"/>
      <c r="W986" s="10"/>
      <c r="X986" s="10"/>
      <c r="Y986" s="3"/>
      <c r="Z986" s="3"/>
      <c r="AA986" s="3"/>
    </row>
    <row r="987" spans="1:27">
      <c r="A987" s="7"/>
      <c r="B987" s="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"/>
      <c r="U987" s="3"/>
      <c r="V987" s="3"/>
      <c r="W987" s="10"/>
      <c r="X987" s="10"/>
      <c r="Y987" s="3"/>
      <c r="Z987" s="3"/>
      <c r="AA987" s="3"/>
    </row>
    <row r="988" spans="1:27">
      <c r="A988" s="7"/>
      <c r="B988" s="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"/>
      <c r="U988" s="3"/>
      <c r="V988" s="3"/>
      <c r="W988" s="10"/>
      <c r="X988" s="10"/>
      <c r="Y988" s="3"/>
      <c r="Z988" s="3"/>
      <c r="AA988" s="3"/>
    </row>
    <row r="989" spans="1:27">
      <c r="A989" s="7"/>
      <c r="B989" s="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3"/>
      <c r="U989" s="3"/>
      <c r="V989" s="3"/>
      <c r="W989" s="10"/>
      <c r="X989" s="10"/>
      <c r="Y989" s="3"/>
      <c r="Z989" s="3"/>
      <c r="AA989" s="3"/>
    </row>
    <row r="990" spans="1:27">
      <c r="A990" s="7"/>
      <c r="B990" s="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3"/>
      <c r="U990" s="3"/>
      <c r="V990" s="3"/>
      <c r="W990" s="10"/>
      <c r="X990" s="10"/>
      <c r="Y990" s="3"/>
      <c r="Z990" s="3"/>
      <c r="AA990" s="3"/>
    </row>
    <row r="991" spans="1:27">
      <c r="A991" s="7"/>
      <c r="B991" s="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3"/>
      <c r="U991" s="3"/>
      <c r="V991" s="3"/>
      <c r="W991" s="10"/>
      <c r="X991" s="10"/>
      <c r="Y991" s="3"/>
      <c r="Z991" s="3"/>
      <c r="AA991" s="3"/>
    </row>
    <row r="992" spans="1:27">
      <c r="A992" s="7"/>
      <c r="B992" s="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3"/>
      <c r="U992" s="3"/>
      <c r="V992" s="3"/>
      <c r="W992" s="10"/>
      <c r="X992" s="10"/>
      <c r="Y992" s="3"/>
      <c r="Z992" s="3"/>
      <c r="AA992" s="3"/>
    </row>
    <row r="993" spans="1:27">
      <c r="A993" s="7"/>
      <c r="B993" s="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3"/>
      <c r="U993" s="3"/>
      <c r="V993" s="3"/>
      <c r="W993" s="10"/>
      <c r="X993" s="10"/>
      <c r="Y993" s="3"/>
      <c r="Z993" s="3"/>
      <c r="AA993" s="3"/>
    </row>
    <row r="994" spans="1:27">
      <c r="A994" s="7"/>
      <c r="B994" s="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3"/>
      <c r="U994" s="3"/>
      <c r="V994" s="3"/>
      <c r="W994" s="10"/>
      <c r="X994" s="10"/>
      <c r="Y994" s="3"/>
      <c r="Z994" s="3"/>
      <c r="AA994" s="3"/>
    </row>
    <row r="995" spans="1:27">
      <c r="A995" s="7"/>
      <c r="B995" s="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3"/>
      <c r="U995" s="3"/>
      <c r="V995" s="3"/>
      <c r="W995" s="10"/>
      <c r="X995" s="10"/>
      <c r="Y995" s="3"/>
      <c r="Z995" s="3"/>
      <c r="AA995" s="3"/>
    </row>
    <row r="996" spans="1:27">
      <c r="A996" s="7"/>
      <c r="B996" s="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3"/>
      <c r="U996" s="3"/>
      <c r="V996" s="3"/>
      <c r="W996" s="10"/>
      <c r="X996" s="10"/>
      <c r="Y996" s="3"/>
      <c r="Z996" s="3"/>
      <c r="AA996" s="3"/>
    </row>
    <row r="997" spans="1:27">
      <c r="A997" s="7"/>
      <c r="B997" s="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3"/>
      <c r="U997" s="3"/>
      <c r="V997" s="3"/>
      <c r="W997" s="10"/>
      <c r="X997" s="10"/>
      <c r="Y997" s="3"/>
      <c r="Z997" s="3"/>
      <c r="AA997" s="3"/>
    </row>
    <row r="998" spans="1:27">
      <c r="A998" s="7"/>
      <c r="B998" s="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3"/>
      <c r="U998" s="3"/>
      <c r="V998" s="3"/>
      <c r="W998" s="10"/>
      <c r="X998" s="10"/>
      <c r="Y998" s="3"/>
      <c r="Z998" s="3"/>
      <c r="AA998" s="3"/>
    </row>
    <row r="999" spans="1:27">
      <c r="A999" s="7"/>
      <c r="B999" s="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3"/>
      <c r="U999" s="3"/>
      <c r="V999" s="3"/>
      <c r="W999" s="10"/>
      <c r="X999" s="10"/>
      <c r="Y999" s="3"/>
      <c r="Z999" s="3"/>
      <c r="AA999" s="3"/>
    </row>
    <row r="1000" spans="1:27">
      <c r="A1000" s="7"/>
      <c r="B1000" s="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3"/>
      <c r="U1000" s="3"/>
      <c r="V1000" s="3"/>
      <c r="W1000" s="10"/>
      <c r="X1000" s="10"/>
      <c r="Y1000" s="3"/>
      <c r="Z1000" s="3"/>
      <c r="AA1000" s="3"/>
    </row>
    <row r="1001" spans="1:27">
      <c r="A1001" s="7"/>
      <c r="B1001" s="7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3"/>
      <c r="U1001" s="3"/>
      <c r="V1001" s="3"/>
      <c r="W1001" s="10"/>
      <c r="X1001" s="10"/>
      <c r="Y1001" s="3"/>
      <c r="Z1001" s="3"/>
      <c r="AA1001" s="3"/>
    </row>
    <row r="1002" spans="1:27">
      <c r="A1002" s="7"/>
      <c r="B1002" s="7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3"/>
      <c r="U1002" s="3"/>
      <c r="V1002" s="3"/>
      <c r="W1002" s="10"/>
      <c r="X1002" s="10"/>
      <c r="Y1002" s="3"/>
      <c r="Z1002" s="3"/>
      <c r="AA1002" s="3"/>
    </row>
    <row r="1003" spans="1:27">
      <c r="A1003" s="7"/>
      <c r="B1003" s="7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3"/>
      <c r="U1003" s="3"/>
      <c r="V1003" s="3"/>
      <c r="W1003" s="10"/>
      <c r="X1003" s="10"/>
      <c r="Y1003" s="3"/>
      <c r="Z1003" s="3"/>
      <c r="AA1003" s="3"/>
    </row>
    <row r="1004" spans="1:27">
      <c r="A1004" s="7"/>
      <c r="B1004" s="7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3"/>
      <c r="U1004" s="3"/>
      <c r="V1004" s="3"/>
      <c r="W1004" s="10"/>
      <c r="X1004" s="10"/>
      <c r="Y1004" s="3"/>
      <c r="Z1004" s="3"/>
      <c r="AA1004" s="3"/>
    </row>
    <row r="1005" spans="1:27">
      <c r="A1005" s="7"/>
      <c r="B1005" s="7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3"/>
      <c r="U1005" s="3"/>
      <c r="V1005" s="3"/>
      <c r="W1005" s="10"/>
      <c r="X1005" s="10"/>
      <c r="Y1005" s="3"/>
      <c r="Z1005" s="3"/>
      <c r="AA1005" s="3"/>
    </row>
    <row r="1006" spans="1:27">
      <c r="A1006" s="7"/>
      <c r="B1006" s="7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3"/>
      <c r="U1006" s="3"/>
      <c r="V1006" s="3"/>
      <c r="W1006" s="10"/>
      <c r="X1006" s="10"/>
      <c r="Y1006" s="3"/>
      <c r="Z1006" s="3"/>
      <c r="AA1006" s="3"/>
    </row>
    <row r="1007" spans="1:27">
      <c r="A1007" s="7"/>
      <c r="B1007" s="7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3"/>
      <c r="U1007" s="3"/>
      <c r="V1007" s="3"/>
      <c r="W1007" s="10"/>
      <c r="X1007" s="10"/>
      <c r="Y1007" s="3"/>
      <c r="Z1007" s="3"/>
      <c r="AA1007" s="3"/>
    </row>
    <row r="1008" spans="1:27">
      <c r="A1008" s="7"/>
      <c r="B1008" s="7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3"/>
      <c r="U1008" s="3"/>
      <c r="V1008" s="3"/>
      <c r="W1008" s="10"/>
      <c r="X1008" s="10"/>
      <c r="Y1008" s="3"/>
      <c r="Z1008" s="3"/>
      <c r="AA1008" s="3"/>
    </row>
    <row r="1009" spans="1:27">
      <c r="A1009" s="7"/>
      <c r="B1009" s="7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3"/>
      <c r="U1009" s="3"/>
      <c r="V1009" s="3"/>
      <c r="W1009" s="10"/>
      <c r="X1009" s="10"/>
      <c r="Y1009" s="3"/>
      <c r="Z1009" s="3"/>
      <c r="AA1009" s="3"/>
    </row>
    <row r="1010" spans="1:27">
      <c r="A1010" s="7"/>
      <c r="B1010" s="7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3"/>
      <c r="U1010" s="3"/>
      <c r="V1010" s="3"/>
      <c r="W1010" s="10"/>
      <c r="X1010" s="10"/>
      <c r="Y1010" s="3"/>
      <c r="Z1010" s="3"/>
      <c r="AA1010" s="3"/>
    </row>
    <row r="1011" spans="1:27">
      <c r="A1011" s="7"/>
      <c r="B1011" s="7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3"/>
      <c r="U1011" s="3"/>
      <c r="V1011" s="3"/>
      <c r="W1011" s="10"/>
      <c r="X1011" s="10"/>
      <c r="Y1011" s="3"/>
      <c r="Z1011" s="3"/>
      <c r="AA1011" s="3"/>
    </row>
    <row r="1012" spans="1:27">
      <c r="A1012" s="7"/>
      <c r="B1012" s="7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3"/>
      <c r="U1012" s="3"/>
      <c r="V1012" s="3"/>
      <c r="W1012" s="10"/>
      <c r="X1012" s="10"/>
      <c r="Y1012" s="3"/>
      <c r="Z1012" s="3"/>
      <c r="AA1012" s="3"/>
    </row>
    <row r="1013" spans="1:27">
      <c r="A1013" s="7"/>
      <c r="B1013" s="7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3"/>
      <c r="U1013" s="3"/>
      <c r="V1013" s="3"/>
      <c r="W1013" s="10"/>
      <c r="X1013" s="10"/>
      <c r="Y1013" s="3"/>
      <c r="Z1013" s="3"/>
      <c r="AA1013" s="3"/>
    </row>
    <row r="1014" spans="1:27">
      <c r="A1014" s="7"/>
      <c r="B1014" s="7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3"/>
      <c r="U1014" s="3"/>
      <c r="V1014" s="3"/>
      <c r="W1014" s="10"/>
      <c r="X1014" s="10"/>
      <c r="Y1014" s="3"/>
      <c r="Z1014" s="3"/>
      <c r="AA1014" s="3"/>
    </row>
    <row r="1015" spans="1:27">
      <c r="A1015" s="7"/>
      <c r="B1015" s="7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3"/>
      <c r="U1015" s="3"/>
      <c r="V1015" s="3"/>
      <c r="W1015" s="10"/>
      <c r="X1015" s="10"/>
      <c r="Y1015" s="3"/>
      <c r="Z1015" s="3"/>
      <c r="AA1015" s="3"/>
    </row>
    <row r="1016" spans="1:27">
      <c r="A1016" s="7"/>
      <c r="B1016" s="7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3"/>
      <c r="U1016" s="3"/>
      <c r="V1016" s="3"/>
      <c r="W1016" s="10"/>
      <c r="X1016" s="10"/>
      <c r="Y1016" s="3"/>
      <c r="Z1016" s="3"/>
      <c r="AA1016" s="3"/>
    </row>
    <row r="1017" spans="1:27">
      <c r="A1017" s="7"/>
      <c r="B1017" s="7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3"/>
      <c r="U1017" s="3"/>
      <c r="V1017" s="3"/>
      <c r="W1017" s="10"/>
      <c r="X1017" s="10"/>
      <c r="Y1017" s="3"/>
      <c r="Z1017" s="3"/>
      <c r="AA1017" s="3"/>
    </row>
    <row r="1018" spans="1:27">
      <c r="A1018" s="7"/>
      <c r="B1018" s="7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3"/>
      <c r="U1018" s="3"/>
      <c r="V1018" s="3"/>
      <c r="W1018" s="10"/>
      <c r="X1018" s="10"/>
      <c r="Y1018" s="3"/>
      <c r="Z1018" s="3"/>
      <c r="AA1018" s="3"/>
    </row>
    <row r="1019" spans="1:27">
      <c r="A1019" s="7"/>
      <c r="B1019" s="7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3"/>
      <c r="U1019" s="3"/>
      <c r="V1019" s="3"/>
      <c r="W1019" s="10"/>
      <c r="X1019" s="10"/>
      <c r="Y1019" s="3"/>
      <c r="Z1019" s="3"/>
      <c r="AA1019" s="3"/>
    </row>
    <row r="1020" spans="1:27">
      <c r="A1020" s="7"/>
      <c r="B1020" s="7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3"/>
      <c r="U1020" s="3"/>
      <c r="V1020" s="3"/>
      <c r="W1020" s="10"/>
      <c r="X1020" s="10"/>
      <c r="Y1020" s="3"/>
      <c r="Z1020" s="3"/>
      <c r="AA1020" s="3"/>
    </row>
    <row r="1021" spans="1:27">
      <c r="A1021" s="7"/>
      <c r="B1021" s="7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3"/>
      <c r="U1021" s="3"/>
      <c r="V1021" s="3"/>
      <c r="W1021" s="10"/>
      <c r="X1021" s="10"/>
      <c r="Y1021" s="3"/>
      <c r="Z1021" s="3"/>
      <c r="AA1021" s="3"/>
    </row>
    <row r="1022" spans="1:27">
      <c r="A1022" s="7"/>
      <c r="B1022" s="7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3"/>
      <c r="U1022" s="3"/>
      <c r="V1022" s="3"/>
      <c r="W1022" s="10"/>
      <c r="X1022" s="10"/>
      <c r="Y1022" s="3"/>
      <c r="Z1022" s="3"/>
      <c r="AA1022" s="3"/>
    </row>
    <row r="1023" spans="1:27">
      <c r="A1023" s="7"/>
      <c r="B1023" s="7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3"/>
      <c r="U1023" s="3"/>
      <c r="V1023" s="3"/>
      <c r="W1023" s="10"/>
      <c r="X1023" s="10"/>
      <c r="Y1023" s="3"/>
      <c r="Z1023" s="3"/>
      <c r="AA1023" s="3"/>
    </row>
    <row r="1024" spans="1:27">
      <c r="A1024" s="7"/>
      <c r="B1024" s="7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3"/>
      <c r="U1024" s="3"/>
      <c r="V1024" s="3"/>
      <c r="W1024" s="10"/>
      <c r="X1024" s="10"/>
      <c r="Y1024" s="3"/>
      <c r="Z1024" s="3"/>
      <c r="AA1024" s="3"/>
    </row>
    <row r="1025" spans="1:27">
      <c r="A1025" s="7"/>
      <c r="B1025" s="7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3"/>
      <c r="U1025" s="3"/>
      <c r="V1025" s="3"/>
      <c r="W1025" s="10"/>
      <c r="X1025" s="10"/>
      <c r="Y1025" s="3"/>
      <c r="Z1025" s="3"/>
      <c r="AA1025" s="3"/>
    </row>
    <row r="1026" spans="1:27">
      <c r="A1026" s="7"/>
      <c r="B1026" s="7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3"/>
      <c r="U1026" s="3"/>
      <c r="V1026" s="3"/>
      <c r="W1026" s="10"/>
      <c r="X1026" s="10"/>
      <c r="Y1026" s="3"/>
      <c r="Z1026" s="3"/>
      <c r="AA1026" s="3"/>
    </row>
    <row r="1027" spans="1:27">
      <c r="A1027" s="7"/>
      <c r="B1027" s="7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3"/>
      <c r="U1027" s="3"/>
      <c r="V1027" s="3"/>
      <c r="W1027" s="10"/>
      <c r="X1027" s="10"/>
      <c r="Y1027" s="3"/>
      <c r="Z1027" s="3"/>
      <c r="AA1027" s="3"/>
    </row>
    <row r="1028" spans="1:27">
      <c r="A1028" s="7"/>
      <c r="B1028" s="7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3"/>
      <c r="U1028" s="3"/>
      <c r="V1028" s="3"/>
      <c r="W1028" s="10"/>
      <c r="X1028" s="10"/>
      <c r="Y1028" s="3"/>
      <c r="Z1028" s="3"/>
      <c r="AA1028" s="3"/>
    </row>
    <row r="1029" spans="1:27">
      <c r="A1029" s="7"/>
      <c r="B1029" s="7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3"/>
      <c r="U1029" s="3"/>
      <c r="V1029" s="3"/>
      <c r="W1029" s="10"/>
      <c r="X1029" s="10"/>
      <c r="Y1029" s="3"/>
      <c r="Z1029" s="3"/>
      <c r="AA1029" s="3"/>
    </row>
    <row r="1030" spans="1:27">
      <c r="A1030" s="7"/>
      <c r="B1030" s="7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3"/>
      <c r="U1030" s="3"/>
      <c r="V1030" s="3"/>
      <c r="W1030" s="10"/>
      <c r="X1030" s="10"/>
      <c r="Y1030" s="3"/>
      <c r="Z1030" s="3"/>
      <c r="AA1030" s="3"/>
    </row>
    <row r="1031" spans="1:27">
      <c r="A1031" s="7"/>
      <c r="B1031" s="7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3"/>
      <c r="U1031" s="3"/>
      <c r="V1031" s="3"/>
      <c r="W1031" s="10"/>
      <c r="X1031" s="10"/>
      <c r="Y1031" s="3"/>
      <c r="Z1031" s="3"/>
      <c r="AA1031" s="3"/>
    </row>
    <row r="1032" spans="1:27">
      <c r="A1032" s="7"/>
      <c r="B1032" s="7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3"/>
      <c r="U1032" s="3"/>
      <c r="V1032" s="3"/>
      <c r="W1032" s="10"/>
      <c r="X1032" s="10"/>
      <c r="Y1032" s="3"/>
      <c r="Z1032" s="3"/>
      <c r="AA1032" s="3"/>
    </row>
    <row r="1033" spans="1:27">
      <c r="A1033" s="7"/>
      <c r="B1033" s="7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3"/>
      <c r="U1033" s="3"/>
      <c r="V1033" s="3"/>
      <c r="W1033" s="10"/>
      <c r="X1033" s="10"/>
      <c r="Y1033" s="3"/>
      <c r="Z1033" s="3"/>
      <c r="AA1033" s="3"/>
    </row>
    <row r="1034" spans="1:27">
      <c r="A1034" s="7"/>
      <c r="B1034" s="7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3"/>
      <c r="U1034" s="3"/>
      <c r="V1034" s="3"/>
      <c r="W1034" s="10"/>
      <c r="X1034" s="10"/>
      <c r="Y1034" s="3"/>
      <c r="Z1034" s="3"/>
      <c r="AA1034" s="3"/>
    </row>
    <row r="1035" spans="1:27">
      <c r="A1035" s="7"/>
      <c r="B1035" s="7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3"/>
      <c r="U1035" s="3"/>
      <c r="V1035" s="3"/>
      <c r="W1035" s="10"/>
      <c r="X1035" s="10"/>
      <c r="Y1035" s="3"/>
      <c r="Z1035" s="3"/>
      <c r="AA1035" s="3"/>
    </row>
    <row r="1036" spans="1:27">
      <c r="A1036" s="7"/>
      <c r="B1036" s="7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3"/>
      <c r="U1036" s="3"/>
      <c r="V1036" s="3"/>
      <c r="W1036" s="10"/>
      <c r="X1036" s="10"/>
      <c r="Y1036" s="3"/>
      <c r="Z1036" s="3"/>
      <c r="AA1036" s="3"/>
    </row>
    <row r="1037" spans="1:27">
      <c r="A1037" s="7"/>
      <c r="B1037" s="7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3"/>
      <c r="U1037" s="3"/>
      <c r="V1037" s="3"/>
      <c r="W1037" s="10"/>
      <c r="X1037" s="10"/>
      <c r="Y1037" s="3"/>
      <c r="Z1037" s="3"/>
      <c r="AA1037" s="3"/>
    </row>
    <row r="1038" spans="1:27">
      <c r="A1038" s="7"/>
      <c r="B1038" s="7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3"/>
      <c r="U1038" s="3"/>
      <c r="V1038" s="3"/>
      <c r="W1038" s="10"/>
      <c r="X1038" s="10"/>
      <c r="Y1038" s="3"/>
      <c r="Z1038" s="3"/>
      <c r="AA1038" s="3"/>
    </row>
    <row r="1039" spans="1:27">
      <c r="A1039" s="7"/>
      <c r="B1039" s="7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3"/>
      <c r="U1039" s="3"/>
      <c r="V1039" s="3"/>
      <c r="W1039" s="10"/>
      <c r="X1039" s="10"/>
      <c r="Y1039" s="3"/>
      <c r="Z1039" s="3"/>
      <c r="AA1039" s="3"/>
    </row>
    <row r="1040" spans="1:27">
      <c r="A1040" s="7"/>
      <c r="B1040" s="7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3"/>
      <c r="U1040" s="3"/>
      <c r="V1040" s="3"/>
      <c r="W1040" s="10"/>
      <c r="X1040" s="10"/>
      <c r="Y1040" s="3"/>
      <c r="Z1040" s="3"/>
      <c r="AA1040" s="3"/>
    </row>
    <row r="1041" spans="1:27">
      <c r="A1041" s="7"/>
      <c r="B1041" s="7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3"/>
      <c r="U1041" s="3"/>
      <c r="V1041" s="3"/>
      <c r="W1041" s="10"/>
      <c r="X1041" s="10"/>
      <c r="Y1041" s="3"/>
      <c r="Z1041" s="3"/>
      <c r="AA1041" s="3"/>
    </row>
    <row r="1042" spans="1:27">
      <c r="A1042" s="7"/>
      <c r="B1042" s="7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3"/>
      <c r="U1042" s="3"/>
      <c r="V1042" s="3"/>
      <c r="W1042" s="10"/>
      <c r="X1042" s="10"/>
      <c r="Y1042" s="3"/>
      <c r="Z1042" s="3"/>
      <c r="AA1042" s="3"/>
    </row>
    <row r="1043" spans="1:27">
      <c r="A1043" s="7"/>
      <c r="B1043" s="7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3"/>
      <c r="U1043" s="3"/>
      <c r="V1043" s="3"/>
      <c r="W1043" s="10"/>
      <c r="X1043" s="10"/>
      <c r="Y1043" s="3"/>
      <c r="Z1043" s="3"/>
      <c r="AA1043" s="3"/>
    </row>
    <row r="1044" spans="1:27">
      <c r="A1044" s="7"/>
      <c r="B1044" s="7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3"/>
      <c r="U1044" s="3"/>
      <c r="V1044" s="3"/>
      <c r="W1044" s="10"/>
      <c r="X1044" s="10"/>
      <c r="Y1044" s="3"/>
      <c r="Z1044" s="3"/>
      <c r="AA1044" s="3"/>
    </row>
    <row r="1045" spans="1:27">
      <c r="A1045" s="7"/>
      <c r="B1045" s="7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3"/>
      <c r="U1045" s="3"/>
      <c r="V1045" s="3"/>
      <c r="W1045" s="10"/>
      <c r="X1045" s="10"/>
      <c r="Y1045" s="3"/>
      <c r="Z1045" s="3"/>
      <c r="AA1045" s="3"/>
    </row>
    <row r="1046" spans="1:27">
      <c r="A1046" s="7"/>
      <c r="B1046" s="7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3"/>
      <c r="U1046" s="3"/>
      <c r="V1046" s="3"/>
      <c r="W1046" s="10"/>
      <c r="X1046" s="10"/>
      <c r="Y1046" s="3"/>
      <c r="Z1046" s="3"/>
      <c r="AA1046" s="3"/>
    </row>
    <row r="1047" spans="1:27">
      <c r="A1047" s="7"/>
      <c r="B1047" s="7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3"/>
      <c r="U1047" s="3"/>
      <c r="V1047" s="3"/>
      <c r="W1047" s="10"/>
      <c r="X1047" s="10"/>
      <c r="Y1047" s="3"/>
      <c r="Z1047" s="3"/>
      <c r="AA1047" s="3"/>
    </row>
    <row r="1048" spans="1:27">
      <c r="A1048" s="7"/>
      <c r="B1048" s="7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3"/>
      <c r="U1048" s="3"/>
      <c r="V1048" s="3"/>
      <c r="W1048" s="10"/>
      <c r="X1048" s="10"/>
      <c r="Y1048" s="3"/>
      <c r="Z1048" s="3"/>
      <c r="AA1048" s="3"/>
    </row>
    <row r="1049" spans="1:27">
      <c r="A1049" s="7"/>
      <c r="B1049" s="7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3"/>
      <c r="U1049" s="3"/>
      <c r="V1049" s="3"/>
      <c r="W1049" s="10"/>
      <c r="X1049" s="10"/>
      <c r="Y1049" s="3"/>
      <c r="Z1049" s="3"/>
      <c r="AA1049" s="3"/>
    </row>
    <row r="1050" spans="1:27">
      <c r="A1050" s="7"/>
      <c r="B1050" s="7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3"/>
      <c r="U1050" s="3"/>
      <c r="V1050" s="3"/>
      <c r="W1050" s="10"/>
      <c r="X1050" s="10"/>
      <c r="Y1050" s="3"/>
      <c r="Z1050" s="3"/>
      <c r="AA1050" s="3"/>
    </row>
    <row r="1051" spans="1:27">
      <c r="A1051" s="7"/>
      <c r="B1051" s="7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3"/>
      <c r="U1051" s="3"/>
      <c r="V1051" s="3"/>
      <c r="W1051" s="10"/>
      <c r="X1051" s="10"/>
      <c r="Y1051" s="3"/>
      <c r="Z1051" s="3"/>
      <c r="AA1051" s="3"/>
    </row>
    <row r="1052" spans="1:27">
      <c r="A1052" s="7"/>
      <c r="B1052" s="7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3"/>
      <c r="U1052" s="3"/>
      <c r="V1052" s="3"/>
      <c r="W1052" s="10"/>
      <c r="X1052" s="10"/>
      <c r="Y1052" s="3"/>
      <c r="Z1052" s="3"/>
      <c r="AA1052" s="3"/>
    </row>
    <row r="1053" spans="1:27">
      <c r="A1053" s="7"/>
      <c r="B1053" s="7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3"/>
      <c r="U1053" s="3"/>
      <c r="V1053" s="3"/>
      <c r="W1053" s="10"/>
      <c r="X1053" s="10"/>
      <c r="Y1053" s="3"/>
      <c r="Z1053" s="3"/>
      <c r="AA1053" s="3"/>
    </row>
    <row r="1054" spans="1:27">
      <c r="A1054" s="7"/>
      <c r="B1054" s="7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3"/>
      <c r="U1054" s="3"/>
      <c r="V1054" s="3"/>
      <c r="W1054" s="10"/>
      <c r="X1054" s="10"/>
      <c r="Y1054" s="3"/>
      <c r="Z1054" s="3"/>
      <c r="AA1054" s="3"/>
    </row>
    <row r="1055" spans="1:27">
      <c r="A1055" s="7"/>
      <c r="B1055" s="7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3"/>
      <c r="U1055" s="3"/>
      <c r="V1055" s="3"/>
      <c r="W1055" s="10"/>
      <c r="X1055" s="10"/>
      <c r="Y1055" s="3"/>
      <c r="Z1055" s="3"/>
      <c r="AA1055" s="3"/>
    </row>
    <row r="1056" spans="1:27">
      <c r="A1056" s="7"/>
      <c r="B1056" s="7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3"/>
      <c r="U1056" s="3"/>
      <c r="V1056" s="3"/>
      <c r="W1056" s="10"/>
      <c r="X1056" s="10"/>
      <c r="Y1056" s="3"/>
      <c r="Z1056" s="3"/>
      <c r="AA1056" s="3"/>
    </row>
    <row r="1057" spans="1:27">
      <c r="A1057" s="7"/>
      <c r="B1057" s="7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3"/>
      <c r="U1057" s="3"/>
      <c r="V1057" s="3"/>
      <c r="W1057" s="10"/>
      <c r="X1057" s="10"/>
      <c r="Y1057" s="3"/>
      <c r="Z1057" s="3"/>
      <c r="AA1057" s="3"/>
    </row>
    <row r="1058" spans="1:27">
      <c r="A1058" s="7"/>
      <c r="B1058" s="7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3"/>
      <c r="U1058" s="3"/>
      <c r="V1058" s="3"/>
      <c r="W1058" s="10"/>
      <c r="X1058" s="10"/>
      <c r="Y1058" s="3"/>
      <c r="Z1058" s="3"/>
      <c r="AA1058" s="3"/>
    </row>
    <row r="1059" spans="1:27">
      <c r="A1059" s="7"/>
      <c r="B1059" s="7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3"/>
      <c r="U1059" s="3"/>
      <c r="V1059" s="3"/>
      <c r="W1059" s="10"/>
      <c r="X1059" s="10"/>
      <c r="Y1059" s="3"/>
      <c r="Z1059" s="3"/>
      <c r="AA1059" s="3"/>
    </row>
    <row r="1060" spans="1:27">
      <c r="A1060" s="7"/>
      <c r="B1060" s="7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3"/>
      <c r="U1060" s="3"/>
      <c r="V1060" s="3"/>
      <c r="W1060" s="10"/>
      <c r="X1060" s="10"/>
      <c r="Y1060" s="3"/>
      <c r="Z1060" s="3"/>
      <c r="AA1060" s="3"/>
    </row>
    <row r="1061" spans="1:27">
      <c r="A1061" s="7"/>
      <c r="B1061" s="7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3"/>
      <c r="U1061" s="3"/>
      <c r="V1061" s="3"/>
      <c r="W1061" s="10"/>
      <c r="X1061" s="10"/>
      <c r="Y1061" s="3"/>
      <c r="Z1061" s="3"/>
      <c r="AA1061" s="3"/>
    </row>
    <row r="1062" spans="1:27">
      <c r="A1062" s="7"/>
      <c r="B1062" s="7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3"/>
      <c r="U1062" s="3"/>
      <c r="V1062" s="3"/>
      <c r="W1062" s="10"/>
      <c r="X1062" s="10"/>
      <c r="Y1062" s="3"/>
      <c r="Z1062" s="3"/>
      <c r="AA1062" s="3"/>
    </row>
    <row r="1063" spans="1:27">
      <c r="A1063" s="7"/>
      <c r="B1063" s="7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3"/>
      <c r="U1063" s="3"/>
      <c r="V1063" s="3"/>
      <c r="W1063" s="10"/>
      <c r="X1063" s="10"/>
      <c r="Y1063" s="3"/>
      <c r="Z1063" s="3"/>
      <c r="AA1063" s="3"/>
    </row>
    <row r="1064" spans="1:27">
      <c r="A1064" s="7"/>
      <c r="B1064" s="7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3"/>
      <c r="U1064" s="3"/>
      <c r="V1064" s="3"/>
      <c r="W1064" s="10"/>
      <c r="X1064" s="10"/>
      <c r="Y1064" s="3"/>
      <c r="Z1064" s="3"/>
      <c r="AA1064" s="3"/>
    </row>
    <row r="1065" spans="1:27">
      <c r="A1065" s="7"/>
      <c r="B1065" s="7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3"/>
      <c r="U1065" s="3"/>
      <c r="V1065" s="3"/>
      <c r="W1065" s="10"/>
      <c r="X1065" s="10"/>
      <c r="Y1065" s="3"/>
      <c r="Z1065" s="3"/>
      <c r="AA1065" s="3"/>
    </row>
    <row r="1066" spans="1:27">
      <c r="A1066" s="7"/>
      <c r="B1066" s="7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3"/>
      <c r="U1066" s="3"/>
      <c r="V1066" s="3"/>
      <c r="W1066" s="10"/>
      <c r="X1066" s="10"/>
      <c r="Y1066" s="3"/>
      <c r="Z1066" s="3"/>
      <c r="AA1066" s="3"/>
    </row>
    <row r="1067" spans="1:27">
      <c r="A1067" s="7"/>
      <c r="B1067" s="7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3"/>
      <c r="U1067" s="3"/>
      <c r="V1067" s="3"/>
      <c r="W1067" s="10"/>
      <c r="X1067" s="10"/>
      <c r="Y1067" s="3"/>
      <c r="Z1067" s="3"/>
      <c r="AA1067" s="3"/>
    </row>
    <row r="1068" spans="1:27">
      <c r="A1068" s="7"/>
      <c r="B1068" s="7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3"/>
      <c r="U1068" s="3"/>
      <c r="V1068" s="3"/>
      <c r="W1068" s="10"/>
      <c r="X1068" s="10"/>
      <c r="Y1068" s="3"/>
      <c r="Z1068" s="3"/>
      <c r="AA1068" s="3"/>
    </row>
    <row r="1069" spans="1:27">
      <c r="A1069" s="7"/>
      <c r="B1069" s="7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3"/>
      <c r="U1069" s="3"/>
      <c r="V1069" s="3"/>
      <c r="W1069" s="10"/>
      <c r="X1069" s="10"/>
      <c r="Y1069" s="3"/>
      <c r="Z1069" s="3"/>
      <c r="AA1069" s="3"/>
    </row>
    <row r="1070" spans="1:27">
      <c r="A1070" s="7"/>
      <c r="B1070" s="7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3"/>
      <c r="U1070" s="3"/>
      <c r="V1070" s="3"/>
      <c r="W1070" s="10"/>
      <c r="X1070" s="10"/>
      <c r="Y1070" s="3"/>
      <c r="Z1070" s="3"/>
      <c r="AA1070" s="3"/>
    </row>
    <row r="1071" spans="1:27">
      <c r="A1071" s="7"/>
      <c r="B1071" s="7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3"/>
      <c r="U1071" s="3"/>
      <c r="V1071" s="3"/>
      <c r="W1071" s="10"/>
      <c r="X1071" s="10"/>
      <c r="Y1071" s="3"/>
      <c r="Z1071" s="3"/>
      <c r="AA1071" s="3"/>
    </row>
    <row r="1072" spans="1:27">
      <c r="A1072" s="7"/>
      <c r="B1072" s="7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3"/>
      <c r="U1072" s="3"/>
      <c r="V1072" s="3"/>
      <c r="W1072" s="10"/>
      <c r="X1072" s="10"/>
      <c r="Y1072" s="3"/>
      <c r="Z1072" s="3"/>
      <c r="AA1072" s="3"/>
    </row>
    <row r="1073" spans="1:27">
      <c r="A1073" s="7"/>
      <c r="B1073" s="7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3"/>
      <c r="U1073" s="3"/>
      <c r="V1073" s="3"/>
      <c r="W1073" s="10"/>
      <c r="X1073" s="10"/>
      <c r="Y1073" s="3"/>
      <c r="Z1073" s="3"/>
      <c r="AA1073" s="3"/>
    </row>
    <row r="1074" spans="1:27">
      <c r="A1074" s="7"/>
      <c r="B1074" s="7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3"/>
      <c r="U1074" s="3"/>
      <c r="V1074" s="3"/>
      <c r="W1074" s="10"/>
      <c r="X1074" s="10"/>
      <c r="Y1074" s="3"/>
      <c r="Z1074" s="3"/>
      <c r="AA1074" s="3"/>
    </row>
    <row r="1075" spans="1:27">
      <c r="A1075" s="7"/>
      <c r="B1075" s="7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3"/>
      <c r="U1075" s="3"/>
      <c r="V1075" s="3"/>
      <c r="W1075" s="10"/>
      <c r="X1075" s="10"/>
      <c r="Y1075" s="3"/>
      <c r="Z1075" s="3"/>
      <c r="AA1075" s="3"/>
    </row>
    <row r="1076" spans="1:27">
      <c r="A1076" s="7"/>
      <c r="B1076" s="7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3"/>
      <c r="U1076" s="3"/>
      <c r="V1076" s="3"/>
      <c r="W1076" s="10"/>
      <c r="X1076" s="10"/>
      <c r="Y1076" s="3"/>
      <c r="Z1076" s="3"/>
      <c r="AA1076" s="3"/>
    </row>
    <row r="1077" spans="1:27">
      <c r="A1077" s="7"/>
      <c r="B1077" s="7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3"/>
      <c r="U1077" s="3"/>
      <c r="V1077" s="3"/>
      <c r="W1077" s="10"/>
      <c r="X1077" s="10"/>
      <c r="Y1077" s="3"/>
      <c r="Z1077" s="3"/>
      <c r="AA1077" s="3"/>
    </row>
    <row r="1078" spans="1:27">
      <c r="A1078" s="7"/>
      <c r="B1078" s="7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3"/>
      <c r="U1078" s="3"/>
      <c r="V1078" s="3"/>
      <c r="W1078" s="10"/>
      <c r="X1078" s="10"/>
      <c r="Y1078" s="3"/>
      <c r="Z1078" s="3"/>
      <c r="AA1078" s="3"/>
    </row>
    <row r="1079" spans="1:27">
      <c r="A1079" s="7"/>
      <c r="B1079" s="7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3"/>
      <c r="U1079" s="3"/>
      <c r="V1079" s="3"/>
      <c r="W1079" s="10"/>
      <c r="X1079" s="10"/>
      <c r="Y1079" s="3"/>
      <c r="Z1079" s="3"/>
      <c r="AA1079" s="3"/>
    </row>
    <row r="1080" spans="1:27">
      <c r="A1080" s="7"/>
      <c r="B1080" s="7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3"/>
      <c r="U1080" s="3"/>
      <c r="V1080" s="3"/>
      <c r="W1080" s="10"/>
      <c r="X1080" s="10"/>
      <c r="Y1080" s="3"/>
      <c r="Z1080" s="3"/>
      <c r="AA1080" s="3"/>
    </row>
    <row r="1081" spans="1:27">
      <c r="A1081" s="7"/>
      <c r="B1081" s="7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3"/>
      <c r="U1081" s="3"/>
      <c r="V1081" s="3"/>
      <c r="W1081" s="10"/>
      <c r="X1081" s="10"/>
      <c r="Y1081" s="3"/>
      <c r="Z1081" s="3"/>
      <c r="AA1081" s="3"/>
    </row>
    <row r="1082" spans="1:27">
      <c r="A1082" s="7"/>
      <c r="B1082" s="7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3"/>
      <c r="U1082" s="3"/>
      <c r="V1082" s="3"/>
      <c r="W1082" s="10"/>
      <c r="X1082" s="10"/>
      <c r="Y1082" s="3"/>
      <c r="Z1082" s="3"/>
      <c r="AA1082" s="3"/>
    </row>
    <row r="1083" spans="1:27">
      <c r="A1083" s="7"/>
      <c r="B1083" s="7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3"/>
      <c r="U1083" s="3"/>
      <c r="V1083" s="3"/>
      <c r="W1083" s="10"/>
      <c r="X1083" s="10"/>
      <c r="Y1083" s="3"/>
      <c r="Z1083" s="3"/>
      <c r="AA1083" s="3"/>
    </row>
    <row r="1084" spans="1:27">
      <c r="A1084" s="7"/>
      <c r="B1084" s="7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3"/>
      <c r="U1084" s="3"/>
      <c r="V1084" s="3"/>
      <c r="W1084" s="10"/>
      <c r="X1084" s="10"/>
      <c r="Y1084" s="3"/>
      <c r="Z1084" s="3"/>
      <c r="AA1084" s="3"/>
    </row>
    <row r="1085" spans="1:27">
      <c r="A1085" s="7"/>
      <c r="B1085" s="7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3"/>
      <c r="U1085" s="3"/>
      <c r="V1085" s="3"/>
      <c r="W1085" s="10"/>
      <c r="X1085" s="10"/>
      <c r="Y1085" s="3"/>
      <c r="Z1085" s="3"/>
      <c r="AA1085" s="3"/>
    </row>
    <row r="1086" spans="1:27">
      <c r="A1086" s="7"/>
      <c r="B1086" s="7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3"/>
      <c r="U1086" s="3"/>
      <c r="V1086" s="3"/>
      <c r="W1086" s="10"/>
      <c r="X1086" s="10"/>
      <c r="Y1086" s="3"/>
      <c r="Z1086" s="3"/>
      <c r="AA1086" s="3"/>
    </row>
    <row r="1087" spans="1:27">
      <c r="A1087" s="7"/>
      <c r="B1087" s="7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3"/>
      <c r="U1087" s="3"/>
      <c r="V1087" s="3"/>
      <c r="W1087" s="10"/>
      <c r="X1087" s="10"/>
      <c r="Y1087" s="3"/>
      <c r="Z1087" s="3"/>
      <c r="AA1087" s="3"/>
    </row>
    <row r="1088" spans="1:27">
      <c r="A1088" s="7"/>
      <c r="B1088" s="7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3"/>
      <c r="U1088" s="3"/>
      <c r="V1088" s="3"/>
      <c r="W1088" s="10"/>
      <c r="X1088" s="10"/>
      <c r="Y1088" s="3"/>
      <c r="Z1088" s="3"/>
      <c r="AA1088" s="3"/>
    </row>
    <row r="1089" spans="1:27">
      <c r="A1089" s="7"/>
      <c r="B1089" s="7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3"/>
      <c r="U1089" s="3"/>
      <c r="V1089" s="3"/>
      <c r="W1089" s="10"/>
      <c r="X1089" s="10"/>
      <c r="Y1089" s="3"/>
      <c r="Z1089" s="3"/>
      <c r="AA1089" s="3"/>
    </row>
    <row r="1090" spans="1:27">
      <c r="A1090" s="7"/>
      <c r="B1090" s="7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3"/>
      <c r="U1090" s="3"/>
      <c r="V1090" s="3"/>
      <c r="W1090" s="10"/>
      <c r="X1090" s="10"/>
      <c r="Y1090" s="3"/>
      <c r="Z1090" s="3"/>
      <c r="AA1090" s="3"/>
    </row>
    <row r="1091" spans="1:27">
      <c r="A1091" s="7"/>
      <c r="B1091" s="7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3"/>
      <c r="U1091" s="3"/>
      <c r="V1091" s="3"/>
      <c r="W1091" s="10"/>
      <c r="X1091" s="10"/>
      <c r="Y1091" s="3"/>
      <c r="Z1091" s="3"/>
      <c r="AA1091" s="3"/>
    </row>
    <row r="1092" spans="1:27">
      <c r="A1092" s="7"/>
      <c r="B1092" s="7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3"/>
      <c r="U1092" s="3"/>
      <c r="V1092" s="3"/>
      <c r="W1092" s="10"/>
      <c r="X1092" s="10"/>
      <c r="Y1092" s="3"/>
      <c r="Z1092" s="3"/>
      <c r="AA1092" s="3"/>
    </row>
    <row r="1093" spans="1:27">
      <c r="A1093" s="7"/>
      <c r="B1093" s="7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3"/>
      <c r="U1093" s="3"/>
      <c r="V1093" s="3"/>
      <c r="W1093" s="10"/>
      <c r="X1093" s="10"/>
      <c r="Y1093" s="3"/>
      <c r="Z1093" s="3"/>
      <c r="AA1093" s="3"/>
    </row>
    <row r="1094" spans="1:27">
      <c r="A1094" s="7"/>
      <c r="B1094" s="7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3"/>
      <c r="U1094" s="3"/>
      <c r="V1094" s="3"/>
      <c r="W1094" s="10"/>
      <c r="X1094" s="10"/>
      <c r="Y1094" s="3"/>
      <c r="Z1094" s="3"/>
      <c r="AA1094" s="3"/>
    </row>
    <row r="1095" spans="1:27">
      <c r="A1095" s="7"/>
      <c r="B1095" s="7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3"/>
      <c r="U1095" s="3"/>
      <c r="V1095" s="3"/>
      <c r="W1095" s="10"/>
      <c r="X1095" s="10"/>
      <c r="Y1095" s="3"/>
      <c r="Z1095" s="3"/>
      <c r="AA1095" s="3"/>
    </row>
    <row r="1096" spans="1:27">
      <c r="A1096" s="7"/>
      <c r="B1096" s="7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3"/>
      <c r="U1096" s="3"/>
      <c r="V1096" s="3"/>
      <c r="W1096" s="10"/>
      <c r="X1096" s="10"/>
      <c r="Y1096" s="3"/>
      <c r="Z1096" s="3"/>
      <c r="AA1096" s="3"/>
    </row>
    <row r="1097" spans="1:27">
      <c r="A1097" s="7"/>
      <c r="B1097" s="7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3"/>
      <c r="U1097" s="3"/>
      <c r="V1097" s="3"/>
      <c r="W1097" s="10"/>
      <c r="X1097" s="10"/>
      <c r="Y1097" s="3"/>
      <c r="Z1097" s="3"/>
      <c r="AA1097" s="3"/>
    </row>
    <row r="1098" spans="1:27">
      <c r="A1098" s="7"/>
      <c r="B1098" s="7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3"/>
      <c r="U1098" s="3"/>
      <c r="V1098" s="3"/>
      <c r="W1098" s="10"/>
      <c r="X1098" s="10"/>
      <c r="Y1098" s="3"/>
      <c r="Z1098" s="3"/>
      <c r="AA1098" s="3"/>
    </row>
    <row r="1099" spans="1:27">
      <c r="A1099" s="7"/>
      <c r="B1099" s="7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3"/>
      <c r="U1099" s="3"/>
      <c r="V1099" s="3"/>
      <c r="W1099" s="10"/>
      <c r="X1099" s="10"/>
      <c r="Y1099" s="3"/>
      <c r="Z1099" s="3"/>
      <c r="AA1099" s="3"/>
    </row>
    <row r="1100" spans="1:27">
      <c r="A1100" s="7"/>
      <c r="B1100" s="7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3"/>
      <c r="U1100" s="3"/>
      <c r="V1100" s="3"/>
      <c r="W1100" s="10"/>
      <c r="X1100" s="10"/>
      <c r="Y1100" s="3"/>
      <c r="Z1100" s="3"/>
      <c r="AA1100" s="3"/>
    </row>
    <row r="1101" spans="1:27">
      <c r="A1101" s="7"/>
      <c r="B1101" s="7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3"/>
      <c r="U1101" s="3"/>
      <c r="V1101" s="3"/>
      <c r="W1101" s="10"/>
      <c r="X1101" s="10"/>
      <c r="Y1101" s="3"/>
      <c r="Z1101" s="3"/>
      <c r="AA1101" s="3"/>
    </row>
    <row r="1102" spans="1:27">
      <c r="A1102" s="7"/>
      <c r="B1102" s="7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3"/>
      <c r="U1102" s="3"/>
      <c r="V1102" s="3"/>
      <c r="W1102" s="10"/>
      <c r="X1102" s="10"/>
      <c r="Y1102" s="3"/>
      <c r="Z1102" s="3"/>
      <c r="AA1102" s="3"/>
    </row>
    <row r="1103" spans="1:27">
      <c r="A1103" s="7"/>
      <c r="B1103" s="7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3"/>
      <c r="U1103" s="3"/>
      <c r="V1103" s="3"/>
      <c r="W1103" s="10"/>
      <c r="X1103" s="10"/>
      <c r="Y1103" s="3"/>
      <c r="Z1103" s="3"/>
      <c r="AA1103" s="3"/>
    </row>
    <row r="1104" spans="1:27">
      <c r="A1104" s="7"/>
      <c r="B1104" s="7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3"/>
      <c r="U1104" s="3"/>
      <c r="V1104" s="3"/>
      <c r="W1104" s="10"/>
      <c r="X1104" s="10"/>
      <c r="Y1104" s="3"/>
      <c r="Z1104" s="3"/>
      <c r="AA1104" s="3"/>
    </row>
    <row r="1105" spans="1:27">
      <c r="A1105" s="7"/>
      <c r="B1105" s="7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3"/>
      <c r="U1105" s="3"/>
      <c r="V1105" s="3"/>
      <c r="W1105" s="10"/>
      <c r="X1105" s="10"/>
      <c r="Y1105" s="3"/>
      <c r="Z1105" s="3"/>
      <c r="AA1105" s="3"/>
    </row>
    <row r="1106" spans="1:27">
      <c r="A1106" s="7"/>
      <c r="B1106" s="7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3"/>
      <c r="U1106" s="3"/>
      <c r="V1106" s="3"/>
      <c r="W1106" s="10"/>
      <c r="X1106" s="10"/>
      <c r="Y1106" s="3"/>
      <c r="Z1106" s="3"/>
      <c r="AA1106" s="3"/>
    </row>
    <row r="1107" spans="1:27">
      <c r="A1107" s="7"/>
      <c r="B1107" s="7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3"/>
      <c r="U1107" s="3"/>
      <c r="V1107" s="3"/>
      <c r="W1107" s="10"/>
      <c r="X1107" s="10"/>
      <c r="Y1107" s="3"/>
      <c r="Z1107" s="3"/>
      <c r="AA1107" s="3"/>
    </row>
    <row r="1108" spans="1:27">
      <c r="A1108" s="7"/>
      <c r="B1108" s="7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3"/>
      <c r="U1108" s="3"/>
      <c r="V1108" s="3"/>
      <c r="W1108" s="10"/>
      <c r="X1108" s="10"/>
      <c r="Y1108" s="3"/>
      <c r="Z1108" s="3"/>
      <c r="AA1108" s="3"/>
    </row>
    <row r="1109" spans="1:27">
      <c r="A1109" s="7"/>
      <c r="B1109" s="7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3"/>
      <c r="U1109" s="3"/>
      <c r="V1109" s="3"/>
      <c r="W1109" s="10"/>
      <c r="X1109" s="10"/>
      <c r="Y1109" s="3"/>
      <c r="Z1109" s="3"/>
      <c r="AA1109" s="3"/>
    </row>
    <row r="1110" spans="1:27">
      <c r="A1110" s="7"/>
      <c r="B1110" s="7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3"/>
      <c r="U1110" s="3"/>
      <c r="V1110" s="3"/>
      <c r="W1110" s="10"/>
      <c r="X1110" s="10"/>
      <c r="Y1110" s="3"/>
      <c r="Z1110" s="3"/>
      <c r="AA1110" s="3"/>
    </row>
    <row r="1111" spans="1:27">
      <c r="A1111" s="7"/>
      <c r="B1111" s="7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3"/>
      <c r="U1111" s="3"/>
      <c r="V1111" s="3"/>
      <c r="W1111" s="10"/>
      <c r="X1111" s="10"/>
      <c r="Y1111" s="3"/>
      <c r="Z1111" s="3"/>
      <c r="AA1111" s="3"/>
    </row>
    <row r="1112" spans="1:27">
      <c r="A1112" s="7"/>
      <c r="B1112" s="7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3"/>
      <c r="U1112" s="3"/>
      <c r="V1112" s="3"/>
      <c r="W1112" s="10"/>
      <c r="X1112" s="10"/>
      <c r="Y1112" s="3"/>
      <c r="Z1112" s="3"/>
      <c r="AA1112" s="3"/>
    </row>
    <row r="1113" spans="1:27">
      <c r="A1113" s="7"/>
      <c r="B1113" s="7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3"/>
      <c r="U1113" s="3"/>
      <c r="V1113" s="3"/>
      <c r="W1113" s="10"/>
      <c r="X1113" s="10"/>
      <c r="Y1113" s="3"/>
      <c r="Z1113" s="3"/>
      <c r="AA1113" s="3"/>
    </row>
    <row r="1114" spans="1:27">
      <c r="A1114" s="7"/>
      <c r="B1114" s="7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3"/>
      <c r="U1114" s="3"/>
      <c r="V1114" s="3"/>
      <c r="W1114" s="10"/>
      <c r="X1114" s="10"/>
      <c r="Y1114" s="3"/>
      <c r="Z1114" s="3"/>
      <c r="AA1114" s="3"/>
    </row>
    <row r="1115" spans="1:27">
      <c r="A1115" s="7"/>
      <c r="B1115" s="7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3"/>
      <c r="U1115" s="3"/>
      <c r="V1115" s="3"/>
      <c r="W1115" s="10"/>
      <c r="X1115" s="10"/>
      <c r="Y1115" s="3"/>
      <c r="Z1115" s="3"/>
      <c r="AA1115" s="3"/>
    </row>
    <row r="1116" spans="1:27">
      <c r="A1116" s="7"/>
      <c r="B1116" s="7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3"/>
      <c r="U1116" s="3"/>
      <c r="V1116" s="3"/>
      <c r="W1116" s="10"/>
      <c r="X1116" s="10"/>
      <c r="Y1116" s="3"/>
      <c r="Z1116" s="3"/>
      <c r="AA1116" s="3"/>
    </row>
    <row r="1117" spans="1:27">
      <c r="A1117" s="7"/>
      <c r="B1117" s="7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3"/>
      <c r="U1117" s="3"/>
      <c r="V1117" s="3"/>
      <c r="W1117" s="10"/>
      <c r="X1117" s="10"/>
      <c r="Y1117" s="3"/>
      <c r="Z1117" s="3"/>
      <c r="AA1117" s="3"/>
    </row>
    <row r="1118" spans="1:27">
      <c r="A1118" s="7"/>
      <c r="B1118" s="7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3"/>
      <c r="U1118" s="3"/>
      <c r="V1118" s="3"/>
      <c r="W1118" s="10"/>
      <c r="X1118" s="10"/>
      <c r="Y1118" s="3"/>
      <c r="Z1118" s="3"/>
      <c r="AA1118" s="3"/>
    </row>
    <row r="1119" spans="1:27">
      <c r="A1119" s="7"/>
      <c r="B1119" s="7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3"/>
      <c r="U1119" s="3"/>
      <c r="V1119" s="3"/>
      <c r="W1119" s="10"/>
      <c r="X1119" s="10"/>
      <c r="Y1119" s="3"/>
      <c r="Z1119" s="3"/>
      <c r="AA1119" s="3"/>
    </row>
    <row r="1120" spans="1:27">
      <c r="A1120" s="7"/>
      <c r="B1120" s="7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3"/>
      <c r="U1120" s="3"/>
      <c r="V1120" s="3"/>
      <c r="W1120" s="10"/>
      <c r="X1120" s="10"/>
      <c r="Y1120" s="3"/>
      <c r="Z1120" s="3"/>
      <c r="AA1120" s="3"/>
    </row>
    <row r="1121" spans="1:27">
      <c r="A1121" s="7"/>
      <c r="B1121" s="7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3"/>
      <c r="U1121" s="3"/>
      <c r="V1121" s="3"/>
      <c r="W1121" s="10"/>
      <c r="X1121" s="10"/>
      <c r="Y1121" s="3"/>
      <c r="Z1121" s="3"/>
      <c r="AA1121" s="3"/>
    </row>
    <row r="1122" spans="1:27">
      <c r="A1122" s="7"/>
      <c r="B1122" s="7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3"/>
      <c r="U1122" s="3"/>
      <c r="V1122" s="3"/>
      <c r="W1122" s="10"/>
      <c r="X1122" s="10"/>
      <c r="Y1122" s="3"/>
      <c r="Z1122" s="3"/>
      <c r="AA1122" s="3"/>
    </row>
    <row r="1123" spans="1:27">
      <c r="A1123" s="7"/>
      <c r="B1123" s="7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3"/>
      <c r="U1123" s="3"/>
      <c r="V1123" s="3"/>
      <c r="W1123" s="10"/>
      <c r="X1123" s="10"/>
      <c r="Y1123" s="3"/>
      <c r="Z1123" s="3"/>
      <c r="AA1123" s="3"/>
    </row>
    <row r="1124" spans="1:27">
      <c r="A1124" s="7"/>
      <c r="B1124" s="7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3"/>
      <c r="U1124" s="3"/>
      <c r="V1124" s="3"/>
      <c r="W1124" s="10"/>
      <c r="X1124" s="10"/>
      <c r="Y1124" s="3"/>
      <c r="Z1124" s="3"/>
      <c r="AA1124" s="3"/>
    </row>
    <row r="1125" spans="1:27">
      <c r="A1125" s="7"/>
      <c r="B1125" s="7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3"/>
      <c r="U1125" s="3"/>
      <c r="V1125" s="3"/>
      <c r="W1125" s="10"/>
      <c r="X1125" s="10"/>
      <c r="Y1125" s="3"/>
      <c r="Z1125" s="3"/>
      <c r="AA1125" s="3"/>
    </row>
    <row r="1126" spans="1:27">
      <c r="A1126" s="7"/>
      <c r="B1126" s="7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3"/>
      <c r="U1126" s="3"/>
      <c r="V1126" s="3"/>
      <c r="W1126" s="10"/>
      <c r="X1126" s="10"/>
      <c r="Y1126" s="3"/>
      <c r="Z1126" s="3"/>
      <c r="AA1126" s="3"/>
    </row>
    <row r="1127" spans="1:27">
      <c r="A1127" s="7"/>
      <c r="B1127" s="7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3"/>
      <c r="U1127" s="3"/>
      <c r="V1127" s="3"/>
      <c r="W1127" s="10"/>
      <c r="X1127" s="10"/>
      <c r="Y1127" s="3"/>
      <c r="Z1127" s="3"/>
      <c r="AA1127" s="3"/>
    </row>
    <row r="1128" spans="1:27">
      <c r="A1128" s="7"/>
      <c r="B1128" s="7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3"/>
      <c r="U1128" s="3"/>
      <c r="V1128" s="3"/>
      <c r="W1128" s="10"/>
      <c r="X1128" s="10"/>
      <c r="Y1128" s="3"/>
      <c r="Z1128" s="3"/>
      <c r="AA1128" s="3"/>
    </row>
    <row r="1129" spans="1:27">
      <c r="A1129" s="7"/>
      <c r="B1129" s="7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3"/>
      <c r="U1129" s="3"/>
      <c r="V1129" s="3"/>
      <c r="W1129" s="10"/>
      <c r="X1129" s="10"/>
      <c r="Y1129" s="3"/>
      <c r="Z1129" s="3"/>
      <c r="AA1129" s="3"/>
    </row>
    <row r="1130" spans="1:27">
      <c r="A1130" s="7"/>
      <c r="B1130" s="7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3"/>
      <c r="U1130" s="3"/>
      <c r="V1130" s="3"/>
      <c r="W1130" s="10"/>
      <c r="X1130" s="10"/>
      <c r="Y1130" s="3"/>
      <c r="Z1130" s="3"/>
      <c r="AA1130" s="3"/>
    </row>
    <row r="1131" spans="1:27">
      <c r="A1131" s="7"/>
      <c r="B1131" s="7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3"/>
      <c r="U1131" s="3"/>
      <c r="V1131" s="3"/>
      <c r="W1131" s="10"/>
      <c r="X1131" s="10"/>
      <c r="Y1131" s="3"/>
      <c r="Z1131" s="3"/>
      <c r="AA1131" s="3"/>
    </row>
    <row r="1132" spans="1:27">
      <c r="A1132" s="7"/>
      <c r="B1132" s="7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3"/>
      <c r="U1132" s="3"/>
      <c r="V1132" s="3"/>
      <c r="W1132" s="10"/>
      <c r="X1132" s="10"/>
      <c r="Y1132" s="3"/>
      <c r="Z1132" s="3"/>
      <c r="AA1132" s="3"/>
    </row>
    <row r="1133" spans="1:27">
      <c r="A1133" s="7"/>
      <c r="B1133" s="7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3"/>
      <c r="U1133" s="3"/>
      <c r="V1133" s="3"/>
      <c r="W1133" s="10"/>
      <c r="X1133" s="10"/>
      <c r="Y1133" s="3"/>
      <c r="Z1133" s="3"/>
      <c r="AA1133" s="3"/>
    </row>
    <row r="1134" spans="1:27">
      <c r="A1134" s="7"/>
      <c r="B1134" s="7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3"/>
      <c r="U1134" s="3"/>
      <c r="V1134" s="3"/>
      <c r="W1134" s="10"/>
      <c r="X1134" s="10"/>
      <c r="Y1134" s="3"/>
      <c r="Z1134" s="3"/>
      <c r="AA1134" s="3"/>
    </row>
    <row r="1135" spans="1:27">
      <c r="A1135" s="7"/>
      <c r="B1135" s="7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3"/>
      <c r="U1135" s="3"/>
      <c r="V1135" s="3"/>
      <c r="W1135" s="10"/>
      <c r="X1135" s="10"/>
      <c r="Y1135" s="3"/>
      <c r="Z1135" s="3"/>
      <c r="AA1135" s="3"/>
    </row>
    <row r="1136" spans="1:27">
      <c r="A1136" s="7"/>
      <c r="B1136" s="7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3"/>
      <c r="U1136" s="3"/>
      <c r="V1136" s="3"/>
      <c r="W1136" s="10"/>
      <c r="X1136" s="10"/>
      <c r="Y1136" s="3"/>
      <c r="Z1136" s="3"/>
      <c r="AA1136" s="3"/>
    </row>
    <row r="1137" spans="1:27">
      <c r="A1137" s="7"/>
      <c r="B1137" s="7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3"/>
      <c r="U1137" s="3"/>
      <c r="V1137" s="3"/>
      <c r="W1137" s="10"/>
      <c r="X1137" s="10"/>
      <c r="Y1137" s="3"/>
      <c r="Z1137" s="3"/>
      <c r="AA1137" s="3"/>
    </row>
    <row r="1138" spans="1:27">
      <c r="A1138" s="7"/>
      <c r="B1138" s="7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3"/>
      <c r="U1138" s="3"/>
      <c r="V1138" s="3"/>
      <c r="W1138" s="10"/>
      <c r="X1138" s="10"/>
      <c r="Y1138" s="3"/>
      <c r="Z1138" s="3"/>
      <c r="AA1138" s="3"/>
    </row>
    <row r="1139" spans="1:27">
      <c r="A1139" s="7"/>
      <c r="B1139" s="7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3"/>
      <c r="U1139" s="3"/>
      <c r="V1139" s="3"/>
      <c r="W1139" s="10"/>
      <c r="X1139" s="10"/>
      <c r="Y1139" s="3"/>
      <c r="Z1139" s="3"/>
      <c r="AA1139" s="3"/>
    </row>
    <row r="1140" spans="1:27">
      <c r="A1140" s="7"/>
      <c r="B1140" s="7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3"/>
      <c r="U1140" s="3"/>
      <c r="V1140" s="3"/>
      <c r="W1140" s="10"/>
      <c r="X1140" s="10"/>
      <c r="Y1140" s="3"/>
      <c r="Z1140" s="3"/>
      <c r="AA1140" s="3"/>
    </row>
    <row r="1141" spans="1:27">
      <c r="A1141" s="7"/>
      <c r="B1141" s="7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3"/>
      <c r="U1141" s="3"/>
      <c r="V1141" s="3"/>
      <c r="W1141" s="10"/>
      <c r="X1141" s="10"/>
      <c r="Y1141" s="3"/>
      <c r="Z1141" s="3"/>
      <c r="AA1141" s="3"/>
    </row>
    <row r="1142" spans="1:27">
      <c r="A1142" s="7"/>
      <c r="B1142" s="7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3"/>
      <c r="U1142" s="3"/>
      <c r="V1142" s="3"/>
      <c r="W1142" s="10"/>
      <c r="X1142" s="10"/>
      <c r="Y1142" s="3"/>
      <c r="Z1142" s="3"/>
      <c r="AA1142" s="3"/>
    </row>
    <row r="1143" spans="1:27">
      <c r="A1143" s="7"/>
      <c r="B1143" s="7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3"/>
      <c r="U1143" s="3"/>
      <c r="V1143" s="3"/>
      <c r="W1143" s="10"/>
      <c r="X1143" s="10"/>
      <c r="Y1143" s="3"/>
      <c r="Z1143" s="3"/>
      <c r="AA1143" s="3"/>
    </row>
    <row r="1144" spans="1:27">
      <c r="A1144" s="7"/>
      <c r="B1144" s="7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3"/>
      <c r="U1144" s="3"/>
      <c r="V1144" s="3"/>
      <c r="W1144" s="10"/>
      <c r="X1144" s="10"/>
      <c r="Y1144" s="3"/>
      <c r="Z1144" s="3"/>
      <c r="AA1144" s="3"/>
    </row>
    <row r="1145" spans="1:27">
      <c r="A1145" s="7"/>
      <c r="B1145" s="7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3"/>
      <c r="U1145" s="3"/>
      <c r="V1145" s="3"/>
      <c r="W1145" s="10"/>
      <c r="X1145" s="10"/>
      <c r="Y1145" s="3"/>
      <c r="Z1145" s="3"/>
      <c r="AA1145" s="3"/>
    </row>
    <row r="1146" spans="1:27">
      <c r="A1146" s="7"/>
      <c r="B1146" s="7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3"/>
      <c r="U1146" s="3"/>
      <c r="V1146" s="3"/>
      <c r="W1146" s="10"/>
      <c r="X1146" s="10"/>
      <c r="Y1146" s="3"/>
      <c r="Z1146" s="3"/>
      <c r="AA1146" s="3"/>
    </row>
    <row r="1147" spans="1:27">
      <c r="A1147" s="7"/>
      <c r="B1147" s="7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3"/>
      <c r="U1147" s="3"/>
      <c r="V1147" s="3"/>
      <c r="W1147" s="10"/>
      <c r="X1147" s="10"/>
      <c r="Y1147" s="3"/>
      <c r="Z1147" s="3"/>
      <c r="AA1147" s="3"/>
    </row>
    <row r="1148" spans="1:27">
      <c r="A1148" s="7"/>
      <c r="B1148" s="7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3"/>
      <c r="U1148" s="3"/>
      <c r="V1148" s="3"/>
      <c r="W1148" s="10"/>
      <c r="X1148" s="10"/>
      <c r="Y1148" s="3"/>
      <c r="Z1148" s="3"/>
      <c r="AA1148" s="3"/>
    </row>
    <row r="1149" spans="1:27">
      <c r="A1149" s="7"/>
      <c r="B1149" s="7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3"/>
      <c r="U1149" s="3"/>
      <c r="V1149" s="3"/>
      <c r="W1149" s="10"/>
      <c r="X1149" s="10"/>
      <c r="Y1149" s="3"/>
      <c r="Z1149" s="3"/>
      <c r="AA1149" s="3"/>
    </row>
    <row r="1150" spans="1:27">
      <c r="A1150" s="7"/>
      <c r="B1150" s="7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3"/>
      <c r="U1150" s="3"/>
      <c r="V1150" s="3"/>
      <c r="W1150" s="10"/>
      <c r="X1150" s="10"/>
      <c r="Y1150" s="3"/>
      <c r="Z1150" s="3"/>
      <c r="AA1150" s="3"/>
    </row>
    <row r="1151" spans="1:27">
      <c r="A1151" s="7"/>
      <c r="B1151" s="7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3"/>
      <c r="U1151" s="3"/>
      <c r="V1151" s="3"/>
      <c r="W1151" s="10"/>
      <c r="X1151" s="10"/>
      <c r="Y1151" s="3"/>
      <c r="Z1151" s="3"/>
      <c r="AA1151" s="3"/>
    </row>
    <row r="1152" spans="1:27">
      <c r="A1152" s="7"/>
      <c r="B1152" s="7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3"/>
      <c r="U1152" s="3"/>
      <c r="V1152" s="3"/>
      <c r="W1152" s="10"/>
      <c r="X1152" s="10"/>
      <c r="Y1152" s="3"/>
      <c r="Z1152" s="3"/>
      <c r="AA1152" s="3"/>
    </row>
    <row r="1153" spans="1:27">
      <c r="A1153" s="7"/>
      <c r="B1153" s="7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3"/>
      <c r="U1153" s="3"/>
      <c r="V1153" s="3"/>
      <c r="W1153" s="10"/>
      <c r="X1153" s="10"/>
      <c r="Y1153" s="3"/>
      <c r="Z1153" s="3"/>
      <c r="AA1153" s="3"/>
    </row>
    <row r="1154" spans="1:27">
      <c r="A1154" s="7"/>
      <c r="B1154" s="7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3"/>
      <c r="U1154" s="3"/>
      <c r="V1154" s="3"/>
      <c r="W1154" s="10"/>
      <c r="X1154" s="10"/>
      <c r="Y1154" s="3"/>
      <c r="Z1154" s="3"/>
      <c r="AA1154" s="3"/>
    </row>
    <row r="1155" spans="1:27">
      <c r="A1155" s="7"/>
      <c r="B1155" s="7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3"/>
      <c r="U1155" s="3"/>
      <c r="V1155" s="3"/>
      <c r="W1155" s="10"/>
      <c r="X1155" s="10"/>
      <c r="Y1155" s="3"/>
      <c r="Z1155" s="3"/>
      <c r="AA1155" s="3"/>
    </row>
    <row r="1156" spans="1:27">
      <c r="A1156" s="7"/>
      <c r="B1156" s="7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3"/>
      <c r="U1156" s="3"/>
      <c r="V1156" s="3"/>
      <c r="W1156" s="10"/>
      <c r="X1156" s="10"/>
      <c r="Y1156" s="3"/>
      <c r="Z1156" s="3"/>
      <c r="AA1156" s="3"/>
    </row>
    <row r="1157" spans="1:27">
      <c r="A1157" s="7"/>
      <c r="B1157" s="7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3"/>
      <c r="U1157" s="3"/>
      <c r="V1157" s="3"/>
      <c r="W1157" s="10"/>
      <c r="X1157" s="10"/>
      <c r="Y1157" s="3"/>
      <c r="Z1157" s="3"/>
      <c r="AA1157" s="3"/>
    </row>
    <row r="1158" spans="1:27">
      <c r="A1158" s="7"/>
      <c r="B1158" s="7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3"/>
      <c r="U1158" s="3"/>
      <c r="V1158" s="3"/>
      <c r="W1158" s="10"/>
      <c r="X1158" s="10"/>
      <c r="Y1158" s="3"/>
      <c r="Z1158" s="3"/>
      <c r="AA1158" s="3"/>
    </row>
    <row r="1159" spans="1:27">
      <c r="A1159" s="7"/>
      <c r="B1159" s="7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3"/>
      <c r="U1159" s="3"/>
      <c r="V1159" s="3"/>
      <c r="W1159" s="10"/>
      <c r="X1159" s="10"/>
      <c r="Y1159" s="3"/>
      <c r="Z1159" s="3"/>
      <c r="AA1159" s="3"/>
    </row>
    <row r="1160" spans="1:27">
      <c r="A1160" s="7"/>
      <c r="B1160" s="7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3"/>
      <c r="U1160" s="3"/>
      <c r="V1160" s="3"/>
      <c r="W1160" s="10"/>
      <c r="X1160" s="10"/>
      <c r="Y1160" s="3"/>
      <c r="Z1160" s="3"/>
      <c r="AA1160" s="3"/>
    </row>
    <row r="1161" spans="1:27">
      <c r="A1161" s="7"/>
      <c r="B1161" s="7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3"/>
      <c r="U1161" s="3"/>
      <c r="V1161" s="3"/>
      <c r="W1161" s="10"/>
      <c r="X1161" s="10"/>
      <c r="Y1161" s="3"/>
      <c r="Z1161" s="3"/>
      <c r="AA1161" s="3"/>
    </row>
    <row r="1162" spans="1:27">
      <c r="A1162" s="7"/>
      <c r="B1162" s="7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3"/>
      <c r="U1162" s="3"/>
      <c r="V1162" s="3"/>
      <c r="W1162" s="10"/>
      <c r="X1162" s="10"/>
      <c r="Y1162" s="3"/>
      <c r="Z1162" s="3"/>
      <c r="AA1162" s="3"/>
    </row>
    <row r="1163" spans="1:27">
      <c r="A1163" s="7"/>
      <c r="B1163" s="7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3"/>
      <c r="U1163" s="3"/>
      <c r="V1163" s="3"/>
      <c r="W1163" s="10"/>
      <c r="X1163" s="10"/>
      <c r="Y1163" s="3"/>
      <c r="Z1163" s="3"/>
      <c r="AA1163" s="3"/>
    </row>
    <row r="1164" spans="1:27">
      <c r="A1164" s="7"/>
      <c r="B1164" s="7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3"/>
      <c r="U1164" s="3"/>
      <c r="V1164" s="3"/>
      <c r="W1164" s="10"/>
      <c r="X1164" s="10"/>
      <c r="Y1164" s="3"/>
      <c r="Z1164" s="3"/>
      <c r="AA1164" s="3"/>
    </row>
    <row r="1165" spans="1:27">
      <c r="A1165" s="7"/>
      <c r="B1165" s="7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3"/>
      <c r="U1165" s="3"/>
      <c r="V1165" s="3"/>
      <c r="W1165" s="10"/>
      <c r="X1165" s="10"/>
      <c r="Y1165" s="3"/>
      <c r="Z1165" s="3"/>
      <c r="AA1165" s="3"/>
    </row>
    <row r="1166" spans="1:27">
      <c r="A1166" s="7"/>
      <c r="B1166" s="7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3"/>
      <c r="U1166" s="3"/>
      <c r="V1166" s="3"/>
      <c r="W1166" s="10"/>
      <c r="X1166" s="10"/>
      <c r="Y1166" s="3"/>
      <c r="Z1166" s="3"/>
      <c r="AA1166" s="3"/>
    </row>
    <row r="1167" spans="1:27">
      <c r="A1167" s="7"/>
      <c r="B1167" s="7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3"/>
      <c r="U1167" s="3"/>
      <c r="V1167" s="3"/>
      <c r="W1167" s="10"/>
      <c r="X1167" s="10"/>
      <c r="Y1167" s="3"/>
      <c r="Z1167" s="3"/>
      <c r="AA1167" s="3"/>
    </row>
    <row r="1168" spans="1:27">
      <c r="A1168" s="7"/>
      <c r="B1168" s="7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3"/>
      <c r="U1168" s="3"/>
      <c r="V1168" s="3"/>
      <c r="W1168" s="10"/>
      <c r="X1168" s="10"/>
      <c r="Y1168" s="3"/>
      <c r="Z1168" s="3"/>
      <c r="AA1168" s="3"/>
    </row>
    <row r="1169" spans="1:27">
      <c r="A1169" s="7"/>
      <c r="B1169" s="7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3"/>
      <c r="U1169" s="3"/>
      <c r="V1169" s="3"/>
      <c r="W1169" s="10"/>
      <c r="X1169" s="10"/>
      <c r="Y1169" s="3"/>
      <c r="Z1169" s="3"/>
      <c r="AA1169" s="3"/>
    </row>
    <row r="1170" spans="1:27">
      <c r="A1170" s="7"/>
      <c r="B1170" s="7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3"/>
      <c r="U1170" s="3"/>
      <c r="V1170" s="3"/>
      <c r="W1170" s="10"/>
      <c r="X1170" s="10"/>
      <c r="Y1170" s="3"/>
      <c r="Z1170" s="3"/>
      <c r="AA1170" s="3"/>
    </row>
    <row r="1171" spans="1:27">
      <c r="A1171" s="7"/>
      <c r="B1171" s="7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3"/>
      <c r="U1171" s="3"/>
      <c r="V1171" s="3"/>
      <c r="W1171" s="10"/>
      <c r="X1171" s="10"/>
      <c r="Y1171" s="3"/>
      <c r="Z1171" s="3"/>
      <c r="AA1171" s="3"/>
    </row>
    <row r="1172" spans="1:27">
      <c r="A1172" s="7"/>
      <c r="B1172" s="7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3"/>
      <c r="U1172" s="3"/>
      <c r="V1172" s="3"/>
      <c r="W1172" s="10"/>
      <c r="X1172" s="10"/>
      <c r="Y1172" s="3"/>
      <c r="Z1172" s="3"/>
      <c r="AA1172" s="3"/>
    </row>
    <row r="1173" spans="1:27">
      <c r="A1173" s="7"/>
      <c r="B1173" s="7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3"/>
      <c r="U1173" s="3"/>
      <c r="V1173" s="3"/>
      <c r="W1173" s="10"/>
      <c r="X1173" s="10"/>
      <c r="Y1173" s="3"/>
      <c r="Z1173" s="3"/>
      <c r="AA1173" s="3"/>
    </row>
    <row r="1174" spans="1:27">
      <c r="A1174" s="7"/>
      <c r="B1174" s="7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3"/>
      <c r="U1174" s="3"/>
      <c r="V1174" s="3"/>
      <c r="W1174" s="10"/>
      <c r="X1174" s="10"/>
      <c r="Y1174" s="3"/>
      <c r="Z1174" s="3"/>
      <c r="AA1174" s="3"/>
    </row>
    <row r="1175" spans="1:27">
      <c r="A1175" s="7"/>
      <c r="B1175" s="7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3"/>
      <c r="U1175" s="3"/>
      <c r="V1175" s="3"/>
      <c r="W1175" s="10"/>
      <c r="X1175" s="10"/>
      <c r="Y1175" s="3"/>
      <c r="Z1175" s="3"/>
      <c r="AA1175" s="3"/>
    </row>
    <row r="1176" spans="1:27">
      <c r="A1176" s="7"/>
      <c r="B1176" s="7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3"/>
      <c r="U1176" s="3"/>
      <c r="V1176" s="3"/>
      <c r="W1176" s="10"/>
      <c r="X1176" s="10"/>
      <c r="Y1176" s="3"/>
      <c r="Z1176" s="3"/>
      <c r="AA1176" s="3"/>
    </row>
    <row r="1177" spans="1:27">
      <c r="A1177" s="7"/>
      <c r="B1177" s="7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3"/>
      <c r="U1177" s="3"/>
      <c r="V1177" s="3"/>
      <c r="W1177" s="10"/>
      <c r="X1177" s="10"/>
      <c r="Y1177" s="3"/>
      <c r="Z1177" s="3"/>
      <c r="AA1177" s="3"/>
    </row>
    <row r="1178" spans="1:27">
      <c r="A1178" s="7"/>
      <c r="B1178" s="7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3"/>
      <c r="U1178" s="3"/>
      <c r="V1178" s="3"/>
      <c r="W1178" s="10"/>
      <c r="X1178" s="10"/>
      <c r="Y1178" s="3"/>
      <c r="Z1178" s="3"/>
      <c r="AA1178" s="3"/>
    </row>
    <row r="1179" spans="1:27">
      <c r="A1179" s="7"/>
      <c r="B1179" s="7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3"/>
      <c r="U1179" s="3"/>
      <c r="V1179" s="3"/>
      <c r="W1179" s="10"/>
      <c r="X1179" s="10"/>
      <c r="Y1179" s="3"/>
      <c r="Z1179" s="3"/>
      <c r="AA1179" s="3"/>
    </row>
    <row r="1180" spans="1:27">
      <c r="A1180" s="7"/>
      <c r="B1180" s="7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3"/>
      <c r="U1180" s="3"/>
      <c r="V1180" s="3"/>
      <c r="W1180" s="10"/>
      <c r="X1180" s="10"/>
      <c r="Y1180" s="3"/>
      <c r="Z1180" s="3"/>
      <c r="AA1180" s="3"/>
    </row>
    <row r="1181" spans="1:27">
      <c r="A1181" s="7"/>
      <c r="B1181" s="7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3"/>
      <c r="U1181" s="3"/>
      <c r="V1181" s="3"/>
      <c r="W1181" s="10"/>
      <c r="X1181" s="10"/>
      <c r="Y1181" s="3"/>
      <c r="Z1181" s="3"/>
      <c r="AA1181" s="3"/>
    </row>
    <row r="1182" spans="1:27">
      <c r="A1182" s="7"/>
      <c r="B1182" s="7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3"/>
      <c r="U1182" s="3"/>
      <c r="V1182" s="3"/>
      <c r="W1182" s="10"/>
      <c r="X1182" s="10"/>
      <c r="Y1182" s="3"/>
      <c r="Z1182" s="3"/>
      <c r="AA1182" s="3"/>
    </row>
    <row r="1183" spans="1:27">
      <c r="A1183" s="7"/>
      <c r="B1183" s="7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3"/>
      <c r="U1183" s="3"/>
      <c r="V1183" s="3"/>
      <c r="W1183" s="10"/>
      <c r="X1183" s="10"/>
      <c r="Y1183" s="3"/>
      <c r="Z1183" s="3"/>
      <c r="AA1183" s="3"/>
    </row>
    <row r="1184" spans="1:27">
      <c r="A1184" s="7"/>
      <c r="B1184" s="7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3"/>
      <c r="U1184" s="3"/>
      <c r="V1184" s="3"/>
      <c r="W1184" s="10"/>
      <c r="X1184" s="10"/>
      <c r="Y1184" s="3"/>
      <c r="Z1184" s="3"/>
      <c r="AA1184" s="3"/>
    </row>
    <row r="1185" spans="1:27">
      <c r="A1185" s="7"/>
      <c r="B1185" s="7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3"/>
      <c r="U1185" s="3"/>
      <c r="V1185" s="3"/>
      <c r="W1185" s="10"/>
      <c r="X1185" s="10"/>
      <c r="Y1185" s="3"/>
      <c r="Z1185" s="3"/>
      <c r="AA1185" s="3"/>
    </row>
    <row r="1186" spans="1:27">
      <c r="A1186" s="7"/>
      <c r="B1186" s="7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3"/>
      <c r="U1186" s="3"/>
      <c r="V1186" s="3"/>
      <c r="W1186" s="10"/>
      <c r="X1186" s="10"/>
      <c r="Y1186" s="3"/>
      <c r="Z1186" s="3"/>
      <c r="AA1186" s="3"/>
    </row>
    <row r="1187" spans="1:27">
      <c r="A1187" s="7"/>
      <c r="B1187" s="7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3"/>
      <c r="U1187" s="3"/>
      <c r="V1187" s="3"/>
      <c r="W1187" s="10"/>
      <c r="X1187" s="10"/>
      <c r="Y1187" s="3"/>
      <c r="Z1187" s="3"/>
      <c r="AA1187" s="3"/>
    </row>
    <row r="1188" spans="1:27">
      <c r="A1188" s="7"/>
      <c r="B1188" s="7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3"/>
      <c r="U1188" s="3"/>
      <c r="V1188" s="3"/>
      <c r="W1188" s="10"/>
      <c r="X1188" s="10"/>
      <c r="Y1188" s="3"/>
      <c r="Z1188" s="3"/>
      <c r="AA1188" s="3"/>
    </row>
    <row r="1189" spans="1:27">
      <c r="A1189" s="7"/>
      <c r="B1189" s="7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3"/>
      <c r="U1189" s="3"/>
      <c r="V1189" s="3"/>
      <c r="W1189" s="10"/>
      <c r="X1189" s="10"/>
      <c r="Y1189" s="3"/>
      <c r="Z1189" s="3"/>
      <c r="AA1189" s="3"/>
    </row>
    <row r="1190" spans="1:27">
      <c r="A1190" s="7"/>
      <c r="B1190" s="7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3"/>
      <c r="U1190" s="3"/>
      <c r="V1190" s="3"/>
      <c r="W1190" s="10"/>
      <c r="X1190" s="10"/>
      <c r="Y1190" s="3"/>
      <c r="Z1190" s="3"/>
      <c r="AA1190" s="3"/>
    </row>
    <row r="1191" spans="1:27">
      <c r="A1191" s="7"/>
      <c r="B1191" s="7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3"/>
      <c r="U1191" s="3"/>
      <c r="V1191" s="3"/>
      <c r="W1191" s="10"/>
      <c r="X1191" s="10"/>
      <c r="Y1191" s="3"/>
      <c r="Z1191" s="3"/>
      <c r="AA1191" s="3"/>
    </row>
    <row r="1192" spans="1:27">
      <c r="A1192" s="7"/>
      <c r="B1192" s="7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3"/>
      <c r="U1192" s="3"/>
      <c r="V1192" s="3"/>
      <c r="W1192" s="10"/>
      <c r="X1192" s="10"/>
      <c r="Y1192" s="3"/>
      <c r="Z1192" s="3"/>
      <c r="AA1192" s="3"/>
    </row>
    <row r="1193" spans="1:27">
      <c r="A1193" s="7"/>
      <c r="B1193" s="7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3"/>
      <c r="U1193" s="3"/>
      <c r="V1193" s="3"/>
      <c r="W1193" s="10"/>
      <c r="X1193" s="10"/>
      <c r="Y1193" s="3"/>
      <c r="Z1193" s="3"/>
      <c r="AA1193" s="3"/>
    </row>
    <row r="1194" spans="1:27">
      <c r="A1194" s="7"/>
      <c r="B1194" s="7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3"/>
      <c r="U1194" s="3"/>
      <c r="V1194" s="3"/>
      <c r="W1194" s="10"/>
      <c r="X1194" s="10"/>
      <c r="Y1194" s="3"/>
      <c r="Z1194" s="3"/>
      <c r="AA1194" s="3"/>
    </row>
    <row r="1195" spans="1:27">
      <c r="A1195" s="7"/>
      <c r="B1195" s="7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3"/>
      <c r="U1195" s="3"/>
      <c r="V1195" s="3"/>
      <c r="W1195" s="10"/>
      <c r="X1195" s="10"/>
      <c r="Y1195" s="3"/>
      <c r="Z1195" s="3"/>
      <c r="AA1195" s="3"/>
    </row>
    <row r="1196" spans="1:27">
      <c r="A1196" s="7"/>
      <c r="B1196" s="7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3"/>
      <c r="U1196" s="3"/>
      <c r="V1196" s="3"/>
      <c r="W1196" s="10"/>
      <c r="X1196" s="10"/>
      <c r="Y1196" s="3"/>
      <c r="Z1196" s="3"/>
      <c r="AA1196" s="3"/>
    </row>
    <row r="1197" spans="1:27">
      <c r="A1197" s="7"/>
      <c r="B1197" s="7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3"/>
      <c r="U1197" s="3"/>
      <c r="V1197" s="3"/>
      <c r="W1197" s="10"/>
      <c r="X1197" s="10"/>
      <c r="Y1197" s="3"/>
      <c r="Z1197" s="3"/>
      <c r="AA1197" s="3"/>
    </row>
    <row r="1198" spans="1:27">
      <c r="A1198" s="7"/>
      <c r="B1198" s="7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3"/>
      <c r="U1198" s="3"/>
      <c r="V1198" s="3"/>
      <c r="W1198" s="10"/>
      <c r="X1198" s="10"/>
      <c r="Y1198" s="3"/>
      <c r="Z1198" s="3"/>
      <c r="AA1198" s="3"/>
    </row>
    <row r="1199" spans="1:27">
      <c r="A1199" s="7"/>
      <c r="B1199" s="7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3"/>
      <c r="U1199" s="3"/>
      <c r="V1199" s="3"/>
      <c r="W1199" s="10"/>
      <c r="X1199" s="10"/>
      <c r="Y1199" s="3"/>
      <c r="Z1199" s="3"/>
      <c r="AA1199" s="3"/>
    </row>
    <row r="1200" spans="1:27">
      <c r="A1200" s="7"/>
      <c r="B1200" s="7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3"/>
      <c r="U1200" s="3"/>
      <c r="V1200" s="3"/>
      <c r="W1200" s="10"/>
      <c r="X1200" s="10"/>
      <c r="Y1200" s="3"/>
      <c r="Z1200" s="3"/>
      <c r="AA1200" s="3"/>
    </row>
    <row r="1201" spans="1:27">
      <c r="A1201" s="7"/>
      <c r="B1201" s="7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3"/>
      <c r="U1201" s="3"/>
      <c r="V1201" s="3"/>
      <c r="W1201" s="10"/>
      <c r="X1201" s="10"/>
      <c r="Y1201" s="3"/>
      <c r="Z1201" s="3"/>
      <c r="AA1201" s="3"/>
    </row>
    <row r="1202" spans="1:27">
      <c r="A1202" s="7"/>
      <c r="B1202" s="7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3"/>
      <c r="U1202" s="3"/>
      <c r="V1202" s="3"/>
      <c r="W1202" s="10"/>
      <c r="X1202" s="10"/>
      <c r="Y1202" s="3"/>
      <c r="Z1202" s="3"/>
      <c r="AA1202" s="3"/>
    </row>
    <row r="1203" spans="1:27">
      <c r="A1203" s="7"/>
      <c r="B1203" s="7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3"/>
      <c r="U1203" s="3"/>
      <c r="V1203" s="3"/>
      <c r="W1203" s="10"/>
      <c r="X1203" s="10"/>
      <c r="Y1203" s="3"/>
      <c r="Z1203" s="3"/>
      <c r="AA1203" s="3"/>
    </row>
    <row r="1204" spans="1:27">
      <c r="A1204" s="7"/>
      <c r="B1204" s="7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3"/>
      <c r="U1204" s="3"/>
      <c r="V1204" s="3"/>
      <c r="W1204" s="10"/>
      <c r="X1204" s="10"/>
      <c r="Y1204" s="3"/>
      <c r="Z1204" s="3"/>
      <c r="AA1204" s="3"/>
    </row>
    <row r="1205" spans="1:27">
      <c r="A1205" s="7"/>
      <c r="B1205" s="7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3"/>
      <c r="U1205" s="3"/>
      <c r="V1205" s="3"/>
      <c r="W1205" s="10"/>
      <c r="X1205" s="10"/>
      <c r="Y1205" s="3"/>
      <c r="Z1205" s="3"/>
      <c r="AA1205" s="3"/>
    </row>
    <row r="1206" spans="1:27">
      <c r="A1206" s="7"/>
      <c r="B1206" s="7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3"/>
      <c r="U1206" s="3"/>
      <c r="V1206" s="3"/>
      <c r="W1206" s="10"/>
      <c r="X1206" s="10"/>
      <c r="Y1206" s="3"/>
      <c r="Z1206" s="3"/>
      <c r="AA1206" s="3"/>
    </row>
    <row r="1207" spans="1:27">
      <c r="A1207" s="7"/>
      <c r="B1207" s="7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3"/>
      <c r="U1207" s="3"/>
      <c r="V1207" s="3"/>
      <c r="W1207" s="10"/>
      <c r="X1207" s="10"/>
      <c r="Y1207" s="3"/>
      <c r="Z1207" s="3"/>
      <c r="AA1207" s="3"/>
    </row>
    <row r="1208" spans="1:27">
      <c r="A1208" s="7"/>
      <c r="B1208" s="7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3"/>
      <c r="U1208" s="3"/>
      <c r="V1208" s="3"/>
      <c r="W1208" s="10"/>
      <c r="X1208" s="10"/>
      <c r="Y1208" s="3"/>
      <c r="Z1208" s="3"/>
      <c r="AA1208" s="3"/>
    </row>
    <row r="1209" spans="1:27">
      <c r="A1209" s="7"/>
      <c r="B1209" s="7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3"/>
      <c r="U1209" s="3"/>
      <c r="V1209" s="3"/>
      <c r="W1209" s="10"/>
      <c r="X1209" s="10"/>
      <c r="Y1209" s="3"/>
      <c r="Z1209" s="3"/>
      <c r="AA1209" s="3"/>
    </row>
    <row r="1210" spans="1:27">
      <c r="A1210" s="7"/>
      <c r="B1210" s="7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3"/>
      <c r="U1210" s="3"/>
      <c r="V1210" s="3"/>
      <c r="W1210" s="10"/>
      <c r="X1210" s="10"/>
      <c r="Y1210" s="3"/>
      <c r="Z1210" s="3"/>
      <c r="AA1210" s="3"/>
    </row>
    <row r="1211" spans="1:27">
      <c r="A1211" s="7"/>
      <c r="B1211" s="7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3"/>
      <c r="U1211" s="3"/>
      <c r="V1211" s="3"/>
      <c r="W1211" s="10"/>
      <c r="X1211" s="10"/>
      <c r="Y1211" s="3"/>
      <c r="Z1211" s="3"/>
      <c r="AA1211" s="3"/>
    </row>
    <row r="1212" spans="1:27">
      <c r="A1212" s="7"/>
      <c r="B1212" s="7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3"/>
      <c r="U1212" s="3"/>
      <c r="V1212" s="3"/>
      <c r="W1212" s="10"/>
      <c r="X1212" s="10"/>
      <c r="Y1212" s="3"/>
      <c r="Z1212" s="3"/>
      <c r="AA1212" s="3"/>
    </row>
    <row r="1213" spans="1:27">
      <c r="A1213" s="7"/>
      <c r="B1213" s="7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3"/>
      <c r="U1213" s="3"/>
      <c r="V1213" s="3"/>
      <c r="W1213" s="10"/>
      <c r="X1213" s="10"/>
      <c r="Y1213" s="3"/>
      <c r="Z1213" s="3"/>
      <c r="AA1213" s="3"/>
    </row>
    <row r="1214" spans="1:27">
      <c r="A1214" s="7"/>
      <c r="B1214" s="7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3"/>
      <c r="U1214" s="3"/>
      <c r="V1214" s="3"/>
      <c r="W1214" s="10"/>
      <c r="X1214" s="10"/>
      <c r="Y1214" s="3"/>
      <c r="Z1214" s="3"/>
      <c r="AA1214" s="3"/>
    </row>
    <row r="1215" spans="1:27">
      <c r="A1215" s="7"/>
      <c r="B1215" s="7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3"/>
      <c r="U1215" s="3"/>
      <c r="V1215" s="3"/>
      <c r="W1215" s="10"/>
      <c r="X1215" s="10"/>
      <c r="Y1215" s="3"/>
      <c r="Z1215" s="3"/>
      <c r="AA1215" s="3"/>
    </row>
    <row r="1216" spans="1:27">
      <c r="A1216" s="7"/>
      <c r="B1216" s="7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3"/>
      <c r="U1216" s="3"/>
      <c r="V1216" s="3"/>
      <c r="W1216" s="10"/>
      <c r="X1216" s="10"/>
      <c r="Y1216" s="3"/>
      <c r="Z1216" s="3"/>
      <c r="AA1216" s="3"/>
    </row>
    <row r="1217" spans="1:27">
      <c r="A1217" s="7"/>
      <c r="B1217" s="7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3"/>
      <c r="U1217" s="3"/>
      <c r="V1217" s="3"/>
      <c r="W1217" s="10"/>
      <c r="X1217" s="10"/>
      <c r="Y1217" s="3"/>
      <c r="Z1217" s="3"/>
      <c r="AA1217" s="3"/>
    </row>
    <row r="1218" spans="1:27">
      <c r="A1218" s="7"/>
      <c r="B1218" s="7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3"/>
      <c r="U1218" s="3"/>
      <c r="V1218" s="3"/>
      <c r="W1218" s="10"/>
      <c r="X1218" s="10"/>
      <c r="Y1218" s="3"/>
      <c r="Z1218" s="3"/>
      <c r="AA1218" s="3"/>
    </row>
    <row r="1219" spans="1:27">
      <c r="A1219" s="7"/>
      <c r="B1219" s="7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3"/>
      <c r="U1219" s="3"/>
      <c r="V1219" s="3"/>
      <c r="W1219" s="10"/>
      <c r="X1219" s="10"/>
      <c r="Y1219" s="3"/>
      <c r="Z1219" s="3"/>
      <c r="AA1219" s="3"/>
    </row>
    <row r="1220" spans="1:27">
      <c r="A1220" s="7"/>
      <c r="B1220" s="7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3"/>
      <c r="U1220" s="3"/>
      <c r="V1220" s="3"/>
      <c r="W1220" s="10"/>
      <c r="X1220" s="10"/>
      <c r="Y1220" s="3"/>
      <c r="Z1220" s="3"/>
      <c r="AA1220" s="3"/>
    </row>
    <row r="1221" spans="1:27">
      <c r="A1221" s="7"/>
      <c r="B1221" s="7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3"/>
      <c r="U1221" s="3"/>
      <c r="V1221" s="3"/>
      <c r="W1221" s="10"/>
      <c r="X1221" s="10"/>
      <c r="Y1221" s="3"/>
      <c r="Z1221" s="3"/>
      <c r="AA1221" s="3"/>
    </row>
    <row r="1222" spans="1:27">
      <c r="A1222" s="7"/>
      <c r="B1222" s="7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3"/>
      <c r="U1222" s="3"/>
      <c r="V1222" s="3"/>
      <c r="W1222" s="10"/>
      <c r="X1222" s="10"/>
      <c r="Y1222" s="3"/>
      <c r="Z1222" s="3"/>
      <c r="AA1222" s="3"/>
    </row>
    <row r="1223" spans="1:27">
      <c r="A1223" s="7"/>
      <c r="B1223" s="7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3"/>
      <c r="U1223" s="3"/>
      <c r="V1223" s="3"/>
      <c r="W1223" s="10"/>
      <c r="X1223" s="10"/>
      <c r="Y1223" s="3"/>
      <c r="Z1223" s="3"/>
      <c r="AA1223" s="3"/>
    </row>
    <row r="1224" spans="1:27">
      <c r="A1224" s="7"/>
      <c r="B1224" s="7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3"/>
      <c r="U1224" s="3"/>
      <c r="V1224" s="3"/>
      <c r="W1224" s="10"/>
      <c r="X1224" s="10"/>
      <c r="Y1224" s="3"/>
      <c r="Z1224" s="3"/>
      <c r="AA1224" s="3"/>
    </row>
    <row r="1225" spans="1:27">
      <c r="A1225" s="7"/>
      <c r="B1225" s="7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3"/>
      <c r="U1225" s="3"/>
      <c r="V1225" s="3"/>
      <c r="W1225" s="10"/>
      <c r="X1225" s="10"/>
      <c r="Y1225" s="3"/>
      <c r="Z1225" s="3"/>
      <c r="AA1225" s="3"/>
    </row>
    <row r="1226" spans="1:27">
      <c r="A1226" s="7"/>
      <c r="B1226" s="7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3"/>
      <c r="U1226" s="3"/>
      <c r="V1226" s="3"/>
      <c r="W1226" s="10"/>
      <c r="X1226" s="10"/>
      <c r="Y1226" s="3"/>
      <c r="Z1226" s="3"/>
      <c r="AA1226" s="3"/>
    </row>
    <row r="1227" spans="1:27">
      <c r="A1227" s="7"/>
      <c r="B1227" s="7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3"/>
      <c r="U1227" s="3"/>
      <c r="V1227" s="3"/>
      <c r="W1227" s="10"/>
      <c r="X1227" s="10"/>
      <c r="Y1227" s="3"/>
      <c r="Z1227" s="3"/>
      <c r="AA1227" s="3"/>
    </row>
    <row r="1228" spans="1:27">
      <c r="A1228" s="7"/>
      <c r="B1228" s="7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3"/>
      <c r="U1228" s="3"/>
      <c r="V1228" s="3"/>
      <c r="W1228" s="10"/>
      <c r="X1228" s="10"/>
      <c r="Y1228" s="3"/>
      <c r="Z1228" s="3"/>
      <c r="AA1228" s="3"/>
    </row>
    <row r="1229" spans="1:27">
      <c r="A1229" s="7"/>
      <c r="B1229" s="7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3"/>
      <c r="U1229" s="3"/>
      <c r="V1229" s="3"/>
      <c r="W1229" s="10"/>
      <c r="X1229" s="10"/>
      <c r="Y1229" s="3"/>
      <c r="Z1229" s="3"/>
      <c r="AA1229" s="3"/>
    </row>
    <row r="1230" spans="1:27">
      <c r="A1230" s="7"/>
      <c r="B1230" s="7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3"/>
      <c r="U1230" s="3"/>
      <c r="V1230" s="3"/>
      <c r="W1230" s="10"/>
      <c r="X1230" s="10"/>
      <c r="Y1230" s="3"/>
      <c r="Z1230" s="3"/>
      <c r="AA1230" s="3"/>
    </row>
    <row r="1231" spans="1:27">
      <c r="A1231" s="7"/>
      <c r="B1231" s="7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3"/>
      <c r="U1231" s="3"/>
      <c r="V1231" s="3"/>
      <c r="W1231" s="10"/>
      <c r="X1231" s="10"/>
      <c r="Y1231" s="3"/>
      <c r="Z1231" s="3"/>
      <c r="AA1231" s="3"/>
    </row>
    <row r="1232" spans="1:27">
      <c r="A1232" s="7"/>
      <c r="B1232" s="7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3"/>
      <c r="U1232" s="3"/>
      <c r="V1232" s="3"/>
      <c r="W1232" s="10"/>
      <c r="X1232" s="10"/>
      <c r="Y1232" s="3"/>
      <c r="Z1232" s="3"/>
      <c r="AA1232" s="3"/>
    </row>
    <row r="1233" spans="1:27">
      <c r="A1233" s="7"/>
      <c r="B1233" s="7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3"/>
      <c r="U1233" s="3"/>
      <c r="V1233" s="3"/>
      <c r="W1233" s="10"/>
      <c r="X1233" s="10"/>
      <c r="Y1233" s="3"/>
      <c r="Z1233" s="3"/>
      <c r="AA1233" s="3"/>
    </row>
    <row r="1234" spans="1:27">
      <c r="A1234" s="7"/>
      <c r="B1234" s="7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3"/>
      <c r="U1234" s="3"/>
      <c r="V1234" s="3"/>
      <c r="W1234" s="10"/>
      <c r="X1234" s="10"/>
      <c r="Y1234" s="3"/>
      <c r="Z1234" s="3"/>
      <c r="AA1234" s="3"/>
    </row>
    <row r="1235" spans="1:27">
      <c r="A1235" s="7"/>
      <c r="B1235" s="7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3"/>
      <c r="U1235" s="3"/>
      <c r="V1235" s="3"/>
      <c r="W1235" s="10"/>
      <c r="X1235" s="10"/>
      <c r="Y1235" s="3"/>
      <c r="Z1235" s="3"/>
      <c r="AA1235" s="3"/>
    </row>
    <row r="1236" spans="1:27">
      <c r="A1236" s="7"/>
      <c r="B1236" s="7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3"/>
      <c r="U1236" s="3"/>
      <c r="V1236" s="3"/>
      <c r="W1236" s="10"/>
      <c r="X1236" s="10"/>
      <c r="Y1236" s="3"/>
      <c r="Z1236" s="3"/>
      <c r="AA1236" s="3"/>
    </row>
    <row r="1237" spans="1:27">
      <c r="A1237" s="7"/>
      <c r="B1237" s="7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3"/>
      <c r="U1237" s="3"/>
      <c r="V1237" s="3"/>
      <c r="W1237" s="10"/>
      <c r="X1237" s="10"/>
      <c r="Y1237" s="3"/>
      <c r="Z1237" s="3"/>
      <c r="AA1237" s="3"/>
    </row>
    <row r="1238" spans="1:27">
      <c r="A1238" s="7"/>
      <c r="B1238" s="7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3"/>
      <c r="U1238" s="3"/>
      <c r="V1238" s="3"/>
      <c r="W1238" s="10"/>
      <c r="X1238" s="10"/>
      <c r="Y1238" s="3"/>
      <c r="Z1238" s="3"/>
      <c r="AA1238" s="3"/>
    </row>
    <row r="1239" spans="1:27">
      <c r="A1239" s="7"/>
      <c r="B1239" s="7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3"/>
      <c r="U1239" s="3"/>
      <c r="V1239" s="3"/>
      <c r="W1239" s="10"/>
      <c r="X1239" s="10"/>
      <c r="Y1239" s="3"/>
      <c r="Z1239" s="3"/>
      <c r="AA1239" s="3"/>
    </row>
    <row r="1240" spans="1:27">
      <c r="A1240" s="7"/>
      <c r="B1240" s="7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3"/>
      <c r="U1240" s="3"/>
      <c r="V1240" s="3"/>
      <c r="W1240" s="10"/>
      <c r="X1240" s="10"/>
      <c r="Y1240" s="3"/>
      <c r="Z1240" s="3"/>
      <c r="AA1240" s="3"/>
    </row>
    <row r="1241" spans="1:27">
      <c r="A1241" s="7"/>
      <c r="B1241" s="7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3"/>
      <c r="U1241" s="3"/>
      <c r="V1241" s="3"/>
      <c r="W1241" s="10"/>
      <c r="X1241" s="10"/>
      <c r="Y1241" s="3"/>
      <c r="Z1241" s="3"/>
      <c r="AA1241" s="3"/>
    </row>
    <row r="1242" spans="1:27">
      <c r="A1242" s="7"/>
      <c r="B1242" s="7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3"/>
      <c r="U1242" s="3"/>
      <c r="V1242" s="3"/>
      <c r="W1242" s="10"/>
      <c r="X1242" s="10"/>
      <c r="Y1242" s="3"/>
      <c r="Z1242" s="3"/>
      <c r="AA1242" s="3"/>
    </row>
    <row r="1243" spans="1:27">
      <c r="A1243" s="7"/>
      <c r="B1243" s="7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3"/>
      <c r="U1243" s="3"/>
      <c r="V1243" s="3"/>
      <c r="W1243" s="10"/>
      <c r="X1243" s="10"/>
      <c r="Y1243" s="3"/>
      <c r="Z1243" s="3"/>
      <c r="AA1243" s="3"/>
    </row>
    <row r="1244" spans="1:27">
      <c r="A1244" s="7"/>
      <c r="B1244" s="7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3"/>
      <c r="U1244" s="3"/>
      <c r="V1244" s="3"/>
      <c r="W1244" s="10"/>
      <c r="X1244" s="10"/>
      <c r="Y1244" s="3"/>
      <c r="Z1244" s="3"/>
      <c r="AA1244" s="3"/>
    </row>
    <row r="1245" spans="1:27">
      <c r="A1245" s="7"/>
      <c r="B1245" s="7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3"/>
      <c r="U1245" s="3"/>
      <c r="V1245" s="3"/>
      <c r="W1245" s="10"/>
      <c r="X1245" s="10"/>
      <c r="Y1245" s="3"/>
      <c r="Z1245" s="3"/>
      <c r="AA1245" s="3"/>
    </row>
    <row r="1246" spans="1:27">
      <c r="A1246" s="7"/>
      <c r="B1246" s="7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3"/>
      <c r="U1246" s="3"/>
      <c r="V1246" s="3"/>
      <c r="W1246" s="10"/>
      <c r="X1246" s="10"/>
      <c r="Y1246" s="3"/>
      <c r="Z1246" s="3"/>
      <c r="AA1246" s="3"/>
    </row>
    <row r="1247" spans="1:27">
      <c r="A1247" s="7"/>
      <c r="B1247" s="7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3"/>
      <c r="U1247" s="3"/>
      <c r="V1247" s="3"/>
      <c r="W1247" s="10"/>
      <c r="X1247" s="10"/>
      <c r="Y1247" s="3"/>
      <c r="Z1247" s="3"/>
      <c r="AA1247" s="3"/>
    </row>
    <row r="1248" spans="1:27">
      <c r="A1248" s="7"/>
      <c r="B1248" s="7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3"/>
      <c r="U1248" s="3"/>
      <c r="V1248" s="3"/>
      <c r="W1248" s="10"/>
      <c r="X1248" s="10"/>
      <c r="Y1248" s="3"/>
      <c r="Z1248" s="3"/>
      <c r="AA1248" s="3"/>
    </row>
    <row r="1249" spans="1:27">
      <c r="A1249" s="7"/>
      <c r="B1249" s="7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3"/>
      <c r="U1249" s="3"/>
      <c r="V1249" s="3"/>
      <c r="W1249" s="10"/>
      <c r="X1249" s="10"/>
      <c r="Y1249" s="3"/>
      <c r="Z1249" s="3"/>
      <c r="AA1249" s="3"/>
    </row>
    <row r="1250" spans="1:27">
      <c r="A1250" s="7"/>
      <c r="B1250" s="7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3"/>
      <c r="U1250" s="3"/>
      <c r="V1250" s="3"/>
      <c r="W1250" s="10"/>
      <c r="X1250" s="10"/>
      <c r="Y1250" s="3"/>
      <c r="Z1250" s="3"/>
      <c r="AA1250" s="3"/>
    </row>
    <row r="1251" spans="1:27">
      <c r="A1251" s="7"/>
      <c r="B1251" s="7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3"/>
      <c r="U1251" s="3"/>
      <c r="V1251" s="3"/>
      <c r="W1251" s="10"/>
      <c r="X1251" s="10"/>
      <c r="Y1251" s="3"/>
      <c r="Z1251" s="3"/>
      <c r="AA1251" s="3"/>
    </row>
    <row r="1252" spans="1:27">
      <c r="A1252" s="7"/>
      <c r="B1252" s="7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3"/>
      <c r="U1252" s="3"/>
      <c r="V1252" s="3"/>
      <c r="W1252" s="10"/>
      <c r="X1252" s="10"/>
      <c r="Y1252" s="3"/>
      <c r="Z1252" s="3"/>
      <c r="AA1252" s="3"/>
    </row>
    <row r="1253" spans="1:27">
      <c r="A1253" s="7"/>
      <c r="B1253" s="7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3"/>
      <c r="U1253" s="3"/>
      <c r="V1253" s="3"/>
      <c r="W1253" s="10"/>
      <c r="X1253" s="10"/>
      <c r="Y1253" s="3"/>
      <c r="Z1253" s="3"/>
      <c r="AA1253" s="3"/>
    </row>
    <row r="1254" spans="1:27">
      <c r="A1254" s="7"/>
      <c r="B1254" s="7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3"/>
      <c r="U1254" s="3"/>
      <c r="V1254" s="3"/>
      <c r="W1254" s="10"/>
      <c r="X1254" s="10"/>
      <c r="Y1254" s="3"/>
      <c r="Z1254" s="3"/>
      <c r="AA1254" s="3"/>
    </row>
    <row r="1255" spans="1:27">
      <c r="A1255" s="7"/>
      <c r="B1255" s="7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3"/>
      <c r="U1255" s="3"/>
      <c r="V1255" s="3"/>
      <c r="W1255" s="10"/>
      <c r="X1255" s="10"/>
      <c r="Y1255" s="3"/>
      <c r="Z1255" s="3"/>
      <c r="AA1255" s="3"/>
    </row>
    <row r="1256" spans="1:27">
      <c r="A1256" s="7"/>
      <c r="B1256" s="7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3"/>
      <c r="U1256" s="3"/>
      <c r="V1256" s="3"/>
      <c r="W1256" s="10"/>
      <c r="X1256" s="10"/>
      <c r="Y1256" s="3"/>
      <c r="Z1256" s="3"/>
      <c r="AA1256" s="3"/>
    </row>
    <row r="1257" spans="1:27">
      <c r="A1257" s="7"/>
      <c r="B1257" s="7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3"/>
      <c r="U1257" s="3"/>
      <c r="V1257" s="3"/>
      <c r="W1257" s="10"/>
      <c r="X1257" s="10"/>
      <c r="Y1257" s="3"/>
      <c r="Z1257" s="3"/>
      <c r="AA1257" s="3"/>
    </row>
    <row r="1258" spans="1:27">
      <c r="A1258" s="7"/>
      <c r="B1258" s="7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3"/>
      <c r="U1258" s="3"/>
      <c r="V1258" s="3"/>
      <c r="W1258" s="10"/>
      <c r="X1258" s="10"/>
      <c r="Y1258" s="3"/>
      <c r="Z1258" s="3"/>
      <c r="AA1258" s="3"/>
    </row>
    <row r="1259" spans="1:27">
      <c r="A1259" s="7"/>
      <c r="B1259" s="7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3"/>
      <c r="U1259" s="3"/>
      <c r="V1259" s="3"/>
      <c r="W1259" s="10"/>
      <c r="X1259" s="10"/>
      <c r="Y1259" s="3"/>
      <c r="Z1259" s="3"/>
      <c r="AA1259" s="3"/>
    </row>
    <row r="1260" spans="1:27">
      <c r="A1260" s="7"/>
      <c r="B1260" s="7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3"/>
      <c r="U1260" s="3"/>
      <c r="V1260" s="3"/>
      <c r="W1260" s="10"/>
      <c r="X1260" s="10"/>
      <c r="Y1260" s="3"/>
      <c r="Z1260" s="3"/>
      <c r="AA1260" s="3"/>
    </row>
    <row r="1261" spans="1:27">
      <c r="A1261" s="7"/>
      <c r="B1261" s="7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3"/>
      <c r="U1261" s="3"/>
      <c r="V1261" s="3"/>
      <c r="W1261" s="10"/>
      <c r="X1261" s="10"/>
      <c r="Y1261" s="3"/>
      <c r="Z1261" s="3"/>
      <c r="AA1261" s="3"/>
    </row>
    <row r="1262" spans="1:27">
      <c r="A1262" s="7"/>
      <c r="B1262" s="7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3"/>
      <c r="U1262" s="3"/>
      <c r="V1262" s="3"/>
      <c r="W1262" s="10"/>
      <c r="X1262" s="10"/>
      <c r="Y1262" s="3"/>
      <c r="Z1262" s="3"/>
      <c r="AA1262" s="3"/>
    </row>
    <row r="1263" spans="1:27">
      <c r="A1263" s="7"/>
      <c r="B1263" s="7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3"/>
      <c r="U1263" s="3"/>
      <c r="V1263" s="3"/>
      <c r="W1263" s="10"/>
      <c r="X1263" s="10"/>
      <c r="Y1263" s="3"/>
      <c r="Z1263" s="3"/>
      <c r="AA1263" s="3"/>
    </row>
    <row r="1264" spans="1:27">
      <c r="A1264" s="7"/>
      <c r="B1264" s="7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3"/>
      <c r="U1264" s="3"/>
      <c r="V1264" s="3"/>
      <c r="W1264" s="10"/>
      <c r="X1264" s="10"/>
      <c r="Y1264" s="3"/>
      <c r="Z1264" s="3"/>
      <c r="AA1264" s="3"/>
    </row>
    <row r="1265" spans="1:27">
      <c r="A1265" s="7"/>
      <c r="B1265" s="7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3"/>
      <c r="U1265" s="3"/>
      <c r="V1265" s="3"/>
      <c r="W1265" s="10"/>
      <c r="X1265" s="10"/>
      <c r="Y1265" s="3"/>
      <c r="Z1265" s="3"/>
      <c r="AA1265" s="3"/>
    </row>
    <row r="1266" spans="1:27">
      <c r="A1266" s="7"/>
      <c r="B1266" s="7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3"/>
      <c r="U1266" s="3"/>
      <c r="V1266" s="3"/>
      <c r="W1266" s="10"/>
      <c r="X1266" s="10"/>
      <c r="Y1266" s="3"/>
      <c r="Z1266" s="3"/>
      <c r="AA1266" s="3"/>
    </row>
    <row r="1267" spans="1:27">
      <c r="A1267" s="7"/>
      <c r="B1267" s="7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3"/>
      <c r="U1267" s="3"/>
      <c r="V1267" s="3"/>
      <c r="W1267" s="10"/>
      <c r="X1267" s="10"/>
      <c r="Y1267" s="3"/>
      <c r="Z1267" s="3"/>
      <c r="AA1267" s="3"/>
    </row>
    <row r="1268" spans="1:27">
      <c r="A1268" s="7"/>
      <c r="B1268" s="7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3"/>
      <c r="U1268" s="3"/>
      <c r="V1268" s="3"/>
      <c r="W1268" s="10"/>
      <c r="X1268" s="10"/>
      <c r="Y1268" s="3"/>
      <c r="Z1268" s="3"/>
      <c r="AA1268" s="3"/>
    </row>
    <row r="1269" spans="1:27">
      <c r="A1269" s="7"/>
      <c r="B1269" s="7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3"/>
      <c r="U1269" s="3"/>
      <c r="V1269" s="3"/>
      <c r="W1269" s="10"/>
      <c r="X1269" s="10"/>
      <c r="Y1269" s="3"/>
      <c r="Z1269" s="3"/>
      <c r="AA1269" s="3"/>
    </row>
    <row r="1270" spans="1:27">
      <c r="A1270" s="7"/>
      <c r="B1270" s="7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3"/>
      <c r="U1270" s="3"/>
      <c r="V1270" s="3"/>
      <c r="W1270" s="10"/>
      <c r="X1270" s="10"/>
      <c r="Y1270" s="3"/>
      <c r="Z1270" s="3"/>
      <c r="AA1270" s="3"/>
    </row>
    <row r="1271" spans="1:27">
      <c r="A1271" s="7"/>
      <c r="B1271" s="7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3"/>
      <c r="U1271" s="3"/>
      <c r="V1271" s="3"/>
      <c r="W1271" s="10"/>
      <c r="X1271" s="10"/>
      <c r="Y1271" s="3"/>
      <c r="Z1271" s="3"/>
      <c r="AA1271" s="3"/>
    </row>
    <row r="1272" spans="1:27">
      <c r="A1272" s="7"/>
      <c r="B1272" s="7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3"/>
      <c r="U1272" s="3"/>
      <c r="V1272" s="3"/>
      <c r="W1272" s="10"/>
      <c r="X1272" s="10"/>
      <c r="Y1272" s="3"/>
      <c r="Z1272" s="3"/>
      <c r="AA1272" s="3"/>
    </row>
    <row r="1273" spans="1:27">
      <c r="A1273" s="7"/>
      <c r="B1273" s="7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3"/>
      <c r="U1273" s="3"/>
      <c r="V1273" s="3"/>
      <c r="W1273" s="10"/>
      <c r="X1273" s="10"/>
      <c r="Y1273" s="3"/>
      <c r="Z1273" s="3"/>
      <c r="AA1273" s="3"/>
    </row>
    <row r="1274" spans="1:27">
      <c r="A1274" s="7"/>
      <c r="B1274" s="7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3"/>
      <c r="U1274" s="3"/>
      <c r="V1274" s="3"/>
      <c r="W1274" s="10"/>
      <c r="X1274" s="10"/>
      <c r="Y1274" s="3"/>
      <c r="Z1274" s="3"/>
      <c r="AA1274" s="3"/>
    </row>
    <row r="1275" spans="1:27">
      <c r="A1275" s="7"/>
      <c r="B1275" s="7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3"/>
      <c r="U1275" s="3"/>
      <c r="V1275" s="3"/>
      <c r="W1275" s="10"/>
      <c r="X1275" s="10"/>
      <c r="Y1275" s="3"/>
      <c r="Z1275" s="3"/>
      <c r="AA1275" s="3"/>
    </row>
    <row r="1276" spans="1:27">
      <c r="A1276" s="7"/>
      <c r="B1276" s="7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3"/>
      <c r="U1276" s="3"/>
      <c r="V1276" s="3"/>
      <c r="W1276" s="10"/>
      <c r="X1276" s="10"/>
      <c r="Y1276" s="3"/>
      <c r="Z1276" s="3"/>
      <c r="AA1276" s="3"/>
    </row>
    <row r="1277" spans="1:27">
      <c r="A1277" s="7"/>
      <c r="B1277" s="7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3"/>
      <c r="U1277" s="3"/>
      <c r="V1277" s="3"/>
      <c r="W1277" s="10"/>
      <c r="X1277" s="10"/>
      <c r="Y1277" s="3"/>
      <c r="Z1277" s="3"/>
      <c r="AA1277" s="3"/>
    </row>
    <row r="1278" spans="1:27">
      <c r="A1278" s="7"/>
      <c r="B1278" s="7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3"/>
      <c r="U1278" s="3"/>
      <c r="V1278" s="3"/>
      <c r="W1278" s="10"/>
      <c r="X1278" s="10"/>
      <c r="Y1278" s="3"/>
      <c r="Z1278" s="3"/>
      <c r="AA1278" s="3"/>
    </row>
    <row r="1279" spans="1:27">
      <c r="A1279" s="7"/>
      <c r="B1279" s="7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3"/>
      <c r="U1279" s="3"/>
      <c r="V1279" s="3"/>
      <c r="W1279" s="10"/>
      <c r="X1279" s="10"/>
      <c r="Y1279" s="3"/>
      <c r="Z1279" s="3"/>
      <c r="AA1279" s="3"/>
    </row>
    <row r="1280" spans="1:27">
      <c r="A1280" s="7"/>
      <c r="B1280" s="7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3"/>
      <c r="U1280" s="3"/>
      <c r="V1280" s="3"/>
      <c r="W1280" s="10"/>
      <c r="X1280" s="10"/>
      <c r="Y1280" s="3"/>
      <c r="Z1280" s="3"/>
      <c r="AA1280" s="3"/>
    </row>
    <row r="1281" spans="1:27">
      <c r="A1281" s="7"/>
      <c r="B1281" s="7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3"/>
      <c r="U1281" s="3"/>
      <c r="V1281" s="3"/>
      <c r="W1281" s="10"/>
      <c r="X1281" s="10"/>
      <c r="Y1281" s="3"/>
      <c r="Z1281" s="3"/>
      <c r="AA1281" s="3"/>
    </row>
    <row r="1282" spans="1:27">
      <c r="A1282" s="7"/>
      <c r="B1282" s="7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3"/>
      <c r="U1282" s="3"/>
      <c r="V1282" s="3"/>
      <c r="W1282" s="10"/>
      <c r="X1282" s="10"/>
      <c r="Y1282" s="3"/>
      <c r="Z1282" s="3"/>
      <c r="AA1282" s="3"/>
    </row>
    <row r="1283" spans="1:27">
      <c r="A1283" s="7"/>
      <c r="B1283" s="7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3"/>
      <c r="U1283" s="3"/>
      <c r="V1283" s="3"/>
      <c r="W1283" s="10"/>
      <c r="X1283" s="10"/>
      <c r="Y1283" s="3"/>
      <c r="Z1283" s="3"/>
      <c r="AA1283" s="3"/>
    </row>
    <row r="1284" spans="1:27">
      <c r="A1284" s="7"/>
      <c r="B1284" s="7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3"/>
      <c r="U1284" s="3"/>
      <c r="V1284" s="3"/>
      <c r="W1284" s="10"/>
      <c r="X1284" s="10"/>
      <c r="Y1284" s="3"/>
      <c r="Z1284" s="3"/>
      <c r="AA1284" s="3"/>
    </row>
    <row r="1285" spans="1:27">
      <c r="A1285" s="7"/>
      <c r="B1285" s="7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3"/>
      <c r="U1285" s="3"/>
      <c r="V1285" s="3"/>
      <c r="W1285" s="10"/>
      <c r="X1285" s="10"/>
      <c r="Y1285" s="3"/>
      <c r="Z1285" s="3"/>
      <c r="AA1285" s="3"/>
    </row>
    <row r="1286" spans="1:27">
      <c r="A1286" s="7"/>
      <c r="B1286" s="7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3"/>
      <c r="U1286" s="3"/>
      <c r="V1286" s="3"/>
      <c r="W1286" s="10"/>
      <c r="X1286" s="10"/>
      <c r="Y1286" s="3"/>
      <c r="Z1286" s="3"/>
      <c r="AA1286" s="3"/>
    </row>
    <row r="1287" spans="1:27">
      <c r="A1287" s="7"/>
      <c r="B1287" s="7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3"/>
      <c r="U1287" s="3"/>
      <c r="V1287" s="3"/>
      <c r="W1287" s="10"/>
      <c r="X1287" s="10"/>
      <c r="Y1287" s="3"/>
      <c r="Z1287" s="3"/>
      <c r="AA1287" s="3"/>
    </row>
    <row r="1288" spans="1:27">
      <c r="A1288" s="7"/>
      <c r="B1288" s="7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3"/>
      <c r="U1288" s="3"/>
      <c r="V1288" s="3"/>
      <c r="W1288" s="10"/>
      <c r="X1288" s="10"/>
      <c r="Y1288" s="3"/>
      <c r="Z1288" s="3"/>
      <c r="AA1288" s="3"/>
    </row>
    <row r="1289" spans="1:27">
      <c r="A1289" s="7"/>
      <c r="B1289" s="7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3"/>
      <c r="U1289" s="3"/>
      <c r="V1289" s="3"/>
      <c r="W1289" s="10"/>
      <c r="X1289" s="10"/>
      <c r="Y1289" s="3"/>
      <c r="Z1289" s="3"/>
      <c r="AA1289" s="3"/>
    </row>
    <row r="1290" spans="1:27">
      <c r="A1290" s="7"/>
      <c r="B1290" s="7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3"/>
      <c r="U1290" s="3"/>
      <c r="V1290" s="3"/>
      <c r="W1290" s="10"/>
      <c r="X1290" s="10"/>
      <c r="Y1290" s="3"/>
      <c r="Z1290" s="3"/>
      <c r="AA1290" s="3"/>
    </row>
    <row r="1291" spans="1:27">
      <c r="A1291" s="7"/>
      <c r="B1291" s="7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3"/>
      <c r="U1291" s="3"/>
      <c r="V1291" s="3"/>
      <c r="W1291" s="10"/>
      <c r="X1291" s="10"/>
      <c r="Y1291" s="3"/>
      <c r="Z1291" s="3"/>
      <c r="AA1291" s="3"/>
    </row>
    <row r="1292" spans="1:27">
      <c r="A1292" s="7"/>
      <c r="B1292" s="7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3"/>
      <c r="U1292" s="3"/>
      <c r="V1292" s="3"/>
      <c r="W1292" s="10"/>
      <c r="X1292" s="10"/>
      <c r="Y1292" s="3"/>
      <c r="Z1292" s="3"/>
      <c r="AA1292" s="3"/>
    </row>
    <row r="1293" spans="1:27">
      <c r="A1293" s="7"/>
      <c r="B1293" s="7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3"/>
      <c r="U1293" s="3"/>
      <c r="V1293" s="3"/>
      <c r="W1293" s="10"/>
      <c r="X1293" s="10"/>
      <c r="Y1293" s="3"/>
      <c r="Z1293" s="3"/>
      <c r="AA1293" s="3"/>
    </row>
    <row r="1294" spans="1:27">
      <c r="A1294" s="7"/>
      <c r="B1294" s="7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3"/>
      <c r="U1294" s="3"/>
      <c r="V1294" s="3"/>
      <c r="W1294" s="10"/>
      <c r="X1294" s="10"/>
      <c r="Y1294" s="3"/>
      <c r="Z1294" s="3"/>
      <c r="AA1294" s="3"/>
    </row>
    <row r="1295" spans="1:27">
      <c r="A1295" s="7"/>
      <c r="B1295" s="7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3"/>
      <c r="U1295" s="3"/>
      <c r="V1295" s="3"/>
      <c r="W1295" s="10"/>
      <c r="X1295" s="10"/>
      <c r="Y1295" s="3"/>
      <c r="Z1295" s="3"/>
      <c r="AA1295" s="3"/>
    </row>
    <row r="1296" spans="1:27">
      <c r="A1296" s="7"/>
      <c r="B1296" s="7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3"/>
      <c r="U1296" s="3"/>
      <c r="V1296" s="3"/>
      <c r="W1296" s="10"/>
      <c r="X1296" s="10"/>
      <c r="Y1296" s="3"/>
      <c r="Z1296" s="3"/>
      <c r="AA1296" s="3"/>
    </row>
    <row r="1297" spans="1:27">
      <c r="A1297" s="7"/>
      <c r="B1297" s="7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3"/>
      <c r="U1297" s="3"/>
      <c r="V1297" s="3"/>
      <c r="W1297" s="10"/>
      <c r="X1297" s="10"/>
      <c r="Y1297" s="3"/>
      <c r="Z1297" s="3"/>
      <c r="AA1297" s="3"/>
    </row>
    <row r="1298" spans="1:27">
      <c r="A1298" s="7"/>
      <c r="B1298" s="7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3"/>
      <c r="U1298" s="3"/>
      <c r="V1298" s="3"/>
      <c r="W1298" s="10"/>
      <c r="X1298" s="10"/>
      <c r="Y1298" s="3"/>
      <c r="Z1298" s="3"/>
      <c r="AA1298" s="3"/>
    </row>
    <row r="1299" spans="1:27">
      <c r="A1299" s="7"/>
      <c r="B1299" s="7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3"/>
      <c r="U1299" s="3"/>
      <c r="V1299" s="3"/>
      <c r="W1299" s="10"/>
      <c r="X1299" s="10"/>
      <c r="Y1299" s="3"/>
      <c r="Z1299" s="3"/>
      <c r="AA1299" s="3"/>
    </row>
    <row r="1300" spans="1:27">
      <c r="A1300" s="7"/>
      <c r="B1300" s="7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3"/>
      <c r="U1300" s="3"/>
      <c r="V1300" s="3"/>
      <c r="W1300" s="10"/>
      <c r="X1300" s="10"/>
      <c r="Y1300" s="3"/>
      <c r="Z1300" s="3"/>
      <c r="AA1300" s="3"/>
    </row>
    <row r="1301" spans="1:27">
      <c r="A1301" s="7"/>
      <c r="B1301" s="7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3"/>
      <c r="U1301" s="3"/>
      <c r="V1301" s="3"/>
      <c r="W1301" s="10"/>
      <c r="X1301" s="10"/>
      <c r="Y1301" s="3"/>
      <c r="Z1301" s="3"/>
      <c r="AA1301" s="3"/>
    </row>
    <row r="1302" spans="1:27">
      <c r="A1302" s="7"/>
      <c r="B1302" s="7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3"/>
      <c r="U1302" s="3"/>
      <c r="V1302" s="3"/>
      <c r="W1302" s="10"/>
      <c r="X1302" s="10"/>
      <c r="Y1302" s="3"/>
      <c r="Z1302" s="3"/>
      <c r="AA1302" s="3"/>
    </row>
    <row r="1303" spans="1:27">
      <c r="A1303" s="7"/>
      <c r="B1303" s="7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3"/>
      <c r="U1303" s="3"/>
      <c r="V1303" s="3"/>
      <c r="W1303" s="10"/>
      <c r="X1303" s="10"/>
      <c r="Y1303" s="3"/>
      <c r="Z1303" s="3"/>
      <c r="AA1303" s="3"/>
    </row>
    <row r="1304" spans="1:27">
      <c r="A1304" s="7"/>
      <c r="B1304" s="7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3"/>
      <c r="U1304" s="3"/>
      <c r="V1304" s="3"/>
      <c r="W1304" s="10"/>
      <c r="X1304" s="10"/>
      <c r="Y1304" s="3"/>
      <c r="Z1304" s="3"/>
      <c r="AA1304" s="3"/>
    </row>
    <row r="1305" spans="1:27">
      <c r="A1305" s="7"/>
      <c r="B1305" s="7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3"/>
      <c r="U1305" s="3"/>
      <c r="V1305" s="3"/>
      <c r="W1305" s="10"/>
      <c r="X1305" s="10"/>
      <c r="Y1305" s="3"/>
      <c r="Z1305" s="3"/>
      <c r="AA1305" s="3"/>
    </row>
    <row r="1306" spans="1:27">
      <c r="A1306" s="7"/>
      <c r="B1306" s="7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3"/>
      <c r="U1306" s="3"/>
      <c r="V1306" s="3"/>
      <c r="W1306" s="10"/>
      <c r="X1306" s="10"/>
      <c r="Y1306" s="3"/>
      <c r="Z1306" s="3"/>
      <c r="AA1306" s="3"/>
    </row>
    <row r="1307" spans="1:27">
      <c r="A1307" s="7"/>
      <c r="B1307" s="7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3"/>
      <c r="U1307" s="3"/>
      <c r="V1307" s="3"/>
      <c r="W1307" s="10"/>
      <c r="X1307" s="10"/>
      <c r="Y1307" s="3"/>
      <c r="Z1307" s="3"/>
      <c r="AA1307" s="3"/>
    </row>
    <row r="1308" spans="1:27">
      <c r="A1308" s="7"/>
      <c r="B1308" s="7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3"/>
      <c r="U1308" s="3"/>
      <c r="V1308" s="3"/>
      <c r="W1308" s="10"/>
      <c r="X1308" s="10"/>
      <c r="Y1308" s="3"/>
      <c r="Z1308" s="3"/>
      <c r="AA1308" s="3"/>
    </row>
    <row r="1309" spans="1:27">
      <c r="A1309" s="7"/>
      <c r="B1309" s="7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3"/>
      <c r="U1309" s="3"/>
      <c r="V1309" s="3"/>
      <c r="W1309" s="10"/>
      <c r="X1309" s="10"/>
      <c r="Y1309" s="3"/>
      <c r="Z1309" s="3"/>
      <c r="AA1309" s="3"/>
    </row>
    <row r="1310" spans="1:27">
      <c r="A1310" s="7"/>
      <c r="B1310" s="7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3"/>
      <c r="U1310" s="3"/>
      <c r="V1310" s="3"/>
      <c r="W1310" s="10"/>
      <c r="X1310" s="10"/>
      <c r="Y1310" s="3"/>
      <c r="Z1310" s="3"/>
      <c r="AA1310" s="3"/>
    </row>
    <row r="1311" spans="1:27">
      <c r="A1311" s="7"/>
      <c r="B1311" s="7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3"/>
      <c r="U1311" s="3"/>
      <c r="V1311" s="3"/>
      <c r="W1311" s="10"/>
      <c r="X1311" s="10"/>
      <c r="Y1311" s="3"/>
      <c r="Z1311" s="3"/>
      <c r="AA1311" s="3"/>
    </row>
    <row r="1312" spans="1:27">
      <c r="A1312" s="7"/>
      <c r="B1312" s="7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3"/>
      <c r="U1312" s="3"/>
      <c r="V1312" s="3"/>
      <c r="W1312" s="10"/>
      <c r="X1312" s="10"/>
      <c r="Y1312" s="3"/>
      <c r="Z1312" s="3"/>
      <c r="AA1312" s="3"/>
    </row>
    <row r="1313" spans="1:27">
      <c r="A1313" s="7"/>
      <c r="B1313" s="7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3"/>
      <c r="U1313" s="3"/>
      <c r="V1313" s="3"/>
      <c r="W1313" s="10"/>
      <c r="X1313" s="10"/>
      <c r="Y1313" s="3"/>
      <c r="Z1313" s="3"/>
      <c r="AA1313" s="3"/>
    </row>
    <row r="1314" spans="1:27">
      <c r="A1314" s="7"/>
      <c r="B1314" s="7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3"/>
      <c r="U1314" s="3"/>
      <c r="V1314" s="3"/>
      <c r="W1314" s="10"/>
      <c r="X1314" s="10"/>
      <c r="Y1314" s="3"/>
      <c r="Z1314" s="3"/>
      <c r="AA1314" s="3"/>
    </row>
    <row r="1315" spans="1:27">
      <c r="A1315" s="7"/>
      <c r="B1315" s="7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3"/>
      <c r="U1315" s="3"/>
      <c r="V1315" s="3"/>
      <c r="W1315" s="10"/>
      <c r="X1315" s="10"/>
      <c r="Y1315" s="3"/>
      <c r="Z1315" s="3"/>
      <c r="AA1315" s="3"/>
    </row>
    <row r="1316" spans="1:27">
      <c r="A1316" s="7"/>
      <c r="B1316" s="7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3"/>
      <c r="U1316" s="3"/>
      <c r="V1316" s="3"/>
      <c r="W1316" s="10"/>
      <c r="X1316" s="10"/>
      <c r="Y1316" s="3"/>
      <c r="Z1316" s="3"/>
      <c r="AA1316" s="3"/>
    </row>
    <row r="1317" spans="1:27">
      <c r="A1317" s="7"/>
      <c r="B1317" s="7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3"/>
      <c r="U1317" s="3"/>
      <c r="V1317" s="3"/>
      <c r="W1317" s="10"/>
      <c r="X1317" s="10"/>
      <c r="Y1317" s="3"/>
      <c r="Z1317" s="3"/>
      <c r="AA1317" s="3"/>
    </row>
    <row r="1318" spans="1:27">
      <c r="A1318" s="7"/>
      <c r="B1318" s="7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3"/>
      <c r="U1318" s="3"/>
      <c r="V1318" s="3"/>
      <c r="W1318" s="10"/>
      <c r="X1318" s="10"/>
      <c r="Y1318" s="3"/>
      <c r="Z1318" s="3"/>
      <c r="AA1318" s="3"/>
    </row>
    <row r="1319" spans="1:27">
      <c r="A1319" s="7"/>
      <c r="B1319" s="7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3"/>
      <c r="U1319" s="3"/>
      <c r="V1319" s="3"/>
      <c r="W1319" s="10"/>
      <c r="X1319" s="10"/>
      <c r="Y1319" s="3"/>
      <c r="Z1319" s="3"/>
      <c r="AA1319" s="3"/>
    </row>
    <row r="1320" spans="1:27">
      <c r="A1320" s="7"/>
      <c r="B1320" s="7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3"/>
      <c r="U1320" s="3"/>
      <c r="V1320" s="3"/>
      <c r="W1320" s="10"/>
      <c r="X1320" s="10"/>
      <c r="Y1320" s="3"/>
      <c r="Z1320" s="3"/>
      <c r="AA1320" s="3"/>
    </row>
    <row r="1321" spans="1:27">
      <c r="A1321" s="7"/>
      <c r="B1321" s="7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3"/>
      <c r="U1321" s="3"/>
      <c r="V1321" s="3"/>
      <c r="W1321" s="10"/>
      <c r="X1321" s="10"/>
      <c r="Y1321" s="3"/>
      <c r="Z1321" s="3"/>
      <c r="AA1321" s="3"/>
    </row>
    <row r="1322" spans="1:27">
      <c r="A1322" s="7"/>
      <c r="B1322" s="7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3"/>
      <c r="U1322" s="3"/>
      <c r="V1322" s="3"/>
      <c r="W1322" s="10"/>
      <c r="X1322" s="10"/>
      <c r="Y1322" s="3"/>
      <c r="Z1322" s="3"/>
      <c r="AA1322" s="3"/>
    </row>
    <row r="1323" spans="1:27">
      <c r="A1323" s="7"/>
      <c r="B1323" s="7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3"/>
      <c r="U1323" s="3"/>
      <c r="V1323" s="3"/>
      <c r="W1323" s="10"/>
      <c r="X1323" s="10"/>
      <c r="Y1323" s="3"/>
      <c r="Z1323" s="3"/>
      <c r="AA1323" s="3"/>
    </row>
    <row r="1324" spans="1:27">
      <c r="A1324" s="7"/>
      <c r="B1324" s="7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3"/>
      <c r="U1324" s="3"/>
      <c r="V1324" s="3"/>
      <c r="W1324" s="10"/>
      <c r="X1324" s="10"/>
      <c r="Y1324" s="3"/>
      <c r="Z1324" s="3"/>
      <c r="AA1324" s="3"/>
    </row>
    <row r="1325" spans="1:27">
      <c r="A1325" s="7"/>
      <c r="B1325" s="7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3"/>
      <c r="U1325" s="3"/>
      <c r="V1325" s="3"/>
      <c r="W1325" s="10"/>
      <c r="X1325" s="10"/>
      <c r="Y1325" s="3"/>
      <c r="Z1325" s="3"/>
      <c r="AA1325" s="3"/>
    </row>
    <row r="1326" spans="1:27">
      <c r="A1326" s="7"/>
      <c r="B1326" s="7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3"/>
      <c r="U1326" s="3"/>
      <c r="V1326" s="3"/>
      <c r="W1326" s="10"/>
      <c r="X1326" s="10"/>
      <c r="Y1326" s="3"/>
      <c r="Z1326" s="3"/>
      <c r="AA1326" s="3"/>
    </row>
    <row r="1327" spans="1:27">
      <c r="A1327" s="7"/>
      <c r="B1327" s="7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3"/>
      <c r="U1327" s="3"/>
      <c r="V1327" s="3"/>
      <c r="W1327" s="10"/>
      <c r="X1327" s="10"/>
      <c r="Y1327" s="3"/>
      <c r="Z1327" s="3"/>
      <c r="AA1327" s="3"/>
    </row>
    <row r="1328" spans="1:27">
      <c r="A1328" s="7"/>
      <c r="B1328" s="7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3"/>
      <c r="U1328" s="3"/>
      <c r="V1328" s="3"/>
      <c r="W1328" s="10"/>
      <c r="X1328" s="10"/>
      <c r="Y1328" s="3"/>
      <c r="Z1328" s="3"/>
      <c r="AA1328" s="3"/>
    </row>
    <row r="1329" spans="1:27">
      <c r="A1329" s="7"/>
      <c r="B1329" s="7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3"/>
      <c r="U1329" s="3"/>
      <c r="V1329" s="3"/>
      <c r="W1329" s="10"/>
      <c r="X1329" s="10"/>
      <c r="Y1329" s="3"/>
      <c r="Z1329" s="3"/>
      <c r="AA1329" s="3"/>
    </row>
    <row r="1330" spans="1:27">
      <c r="A1330" s="7"/>
      <c r="B1330" s="7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3"/>
      <c r="U1330" s="3"/>
      <c r="V1330" s="3"/>
      <c r="W1330" s="10"/>
      <c r="X1330" s="10"/>
      <c r="Y1330" s="3"/>
      <c r="Z1330" s="3"/>
      <c r="AA1330" s="3"/>
    </row>
    <row r="1331" spans="1:27">
      <c r="A1331" s="7"/>
      <c r="B1331" s="7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3"/>
      <c r="U1331" s="3"/>
      <c r="V1331" s="3"/>
      <c r="W1331" s="10"/>
      <c r="X1331" s="10"/>
      <c r="Y1331" s="3"/>
      <c r="Z1331" s="3"/>
      <c r="AA1331" s="3"/>
    </row>
    <row r="1332" spans="1:27">
      <c r="A1332" s="7"/>
      <c r="B1332" s="7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3"/>
      <c r="U1332" s="3"/>
      <c r="V1332" s="3"/>
      <c r="W1332" s="10"/>
      <c r="X1332" s="10"/>
      <c r="Y1332" s="3"/>
      <c r="Z1332" s="3"/>
      <c r="AA1332" s="3"/>
    </row>
    <row r="1333" spans="1:27">
      <c r="A1333" s="7"/>
      <c r="B1333" s="7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3"/>
      <c r="U1333" s="3"/>
      <c r="V1333" s="3"/>
      <c r="W1333" s="10"/>
      <c r="X1333" s="10"/>
      <c r="Y1333" s="3"/>
      <c r="Z1333" s="3"/>
      <c r="AA1333" s="3"/>
    </row>
    <row r="1334" spans="1:27">
      <c r="A1334" s="7"/>
      <c r="B1334" s="7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3"/>
      <c r="U1334" s="3"/>
      <c r="V1334" s="3"/>
      <c r="W1334" s="10"/>
      <c r="X1334" s="10"/>
      <c r="Y1334" s="3"/>
      <c r="Z1334" s="3"/>
      <c r="AA1334" s="3"/>
    </row>
    <row r="1335" spans="1:27">
      <c r="A1335" s="7"/>
      <c r="B1335" s="7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3"/>
      <c r="U1335" s="3"/>
      <c r="V1335" s="3"/>
      <c r="W1335" s="10"/>
      <c r="X1335" s="10"/>
      <c r="Y1335" s="3"/>
      <c r="Z1335" s="3"/>
      <c r="AA1335" s="3"/>
    </row>
    <row r="1336" spans="1:27">
      <c r="A1336" s="7"/>
      <c r="B1336" s="7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3"/>
      <c r="U1336" s="3"/>
      <c r="V1336" s="3"/>
      <c r="W1336" s="10"/>
      <c r="X1336" s="10"/>
      <c r="Y1336" s="3"/>
      <c r="Z1336" s="3"/>
      <c r="AA1336" s="3"/>
    </row>
    <row r="1337" spans="1:27">
      <c r="A1337" s="7"/>
      <c r="B1337" s="7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3"/>
      <c r="U1337" s="3"/>
      <c r="V1337" s="3"/>
      <c r="W1337" s="10"/>
      <c r="X1337" s="10"/>
      <c r="Y1337" s="3"/>
      <c r="Z1337" s="3"/>
      <c r="AA1337" s="3"/>
    </row>
    <row r="1338" spans="1:27">
      <c r="A1338" s="7"/>
      <c r="B1338" s="7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3"/>
      <c r="U1338" s="3"/>
      <c r="V1338" s="3"/>
      <c r="W1338" s="10"/>
      <c r="X1338" s="10"/>
      <c r="Y1338" s="3"/>
      <c r="Z1338" s="3"/>
      <c r="AA1338" s="3"/>
    </row>
    <row r="1339" spans="1:27">
      <c r="A1339" s="7"/>
      <c r="B1339" s="7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3"/>
      <c r="U1339" s="3"/>
      <c r="V1339" s="3"/>
      <c r="W1339" s="10"/>
      <c r="X1339" s="10"/>
      <c r="Y1339" s="3"/>
      <c r="Z1339" s="3"/>
      <c r="AA1339" s="3"/>
    </row>
    <row r="1340" spans="1:27">
      <c r="A1340" s="7"/>
      <c r="B1340" s="7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3"/>
      <c r="U1340" s="3"/>
      <c r="V1340" s="3"/>
      <c r="W1340" s="10"/>
      <c r="X1340" s="10"/>
      <c r="Y1340" s="3"/>
      <c r="Z1340" s="3"/>
      <c r="AA1340" s="3"/>
    </row>
    <row r="1341" spans="1:27">
      <c r="A1341" s="7"/>
      <c r="B1341" s="7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3"/>
      <c r="U1341" s="3"/>
      <c r="V1341" s="3"/>
      <c r="W1341" s="10"/>
      <c r="X1341" s="10"/>
      <c r="Y1341" s="3"/>
      <c r="Z1341" s="3"/>
      <c r="AA1341" s="3"/>
    </row>
    <row r="1342" spans="1:27">
      <c r="A1342" s="7"/>
      <c r="B1342" s="7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3"/>
      <c r="U1342" s="3"/>
      <c r="V1342" s="3"/>
      <c r="W1342" s="10"/>
      <c r="X1342" s="10"/>
      <c r="Y1342" s="3"/>
      <c r="Z1342" s="3"/>
      <c r="AA1342" s="3"/>
    </row>
    <row r="1343" spans="1:27">
      <c r="A1343" s="7"/>
      <c r="B1343" s="7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3"/>
      <c r="U1343" s="3"/>
      <c r="V1343" s="3"/>
      <c r="W1343" s="10"/>
      <c r="X1343" s="10"/>
      <c r="Y1343" s="3"/>
      <c r="Z1343" s="3"/>
      <c r="AA1343" s="3"/>
    </row>
    <row r="1344" spans="1:27">
      <c r="A1344" s="7"/>
      <c r="B1344" s="7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3"/>
      <c r="U1344" s="3"/>
      <c r="V1344" s="3"/>
      <c r="W1344" s="10"/>
      <c r="X1344" s="10"/>
      <c r="Y1344" s="3"/>
      <c r="Z1344" s="3"/>
      <c r="AA1344" s="3"/>
    </row>
    <row r="1345" spans="1:27">
      <c r="A1345" s="7"/>
      <c r="B1345" s="7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3"/>
      <c r="U1345" s="3"/>
      <c r="V1345" s="3"/>
      <c r="W1345" s="10"/>
      <c r="X1345" s="10"/>
      <c r="Y1345" s="3"/>
      <c r="Z1345" s="3"/>
      <c r="AA1345" s="3"/>
    </row>
    <row r="1346" spans="1:27">
      <c r="A1346" s="7"/>
      <c r="B1346" s="7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3"/>
      <c r="U1346" s="3"/>
      <c r="V1346" s="3"/>
      <c r="W1346" s="10"/>
      <c r="X1346" s="10"/>
      <c r="Y1346" s="3"/>
      <c r="Z1346" s="3"/>
      <c r="AA1346" s="3"/>
    </row>
    <row r="1347" spans="1:27">
      <c r="A1347" s="7"/>
      <c r="B1347" s="7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3"/>
      <c r="U1347" s="3"/>
      <c r="V1347" s="3"/>
      <c r="W1347" s="10"/>
      <c r="X1347" s="10"/>
      <c r="Y1347" s="3"/>
      <c r="Z1347" s="3"/>
      <c r="AA1347" s="3"/>
    </row>
    <row r="1348" spans="1:27">
      <c r="A1348" s="7"/>
      <c r="B1348" s="7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3"/>
      <c r="U1348" s="3"/>
      <c r="V1348" s="3"/>
      <c r="W1348" s="10"/>
      <c r="X1348" s="10"/>
      <c r="Y1348" s="3"/>
      <c r="Z1348" s="3"/>
      <c r="AA1348" s="3"/>
    </row>
    <row r="1349" spans="1:27">
      <c r="A1349" s="7"/>
      <c r="B1349" s="7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3"/>
      <c r="U1349" s="3"/>
      <c r="V1349" s="3"/>
      <c r="W1349" s="10"/>
      <c r="X1349" s="10"/>
      <c r="Y1349" s="3"/>
      <c r="Z1349" s="3"/>
      <c r="AA1349" s="3"/>
    </row>
    <row r="1350" spans="1:27">
      <c r="A1350" s="7"/>
      <c r="B1350" s="7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3"/>
      <c r="U1350" s="3"/>
      <c r="V1350" s="3"/>
      <c r="W1350" s="10"/>
      <c r="X1350" s="10"/>
      <c r="Y1350" s="3"/>
      <c r="Z1350" s="3"/>
      <c r="AA1350" s="3"/>
    </row>
    <row r="1351" spans="1:27">
      <c r="A1351" s="7"/>
      <c r="B1351" s="7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3"/>
      <c r="U1351" s="3"/>
      <c r="V1351" s="3"/>
      <c r="W1351" s="10"/>
      <c r="X1351" s="10"/>
      <c r="Y1351" s="3"/>
      <c r="Z1351" s="3"/>
      <c r="AA1351" s="3"/>
    </row>
    <row r="1352" spans="1:27">
      <c r="A1352" s="7"/>
      <c r="B1352" s="7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3"/>
      <c r="U1352" s="3"/>
      <c r="V1352" s="3"/>
      <c r="W1352" s="10"/>
      <c r="X1352" s="10"/>
      <c r="Y1352" s="3"/>
      <c r="Z1352" s="3"/>
      <c r="AA1352" s="3"/>
    </row>
    <row r="1353" spans="1:27">
      <c r="A1353" s="7"/>
      <c r="B1353" s="7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3"/>
      <c r="U1353" s="3"/>
      <c r="V1353" s="3"/>
      <c r="W1353" s="10"/>
      <c r="X1353" s="10"/>
      <c r="Y1353" s="3"/>
      <c r="Z1353" s="3"/>
      <c r="AA1353" s="3"/>
    </row>
    <row r="1354" spans="1:27">
      <c r="A1354" s="7"/>
      <c r="B1354" s="7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3"/>
      <c r="U1354" s="3"/>
      <c r="V1354" s="3"/>
      <c r="W1354" s="10"/>
      <c r="X1354" s="10"/>
      <c r="Y1354" s="3"/>
      <c r="Z1354" s="3"/>
      <c r="AA1354" s="3"/>
    </row>
    <row r="1355" spans="1:27">
      <c r="A1355" s="7"/>
      <c r="B1355" s="7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3"/>
      <c r="U1355" s="3"/>
      <c r="V1355" s="3"/>
      <c r="W1355" s="10"/>
      <c r="X1355" s="10"/>
      <c r="Y1355" s="3"/>
      <c r="Z1355" s="3"/>
      <c r="AA1355" s="3"/>
    </row>
    <row r="1356" spans="1:27">
      <c r="A1356" s="7"/>
      <c r="B1356" s="7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3"/>
      <c r="U1356" s="3"/>
      <c r="V1356" s="3"/>
      <c r="W1356" s="10"/>
      <c r="X1356" s="10"/>
      <c r="Y1356" s="3"/>
      <c r="Z1356" s="3"/>
      <c r="AA1356" s="3"/>
    </row>
    <row r="1357" spans="1:27">
      <c r="A1357" s="7"/>
      <c r="B1357" s="7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3"/>
      <c r="U1357" s="3"/>
      <c r="V1357" s="3"/>
      <c r="W1357" s="10"/>
      <c r="X1357" s="10"/>
      <c r="Y1357" s="3"/>
      <c r="Z1357" s="3"/>
      <c r="AA1357" s="3"/>
    </row>
    <row r="1358" spans="1:27">
      <c r="A1358" s="7"/>
      <c r="B1358" s="7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3"/>
      <c r="U1358" s="3"/>
      <c r="V1358" s="3"/>
      <c r="W1358" s="10"/>
      <c r="X1358" s="10"/>
      <c r="Y1358" s="3"/>
      <c r="Z1358" s="3"/>
      <c r="AA1358" s="3"/>
    </row>
    <row r="1359" spans="1:27">
      <c r="A1359" s="7"/>
      <c r="B1359" s="7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3"/>
      <c r="U1359" s="3"/>
      <c r="V1359" s="3"/>
      <c r="W1359" s="10"/>
      <c r="X1359" s="10"/>
      <c r="Y1359" s="3"/>
      <c r="Z1359" s="3"/>
      <c r="AA1359" s="3"/>
    </row>
    <row r="1360" spans="1:27">
      <c r="A1360" s="7"/>
      <c r="B1360" s="7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3"/>
      <c r="U1360" s="3"/>
      <c r="V1360" s="3"/>
      <c r="W1360" s="10"/>
      <c r="X1360" s="10"/>
      <c r="Y1360" s="3"/>
      <c r="Z1360" s="3"/>
      <c r="AA1360" s="3"/>
    </row>
    <row r="1361" spans="1:27">
      <c r="A1361" s="7"/>
      <c r="B1361" s="7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3"/>
      <c r="U1361" s="3"/>
      <c r="V1361" s="3"/>
      <c r="W1361" s="10"/>
      <c r="X1361" s="10"/>
      <c r="Y1361" s="3"/>
      <c r="Z1361" s="3"/>
      <c r="AA1361" s="3"/>
    </row>
    <row r="1362" spans="1:27">
      <c r="A1362" s="7"/>
      <c r="B1362" s="7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3"/>
      <c r="U1362" s="3"/>
      <c r="V1362" s="3"/>
      <c r="W1362" s="10"/>
      <c r="X1362" s="10"/>
      <c r="Y1362" s="3"/>
      <c r="Z1362" s="3"/>
      <c r="AA1362" s="3"/>
    </row>
    <row r="1363" spans="1:27">
      <c r="A1363" s="7"/>
      <c r="B1363" s="7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3"/>
      <c r="U1363" s="3"/>
      <c r="V1363" s="3"/>
      <c r="W1363" s="10"/>
      <c r="X1363" s="10"/>
      <c r="Y1363" s="3"/>
      <c r="Z1363" s="3"/>
      <c r="AA1363" s="3"/>
    </row>
    <row r="1364" spans="1:27">
      <c r="A1364" s="7"/>
      <c r="B1364" s="7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3"/>
      <c r="U1364" s="3"/>
      <c r="V1364" s="3"/>
      <c r="W1364" s="10"/>
      <c r="X1364" s="10"/>
      <c r="Y1364" s="3"/>
      <c r="Z1364" s="3"/>
      <c r="AA1364" s="3"/>
    </row>
    <row r="1365" spans="1:27">
      <c r="A1365" s="7"/>
      <c r="B1365" s="7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3"/>
      <c r="U1365" s="3"/>
      <c r="V1365" s="3"/>
      <c r="W1365" s="10"/>
      <c r="X1365" s="10"/>
      <c r="Y1365" s="3"/>
      <c r="Z1365" s="3"/>
      <c r="AA1365" s="3"/>
    </row>
    <row r="1366" spans="1:27">
      <c r="A1366" s="7"/>
      <c r="B1366" s="7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3"/>
      <c r="U1366" s="3"/>
      <c r="V1366" s="3"/>
      <c r="W1366" s="10"/>
      <c r="X1366" s="10"/>
      <c r="Y1366" s="3"/>
      <c r="Z1366" s="3"/>
      <c r="AA1366" s="3"/>
    </row>
    <row r="1367" spans="1:27">
      <c r="A1367" s="7"/>
      <c r="B1367" s="7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3"/>
      <c r="U1367" s="3"/>
      <c r="V1367" s="3"/>
      <c r="W1367" s="10"/>
      <c r="X1367" s="10"/>
      <c r="Y1367" s="3"/>
      <c r="Z1367" s="3"/>
      <c r="AA1367" s="3"/>
    </row>
    <row r="1368" spans="1:27">
      <c r="A1368" s="7"/>
      <c r="B1368" s="7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3"/>
      <c r="U1368" s="3"/>
      <c r="V1368" s="3"/>
      <c r="W1368" s="10"/>
      <c r="X1368" s="10"/>
      <c r="Y1368" s="3"/>
      <c r="Z1368" s="3"/>
      <c r="AA1368" s="3"/>
    </row>
    <row r="1369" spans="1:27">
      <c r="A1369" s="7"/>
      <c r="B1369" s="7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3"/>
      <c r="U1369" s="3"/>
      <c r="V1369" s="3"/>
      <c r="W1369" s="10"/>
      <c r="X1369" s="10"/>
      <c r="Y1369" s="3"/>
      <c r="Z1369" s="3"/>
      <c r="AA1369" s="3"/>
    </row>
    <row r="1370" spans="1:27">
      <c r="A1370" s="7"/>
      <c r="B1370" s="7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3"/>
      <c r="U1370" s="3"/>
      <c r="V1370" s="3"/>
      <c r="W1370" s="10"/>
      <c r="X1370" s="10"/>
      <c r="Y1370" s="3"/>
      <c r="Z1370" s="3"/>
      <c r="AA1370" s="3"/>
    </row>
    <row r="1371" spans="1:27">
      <c r="A1371" s="7"/>
      <c r="B1371" s="7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3"/>
      <c r="U1371" s="3"/>
      <c r="V1371" s="3"/>
      <c r="W1371" s="10"/>
      <c r="X1371" s="10"/>
      <c r="Y1371" s="3"/>
      <c r="Z1371" s="3"/>
      <c r="AA1371" s="3"/>
    </row>
    <row r="1372" spans="1:27">
      <c r="A1372" s="7"/>
      <c r="B1372" s="7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3"/>
      <c r="U1372" s="3"/>
      <c r="V1372" s="3"/>
      <c r="W1372" s="10"/>
      <c r="X1372" s="10"/>
      <c r="Y1372" s="3"/>
      <c r="Z1372" s="3"/>
      <c r="AA1372" s="3"/>
    </row>
    <row r="1373" spans="1:27">
      <c r="A1373" s="7"/>
      <c r="B1373" s="7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3"/>
      <c r="U1373" s="3"/>
      <c r="V1373" s="3"/>
      <c r="W1373" s="10"/>
      <c r="X1373" s="10"/>
      <c r="Y1373" s="3"/>
      <c r="Z1373" s="3"/>
      <c r="AA1373" s="3"/>
    </row>
    <row r="1374" spans="1:27">
      <c r="A1374" s="7"/>
      <c r="B1374" s="7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3"/>
      <c r="U1374" s="3"/>
      <c r="V1374" s="3"/>
      <c r="W1374" s="10"/>
      <c r="X1374" s="10"/>
      <c r="Y1374" s="3"/>
      <c r="Z1374" s="3"/>
      <c r="AA1374" s="3"/>
    </row>
    <row r="1375" spans="1:27">
      <c r="A1375" s="7"/>
      <c r="B1375" s="7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3"/>
      <c r="U1375" s="3"/>
      <c r="V1375" s="3"/>
      <c r="W1375" s="10"/>
      <c r="X1375" s="10"/>
      <c r="Y1375" s="3"/>
      <c r="Z1375" s="3"/>
      <c r="AA1375" s="3"/>
    </row>
    <row r="1376" spans="1:27">
      <c r="A1376" s="7"/>
      <c r="B1376" s="7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3"/>
      <c r="U1376" s="3"/>
      <c r="V1376" s="3"/>
      <c r="W1376" s="10"/>
      <c r="X1376" s="10"/>
      <c r="Y1376" s="3"/>
      <c r="Z1376" s="3"/>
      <c r="AA1376" s="3"/>
    </row>
    <row r="1377" spans="1:27">
      <c r="A1377" s="7"/>
      <c r="B1377" s="7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3"/>
      <c r="U1377" s="3"/>
      <c r="V1377" s="3"/>
      <c r="W1377" s="10"/>
      <c r="X1377" s="10"/>
      <c r="Y1377" s="3"/>
      <c r="Z1377" s="3"/>
      <c r="AA1377" s="3"/>
    </row>
    <row r="1378" spans="1:27">
      <c r="A1378" s="7"/>
      <c r="B1378" s="7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3"/>
      <c r="U1378" s="3"/>
      <c r="V1378" s="3"/>
      <c r="W1378" s="10"/>
      <c r="X1378" s="10"/>
      <c r="Y1378" s="3"/>
      <c r="Z1378" s="3"/>
      <c r="AA1378" s="3"/>
    </row>
    <row r="1379" spans="1:27">
      <c r="A1379" s="7"/>
      <c r="B1379" s="7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3"/>
      <c r="U1379" s="3"/>
      <c r="V1379" s="3"/>
      <c r="W1379" s="10"/>
      <c r="X1379" s="10"/>
      <c r="Y1379" s="3"/>
      <c r="Z1379" s="3"/>
      <c r="AA1379" s="3"/>
    </row>
    <row r="1380" spans="1:27">
      <c r="A1380" s="7"/>
      <c r="B1380" s="7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3"/>
      <c r="U1380" s="3"/>
      <c r="V1380" s="3"/>
      <c r="W1380" s="10"/>
      <c r="X1380" s="10"/>
      <c r="Y1380" s="3"/>
      <c r="Z1380" s="3"/>
      <c r="AA1380" s="3"/>
    </row>
    <row r="1381" spans="1:27">
      <c r="A1381" s="7"/>
      <c r="B1381" s="7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3"/>
      <c r="U1381" s="3"/>
      <c r="V1381" s="3"/>
      <c r="W1381" s="10"/>
      <c r="X1381" s="10"/>
      <c r="Y1381" s="3"/>
      <c r="Z1381" s="3"/>
      <c r="AA1381" s="3"/>
    </row>
    <row r="1382" spans="1:27">
      <c r="A1382" s="7"/>
      <c r="B1382" s="7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3"/>
      <c r="U1382" s="3"/>
      <c r="V1382" s="3"/>
      <c r="W1382" s="10"/>
      <c r="X1382" s="10"/>
      <c r="Y1382" s="3"/>
      <c r="Z1382" s="3"/>
      <c r="AA1382" s="3"/>
    </row>
    <row r="1383" spans="1:27">
      <c r="A1383" s="7"/>
      <c r="B1383" s="7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3"/>
      <c r="U1383" s="3"/>
      <c r="V1383" s="3"/>
      <c r="W1383" s="10"/>
      <c r="X1383" s="10"/>
      <c r="Y1383" s="3"/>
      <c r="Z1383" s="3"/>
      <c r="AA1383" s="3"/>
    </row>
    <row r="1384" spans="1:27">
      <c r="A1384" s="7"/>
      <c r="B1384" s="7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3"/>
      <c r="U1384" s="3"/>
      <c r="V1384" s="3"/>
      <c r="W1384" s="10"/>
      <c r="X1384" s="10"/>
      <c r="Y1384" s="3"/>
      <c r="Z1384" s="3"/>
      <c r="AA1384" s="3"/>
    </row>
    <row r="1385" spans="1:27">
      <c r="A1385" s="7"/>
      <c r="B1385" s="7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3"/>
      <c r="U1385" s="3"/>
      <c r="V1385" s="3"/>
      <c r="W1385" s="10"/>
      <c r="X1385" s="10"/>
      <c r="Y1385" s="3"/>
      <c r="Z1385" s="3"/>
      <c r="AA1385" s="3"/>
    </row>
    <row r="1386" spans="1:27">
      <c r="A1386" s="7"/>
      <c r="B1386" s="7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3"/>
      <c r="U1386" s="3"/>
      <c r="V1386" s="3"/>
      <c r="W1386" s="10"/>
      <c r="X1386" s="10"/>
      <c r="Y1386" s="3"/>
      <c r="Z1386" s="3"/>
      <c r="AA1386" s="3"/>
    </row>
    <row r="1387" spans="1:27">
      <c r="A1387" s="7"/>
      <c r="B1387" s="7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3"/>
      <c r="U1387" s="3"/>
      <c r="V1387" s="3"/>
      <c r="W1387" s="10"/>
      <c r="X1387" s="10"/>
      <c r="Y1387" s="3"/>
      <c r="Z1387" s="3"/>
      <c r="AA1387" s="3"/>
    </row>
    <row r="1388" spans="1:27">
      <c r="A1388" s="7"/>
      <c r="B1388" s="7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3"/>
      <c r="U1388" s="3"/>
      <c r="V1388" s="3"/>
      <c r="W1388" s="10"/>
      <c r="X1388" s="10"/>
      <c r="Y1388" s="3"/>
      <c r="Z1388" s="3"/>
      <c r="AA1388" s="3"/>
    </row>
    <row r="1389" spans="1:27">
      <c r="A1389" s="7"/>
      <c r="B1389" s="7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3"/>
      <c r="U1389" s="3"/>
      <c r="V1389" s="3"/>
      <c r="W1389" s="10"/>
      <c r="X1389" s="10"/>
      <c r="Y1389" s="3"/>
      <c r="Z1389" s="3"/>
      <c r="AA1389" s="3"/>
    </row>
    <row r="1390" spans="1:27">
      <c r="A1390" s="7"/>
      <c r="B1390" s="7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3"/>
      <c r="U1390" s="3"/>
      <c r="V1390" s="3"/>
      <c r="W1390" s="10"/>
      <c r="X1390" s="10"/>
      <c r="Y1390" s="3"/>
      <c r="Z1390" s="3"/>
      <c r="AA1390" s="3"/>
    </row>
    <row r="1391" spans="1:27">
      <c r="A1391" s="7"/>
      <c r="B1391" s="7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3"/>
      <c r="U1391" s="3"/>
      <c r="V1391" s="3"/>
      <c r="W1391" s="10"/>
      <c r="X1391" s="10"/>
      <c r="Y1391" s="3"/>
      <c r="Z1391" s="3"/>
      <c r="AA1391" s="3"/>
    </row>
    <row r="1392" spans="1:27">
      <c r="A1392" s="7"/>
      <c r="B1392" s="7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3"/>
      <c r="U1392" s="3"/>
      <c r="V1392" s="3"/>
      <c r="W1392" s="10"/>
      <c r="X1392" s="10"/>
      <c r="Y1392" s="3"/>
      <c r="Z1392" s="3"/>
      <c r="AA1392" s="3"/>
    </row>
    <row r="1393" spans="1:27">
      <c r="A1393" s="7"/>
      <c r="B1393" s="7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3"/>
      <c r="U1393" s="3"/>
      <c r="V1393" s="3"/>
      <c r="W1393" s="10"/>
      <c r="X1393" s="10"/>
      <c r="Y1393" s="3"/>
      <c r="Z1393" s="3"/>
      <c r="AA1393" s="3"/>
    </row>
    <row r="1394" spans="1:27">
      <c r="A1394" s="7"/>
      <c r="B1394" s="7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3"/>
      <c r="U1394" s="3"/>
      <c r="V1394" s="3"/>
      <c r="W1394" s="10"/>
      <c r="X1394" s="10"/>
      <c r="Y1394" s="3"/>
      <c r="Z1394" s="3"/>
      <c r="AA1394" s="3"/>
    </row>
    <row r="1395" spans="1:27">
      <c r="A1395" s="7"/>
      <c r="B1395" s="7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3"/>
      <c r="U1395" s="3"/>
      <c r="V1395" s="3"/>
      <c r="W1395" s="10"/>
      <c r="X1395" s="10"/>
      <c r="Y1395" s="3"/>
      <c r="Z1395" s="3"/>
      <c r="AA1395" s="3"/>
    </row>
    <row r="1396" spans="1:27">
      <c r="A1396" s="7"/>
      <c r="B1396" s="7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3"/>
      <c r="U1396" s="3"/>
      <c r="V1396" s="3"/>
      <c r="W1396" s="10"/>
      <c r="X1396" s="10"/>
      <c r="Y1396" s="3"/>
      <c r="Z1396" s="3"/>
      <c r="AA1396" s="3"/>
    </row>
    <row r="1397" spans="1:27">
      <c r="A1397" s="7"/>
      <c r="B1397" s="7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3"/>
      <c r="U1397" s="3"/>
      <c r="V1397" s="3"/>
      <c r="W1397" s="10"/>
      <c r="X1397" s="10"/>
      <c r="Y1397" s="3"/>
      <c r="Z1397" s="3"/>
      <c r="AA1397" s="3"/>
    </row>
    <row r="1398" spans="1:27">
      <c r="A1398" s="7"/>
      <c r="B1398" s="7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3"/>
      <c r="U1398" s="3"/>
      <c r="V1398" s="3"/>
      <c r="W1398" s="10"/>
      <c r="X1398" s="10"/>
      <c r="Y1398" s="3"/>
      <c r="Z1398" s="3"/>
      <c r="AA1398" s="3"/>
    </row>
    <row r="1399" spans="1:27">
      <c r="A1399" s="7"/>
      <c r="B1399" s="7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3"/>
      <c r="U1399" s="3"/>
      <c r="V1399" s="3"/>
      <c r="W1399" s="10"/>
      <c r="X1399" s="10"/>
      <c r="Y1399" s="3"/>
      <c r="Z1399" s="3"/>
      <c r="AA1399" s="3"/>
    </row>
    <row r="1400" spans="1:27">
      <c r="A1400" s="7"/>
      <c r="B1400" s="7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3"/>
      <c r="U1400" s="3"/>
      <c r="V1400" s="3"/>
      <c r="W1400" s="10"/>
      <c r="X1400" s="10"/>
      <c r="Y1400" s="3"/>
      <c r="Z1400" s="3"/>
      <c r="AA1400" s="3"/>
    </row>
    <row r="1401" spans="1:27">
      <c r="A1401" s="7"/>
      <c r="B1401" s="7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3"/>
      <c r="U1401" s="3"/>
      <c r="V1401" s="3"/>
      <c r="W1401" s="10"/>
      <c r="X1401" s="10"/>
      <c r="Y1401" s="3"/>
      <c r="Z1401" s="3"/>
      <c r="AA1401" s="3"/>
    </row>
    <row r="1402" spans="1:27">
      <c r="A1402" s="7"/>
      <c r="B1402" s="7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3"/>
      <c r="U1402" s="3"/>
      <c r="V1402" s="3"/>
      <c r="W1402" s="10"/>
      <c r="X1402" s="10"/>
      <c r="Y1402" s="3"/>
      <c r="Z1402" s="3"/>
      <c r="AA1402" s="3"/>
    </row>
    <row r="1403" spans="1:27">
      <c r="A1403" s="7"/>
      <c r="B1403" s="7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3"/>
      <c r="U1403" s="3"/>
      <c r="V1403" s="3"/>
      <c r="W1403" s="10"/>
      <c r="X1403" s="10"/>
      <c r="Y1403" s="3"/>
      <c r="Z1403" s="3"/>
      <c r="AA1403" s="3"/>
    </row>
    <row r="1404" spans="1:27">
      <c r="A1404" s="7"/>
      <c r="B1404" s="7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3"/>
      <c r="U1404" s="3"/>
      <c r="V1404" s="3"/>
      <c r="W1404" s="10"/>
      <c r="X1404" s="10"/>
      <c r="Y1404" s="3"/>
      <c r="Z1404" s="3"/>
      <c r="AA1404" s="3"/>
    </row>
    <row r="1405" spans="1:27">
      <c r="A1405" s="7"/>
      <c r="B1405" s="7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3"/>
      <c r="U1405" s="3"/>
      <c r="V1405" s="3"/>
      <c r="W1405" s="10"/>
      <c r="X1405" s="10"/>
      <c r="Y1405" s="3"/>
      <c r="Z1405" s="3"/>
      <c r="AA1405" s="3"/>
    </row>
    <row r="1406" spans="1:27">
      <c r="A1406" s="7"/>
      <c r="B1406" s="7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3"/>
      <c r="U1406" s="3"/>
      <c r="V1406" s="3"/>
      <c r="W1406" s="10"/>
      <c r="X1406" s="10"/>
      <c r="Y1406" s="3"/>
      <c r="Z1406" s="3"/>
      <c r="AA1406" s="3"/>
    </row>
    <row r="1407" spans="1:27">
      <c r="A1407" s="7"/>
      <c r="B1407" s="7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3"/>
      <c r="U1407" s="3"/>
      <c r="V1407" s="3"/>
      <c r="W1407" s="10"/>
      <c r="X1407" s="10"/>
      <c r="Y1407" s="3"/>
      <c r="Z1407" s="3"/>
      <c r="AA1407" s="3"/>
    </row>
    <row r="1408" spans="1:27">
      <c r="A1408" s="7"/>
      <c r="B1408" s="7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3"/>
      <c r="U1408" s="3"/>
      <c r="V1408" s="3"/>
      <c r="W1408" s="10"/>
      <c r="X1408" s="10"/>
      <c r="Y1408" s="3"/>
      <c r="Z1408" s="3"/>
      <c r="AA1408" s="3"/>
    </row>
    <row r="1409" spans="1:27">
      <c r="A1409" s="7"/>
      <c r="B1409" s="7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3"/>
      <c r="U1409" s="3"/>
      <c r="V1409" s="3"/>
      <c r="W1409" s="10"/>
      <c r="X1409" s="10"/>
      <c r="Y1409" s="3"/>
      <c r="Z1409" s="3"/>
      <c r="AA1409" s="3"/>
    </row>
    <row r="1410" spans="1:27">
      <c r="A1410" s="7"/>
      <c r="B1410" s="7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3"/>
      <c r="U1410" s="3"/>
      <c r="V1410" s="3"/>
      <c r="W1410" s="10"/>
      <c r="X1410" s="10"/>
      <c r="Y1410" s="3"/>
      <c r="Z1410" s="3"/>
      <c r="AA1410" s="3"/>
    </row>
    <row r="1411" spans="1:27">
      <c r="A1411" s="7"/>
      <c r="B1411" s="7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3"/>
      <c r="U1411" s="3"/>
      <c r="V1411" s="3"/>
      <c r="W1411" s="10"/>
      <c r="X1411" s="10"/>
      <c r="Y1411" s="3"/>
      <c r="Z1411" s="3"/>
      <c r="AA1411" s="3"/>
    </row>
    <row r="1412" spans="1:27">
      <c r="A1412" s="7"/>
      <c r="B1412" s="7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3"/>
      <c r="U1412" s="3"/>
      <c r="V1412" s="3"/>
      <c r="W1412" s="10"/>
      <c r="X1412" s="10"/>
      <c r="Y1412" s="3"/>
      <c r="Z1412" s="3"/>
      <c r="AA1412" s="3"/>
    </row>
    <row r="1413" spans="1:27">
      <c r="A1413" s="7"/>
      <c r="B1413" s="7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3"/>
      <c r="U1413" s="3"/>
      <c r="V1413" s="3"/>
      <c r="W1413" s="10"/>
      <c r="X1413" s="10"/>
      <c r="Y1413" s="3"/>
      <c r="Z1413" s="3"/>
      <c r="AA1413" s="3"/>
    </row>
    <row r="1414" spans="1:27">
      <c r="A1414" s="7"/>
      <c r="B1414" s="7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3"/>
      <c r="U1414" s="3"/>
      <c r="V1414" s="3"/>
      <c r="W1414" s="10"/>
      <c r="X1414" s="10"/>
      <c r="Y1414" s="3"/>
      <c r="Z1414" s="3"/>
      <c r="AA1414" s="3"/>
    </row>
    <row r="1415" spans="1:27">
      <c r="A1415" s="7"/>
      <c r="B1415" s="7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3"/>
      <c r="U1415" s="3"/>
      <c r="V1415" s="3"/>
      <c r="W1415" s="10"/>
      <c r="X1415" s="10"/>
      <c r="Y1415" s="3"/>
      <c r="Z1415" s="3"/>
      <c r="AA1415" s="3"/>
    </row>
    <row r="1416" spans="1:27">
      <c r="A1416" s="7"/>
      <c r="B1416" s="7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3"/>
      <c r="U1416" s="3"/>
      <c r="V1416" s="3"/>
      <c r="W1416" s="10"/>
      <c r="X1416" s="10"/>
      <c r="Y1416" s="3"/>
      <c r="Z1416" s="3"/>
      <c r="AA1416" s="3"/>
    </row>
    <row r="1417" spans="1:27">
      <c r="A1417" s="7"/>
      <c r="B1417" s="7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3"/>
      <c r="U1417" s="3"/>
      <c r="V1417" s="3"/>
      <c r="W1417" s="10"/>
      <c r="X1417" s="10"/>
      <c r="Y1417" s="3"/>
      <c r="Z1417" s="3"/>
      <c r="AA1417" s="3"/>
    </row>
    <row r="1418" spans="1:27">
      <c r="A1418" s="7"/>
      <c r="B1418" s="7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3"/>
      <c r="U1418" s="3"/>
      <c r="V1418" s="3"/>
      <c r="W1418" s="10"/>
      <c r="X1418" s="10"/>
      <c r="Y1418" s="3"/>
      <c r="Z1418" s="3"/>
      <c r="AA1418" s="3"/>
    </row>
    <row r="1419" spans="1:27">
      <c r="A1419" s="7"/>
      <c r="B1419" s="7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3"/>
      <c r="U1419" s="3"/>
      <c r="V1419" s="3"/>
      <c r="W1419" s="10"/>
      <c r="X1419" s="10"/>
      <c r="Y1419" s="3"/>
      <c r="Z1419" s="3"/>
      <c r="AA1419" s="3"/>
    </row>
    <row r="1420" spans="1:27">
      <c r="A1420" s="7"/>
      <c r="B1420" s="7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3"/>
      <c r="U1420" s="3"/>
      <c r="V1420" s="3"/>
      <c r="W1420" s="10"/>
      <c r="X1420" s="10"/>
      <c r="Y1420" s="3"/>
      <c r="Z1420" s="3"/>
      <c r="AA1420" s="3"/>
    </row>
    <row r="1421" spans="1:27">
      <c r="A1421" s="7"/>
      <c r="B1421" s="7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3"/>
      <c r="U1421" s="3"/>
      <c r="V1421" s="3"/>
      <c r="W1421" s="10"/>
      <c r="X1421" s="10"/>
      <c r="Y1421" s="3"/>
      <c r="Z1421" s="3"/>
      <c r="AA1421" s="3"/>
    </row>
    <row r="1422" spans="1:27">
      <c r="A1422" s="7"/>
      <c r="B1422" s="7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3"/>
      <c r="U1422" s="3"/>
      <c r="V1422" s="3"/>
      <c r="W1422" s="10"/>
      <c r="X1422" s="10"/>
      <c r="Y1422" s="3"/>
      <c r="Z1422" s="3"/>
      <c r="AA1422" s="3"/>
    </row>
    <row r="1423" spans="1:27">
      <c r="A1423" s="7"/>
      <c r="B1423" s="7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3"/>
      <c r="U1423" s="3"/>
      <c r="V1423" s="3"/>
      <c r="W1423" s="10"/>
      <c r="X1423" s="10"/>
      <c r="Y1423" s="3"/>
      <c r="Z1423" s="3"/>
      <c r="AA1423" s="3"/>
    </row>
    <row r="1424" spans="1:27">
      <c r="A1424" s="7"/>
      <c r="B1424" s="7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3"/>
      <c r="U1424" s="3"/>
      <c r="V1424" s="3"/>
      <c r="W1424" s="10"/>
      <c r="X1424" s="10"/>
      <c r="Y1424" s="3"/>
      <c r="Z1424" s="3"/>
      <c r="AA1424" s="3"/>
    </row>
    <row r="1425" spans="1:27">
      <c r="A1425" s="7"/>
      <c r="B1425" s="7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3"/>
      <c r="U1425" s="3"/>
      <c r="V1425" s="3"/>
      <c r="W1425" s="10"/>
      <c r="X1425" s="10"/>
      <c r="Y1425" s="3"/>
      <c r="Z1425" s="3"/>
      <c r="AA1425" s="3"/>
    </row>
    <row r="1426" spans="1:27">
      <c r="A1426" s="7"/>
      <c r="B1426" s="7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3"/>
      <c r="U1426" s="3"/>
      <c r="V1426" s="3"/>
      <c r="W1426" s="10"/>
      <c r="X1426" s="10"/>
      <c r="Y1426" s="3"/>
      <c r="Z1426" s="3"/>
      <c r="AA1426" s="3"/>
    </row>
    <row r="1427" spans="1:27">
      <c r="A1427" s="7"/>
      <c r="B1427" s="7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3"/>
      <c r="U1427" s="3"/>
      <c r="V1427" s="3"/>
      <c r="W1427" s="10"/>
      <c r="X1427" s="10"/>
      <c r="Y1427" s="3"/>
      <c r="Z1427" s="3"/>
      <c r="AA1427" s="3"/>
    </row>
    <row r="1428" spans="1:27">
      <c r="A1428" s="7"/>
      <c r="B1428" s="7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3"/>
      <c r="U1428" s="3"/>
      <c r="V1428" s="3"/>
      <c r="W1428" s="10"/>
      <c r="X1428" s="10"/>
      <c r="Y1428" s="3"/>
      <c r="Z1428" s="3"/>
      <c r="AA1428" s="3"/>
    </row>
    <row r="1429" spans="1:27">
      <c r="A1429" s="7"/>
      <c r="B1429" s="7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3"/>
      <c r="U1429" s="3"/>
      <c r="V1429" s="3"/>
      <c r="W1429" s="10"/>
      <c r="X1429" s="10"/>
      <c r="Y1429" s="3"/>
      <c r="Z1429" s="3"/>
      <c r="AA1429" s="3"/>
    </row>
    <row r="1430" spans="1:27">
      <c r="A1430" s="7"/>
      <c r="B1430" s="7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3"/>
      <c r="U1430" s="3"/>
      <c r="V1430" s="3"/>
      <c r="W1430" s="10"/>
      <c r="X1430" s="10"/>
      <c r="Y1430" s="3"/>
      <c r="Z1430" s="3"/>
      <c r="AA1430" s="3"/>
    </row>
    <row r="1431" spans="1:27">
      <c r="A1431" s="7"/>
      <c r="B1431" s="7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3"/>
      <c r="U1431" s="3"/>
      <c r="V1431" s="3"/>
      <c r="W1431" s="10"/>
      <c r="X1431" s="10"/>
      <c r="Y1431" s="3"/>
      <c r="Z1431" s="3"/>
      <c r="AA1431" s="3"/>
    </row>
    <row r="1432" spans="1:27">
      <c r="A1432" s="7"/>
      <c r="B1432" s="7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3"/>
      <c r="U1432" s="3"/>
      <c r="V1432" s="3"/>
      <c r="W1432" s="10"/>
      <c r="X1432" s="10"/>
      <c r="Y1432" s="3"/>
      <c r="Z1432" s="3"/>
      <c r="AA1432" s="3"/>
    </row>
    <row r="1433" spans="1:27">
      <c r="A1433" s="7"/>
      <c r="B1433" s="7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3"/>
      <c r="U1433" s="3"/>
      <c r="V1433" s="3"/>
      <c r="W1433" s="10"/>
      <c r="X1433" s="10"/>
      <c r="Y1433" s="3"/>
      <c r="Z1433" s="3"/>
      <c r="AA1433" s="3"/>
    </row>
    <row r="1434" spans="1:27">
      <c r="A1434" s="7"/>
      <c r="B1434" s="7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3"/>
      <c r="U1434" s="3"/>
      <c r="V1434" s="3"/>
      <c r="W1434" s="10"/>
      <c r="X1434" s="10"/>
      <c r="Y1434" s="3"/>
      <c r="Z1434" s="3"/>
      <c r="AA1434" s="3"/>
    </row>
    <row r="1435" spans="1:27">
      <c r="A1435" s="7"/>
      <c r="B1435" s="7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3"/>
      <c r="U1435" s="3"/>
      <c r="V1435" s="3"/>
      <c r="W1435" s="10"/>
      <c r="X1435" s="10"/>
      <c r="Y1435" s="3"/>
      <c r="Z1435" s="3"/>
      <c r="AA1435" s="3"/>
    </row>
    <row r="1436" spans="1:27">
      <c r="A1436" s="7"/>
      <c r="B1436" s="7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3"/>
      <c r="U1436" s="3"/>
      <c r="V1436" s="3"/>
      <c r="W1436" s="10"/>
      <c r="X1436" s="10"/>
      <c r="Y1436" s="3"/>
      <c r="Z1436" s="3"/>
      <c r="AA1436" s="3"/>
    </row>
    <row r="1437" spans="1:27">
      <c r="A1437" s="7"/>
      <c r="B1437" s="7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3"/>
      <c r="U1437" s="3"/>
      <c r="V1437" s="3"/>
      <c r="W1437" s="10"/>
      <c r="X1437" s="10"/>
      <c r="Y1437" s="3"/>
      <c r="Z1437" s="3"/>
      <c r="AA1437" s="3"/>
    </row>
    <row r="1438" spans="1:27">
      <c r="A1438" s="7"/>
      <c r="B1438" s="7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3"/>
      <c r="U1438" s="3"/>
      <c r="V1438" s="3"/>
      <c r="W1438" s="10"/>
      <c r="X1438" s="10"/>
      <c r="Y1438" s="3"/>
      <c r="Z1438" s="3"/>
      <c r="AA1438" s="3"/>
    </row>
    <row r="1439" spans="1:27">
      <c r="A1439" s="7"/>
      <c r="B1439" s="7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3"/>
      <c r="U1439" s="3"/>
      <c r="V1439" s="3"/>
      <c r="W1439" s="10"/>
      <c r="X1439" s="10"/>
      <c r="Y1439" s="3"/>
      <c r="Z1439" s="3"/>
      <c r="AA1439" s="3"/>
    </row>
    <row r="1440" spans="1:27">
      <c r="A1440" s="7"/>
      <c r="B1440" s="7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3"/>
      <c r="U1440" s="3"/>
      <c r="V1440" s="3"/>
      <c r="W1440" s="10"/>
      <c r="X1440" s="10"/>
      <c r="Y1440" s="3"/>
      <c r="Z1440" s="3"/>
      <c r="AA1440" s="3"/>
    </row>
    <row r="1441" spans="1:27">
      <c r="A1441" s="7"/>
      <c r="B1441" s="7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3"/>
      <c r="U1441" s="3"/>
      <c r="V1441" s="3"/>
      <c r="W1441" s="10"/>
      <c r="X1441" s="10"/>
      <c r="Y1441" s="3"/>
      <c r="Z1441" s="3"/>
      <c r="AA1441" s="3"/>
    </row>
    <row r="1442" spans="1:27">
      <c r="A1442" s="7"/>
      <c r="B1442" s="7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3"/>
      <c r="U1442" s="3"/>
      <c r="V1442" s="3"/>
      <c r="W1442" s="10"/>
      <c r="X1442" s="10"/>
      <c r="Y1442" s="3"/>
      <c r="Z1442" s="3"/>
      <c r="AA1442" s="3"/>
    </row>
    <row r="1443" spans="1:27">
      <c r="A1443" s="7"/>
      <c r="B1443" s="7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3"/>
      <c r="U1443" s="3"/>
      <c r="V1443" s="3"/>
      <c r="W1443" s="10"/>
      <c r="X1443" s="10"/>
      <c r="Y1443" s="3"/>
      <c r="Z1443" s="3"/>
      <c r="AA1443" s="3"/>
    </row>
    <row r="1444" spans="1:27">
      <c r="A1444" s="7"/>
      <c r="B1444" s="7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3"/>
      <c r="U1444" s="3"/>
      <c r="V1444" s="3"/>
      <c r="W1444" s="10"/>
      <c r="X1444" s="10"/>
      <c r="Y1444" s="3"/>
      <c r="Z1444" s="3"/>
      <c r="AA1444" s="3"/>
    </row>
    <row r="1445" spans="1:27">
      <c r="A1445" s="7"/>
      <c r="B1445" s="7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3"/>
      <c r="U1445" s="3"/>
      <c r="V1445" s="3"/>
      <c r="W1445" s="10"/>
      <c r="X1445" s="10"/>
      <c r="Y1445" s="3"/>
      <c r="Z1445" s="3"/>
      <c r="AA1445" s="3"/>
    </row>
    <row r="1446" spans="1:27">
      <c r="A1446" s="7"/>
      <c r="B1446" s="7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3"/>
      <c r="U1446" s="3"/>
      <c r="V1446" s="3"/>
      <c r="W1446" s="10"/>
      <c r="X1446" s="10"/>
      <c r="Y1446" s="3"/>
      <c r="Z1446" s="3"/>
      <c r="AA1446" s="3"/>
    </row>
    <row r="1447" spans="1:27">
      <c r="A1447" s="7"/>
      <c r="B1447" s="7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3"/>
      <c r="U1447" s="3"/>
      <c r="V1447" s="3"/>
      <c r="W1447" s="10"/>
      <c r="X1447" s="10"/>
      <c r="Y1447" s="3"/>
      <c r="Z1447" s="3"/>
      <c r="AA1447" s="3"/>
    </row>
    <row r="1448" spans="1:27">
      <c r="A1448" s="7"/>
      <c r="B1448" s="7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3"/>
      <c r="U1448" s="3"/>
      <c r="V1448" s="3"/>
      <c r="W1448" s="10"/>
      <c r="X1448" s="10"/>
      <c r="Y1448" s="3"/>
      <c r="Z1448" s="3"/>
      <c r="AA1448" s="3"/>
    </row>
    <row r="1449" spans="1:27">
      <c r="A1449" s="7"/>
      <c r="B1449" s="7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3"/>
      <c r="U1449" s="3"/>
      <c r="V1449" s="3"/>
      <c r="W1449" s="10"/>
      <c r="X1449" s="10"/>
      <c r="Y1449" s="3"/>
      <c r="Z1449" s="3"/>
      <c r="AA1449" s="3"/>
    </row>
    <row r="1450" spans="1:27">
      <c r="A1450" s="7"/>
      <c r="B1450" s="7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3"/>
      <c r="U1450" s="3"/>
      <c r="V1450" s="3"/>
      <c r="W1450" s="10"/>
      <c r="X1450" s="10"/>
      <c r="Y1450" s="3"/>
      <c r="Z1450" s="3"/>
      <c r="AA1450" s="3"/>
    </row>
    <row r="1451" spans="1:27">
      <c r="A1451" s="7"/>
      <c r="B1451" s="7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3"/>
      <c r="U1451" s="3"/>
      <c r="V1451" s="3"/>
      <c r="W1451" s="10"/>
      <c r="X1451" s="10"/>
      <c r="Y1451" s="3"/>
      <c r="Z1451" s="3"/>
      <c r="AA1451" s="3"/>
    </row>
    <row r="1452" spans="1:27">
      <c r="A1452" s="7"/>
      <c r="B1452" s="7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3"/>
      <c r="U1452" s="3"/>
      <c r="V1452" s="3"/>
      <c r="W1452" s="10"/>
      <c r="X1452" s="10"/>
      <c r="Y1452" s="3"/>
      <c r="Z1452" s="3"/>
      <c r="AA1452" s="3"/>
    </row>
    <row r="1453" spans="1:27">
      <c r="A1453" s="7"/>
      <c r="B1453" s="7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3"/>
      <c r="U1453" s="3"/>
      <c r="V1453" s="3"/>
      <c r="W1453" s="10"/>
      <c r="X1453" s="10"/>
      <c r="Y1453" s="3"/>
      <c r="Z1453" s="3"/>
      <c r="AA1453" s="3"/>
    </row>
    <row r="1454" spans="1:27">
      <c r="A1454" s="7"/>
      <c r="B1454" s="7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3"/>
      <c r="U1454" s="3"/>
      <c r="V1454" s="3"/>
      <c r="W1454" s="10"/>
      <c r="X1454" s="10"/>
      <c r="Y1454" s="3"/>
      <c r="Z1454" s="3"/>
      <c r="AA1454" s="3"/>
    </row>
    <row r="1455" spans="1:27">
      <c r="A1455" s="7"/>
      <c r="B1455" s="7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3"/>
      <c r="U1455" s="3"/>
      <c r="V1455" s="3"/>
      <c r="W1455" s="10"/>
      <c r="X1455" s="10"/>
      <c r="Y1455" s="3"/>
      <c r="Z1455" s="3"/>
      <c r="AA1455" s="3"/>
    </row>
    <row r="1456" spans="1:27">
      <c r="A1456" s="7"/>
      <c r="B1456" s="7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3"/>
      <c r="U1456" s="3"/>
      <c r="V1456" s="3"/>
      <c r="W1456" s="10"/>
      <c r="X1456" s="10"/>
      <c r="Y1456" s="3"/>
      <c r="Z1456" s="3"/>
      <c r="AA1456" s="3"/>
    </row>
    <row r="1457" spans="1:27">
      <c r="A1457" s="7"/>
      <c r="B1457" s="7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3"/>
      <c r="U1457" s="3"/>
      <c r="V1457" s="3"/>
      <c r="W1457" s="10"/>
      <c r="X1457" s="10"/>
      <c r="Y1457" s="3"/>
      <c r="Z1457" s="3"/>
      <c r="AA1457" s="3"/>
    </row>
    <row r="1458" spans="1:27">
      <c r="A1458" s="7"/>
      <c r="B1458" s="7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3"/>
      <c r="U1458" s="3"/>
      <c r="V1458" s="3"/>
      <c r="W1458" s="10"/>
      <c r="X1458" s="10"/>
      <c r="Y1458" s="3"/>
      <c r="Z1458" s="3"/>
      <c r="AA1458" s="3"/>
    </row>
    <row r="1459" spans="1:27">
      <c r="A1459" s="7"/>
      <c r="B1459" s="7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3"/>
      <c r="U1459" s="3"/>
      <c r="V1459" s="3"/>
      <c r="W1459" s="10"/>
      <c r="X1459" s="10"/>
      <c r="Y1459" s="3"/>
      <c r="Z1459" s="3"/>
      <c r="AA1459" s="3"/>
    </row>
    <row r="1460" spans="1:27">
      <c r="A1460" s="7"/>
      <c r="B1460" s="7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3"/>
      <c r="U1460" s="3"/>
      <c r="V1460" s="3"/>
      <c r="W1460" s="10"/>
      <c r="X1460" s="10"/>
      <c r="Y1460" s="3"/>
      <c r="Z1460" s="3"/>
      <c r="AA1460" s="3"/>
    </row>
    <row r="1461" spans="1:27">
      <c r="A1461" s="7"/>
      <c r="B1461" s="7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3"/>
      <c r="U1461" s="3"/>
      <c r="V1461" s="3"/>
      <c r="W1461" s="10"/>
      <c r="X1461" s="10"/>
      <c r="Y1461" s="3"/>
      <c r="Z1461" s="3"/>
      <c r="AA1461" s="3"/>
    </row>
    <row r="1462" spans="1:27">
      <c r="A1462" s="7"/>
      <c r="B1462" s="7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3"/>
      <c r="U1462" s="3"/>
      <c r="V1462" s="3"/>
      <c r="W1462" s="10"/>
      <c r="X1462" s="10"/>
      <c r="Y1462" s="3"/>
      <c r="Z1462" s="3"/>
      <c r="AA1462" s="3"/>
    </row>
    <row r="1463" spans="1:27">
      <c r="A1463" s="7"/>
      <c r="B1463" s="7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3"/>
      <c r="U1463" s="3"/>
      <c r="V1463" s="3"/>
      <c r="W1463" s="10"/>
      <c r="X1463" s="10"/>
      <c r="Y1463" s="3"/>
      <c r="Z1463" s="3"/>
      <c r="AA1463" s="3"/>
    </row>
    <row r="1464" spans="1:27">
      <c r="A1464" s="7"/>
      <c r="B1464" s="7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3"/>
      <c r="U1464" s="3"/>
      <c r="V1464" s="3"/>
      <c r="W1464" s="10"/>
      <c r="X1464" s="10"/>
      <c r="Y1464" s="3"/>
      <c r="Z1464" s="3"/>
      <c r="AA1464" s="3"/>
    </row>
    <row r="1465" spans="1:27">
      <c r="A1465" s="7"/>
      <c r="B1465" s="7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3"/>
      <c r="U1465" s="3"/>
      <c r="V1465" s="3"/>
      <c r="W1465" s="10"/>
      <c r="X1465" s="10"/>
      <c r="Y1465" s="3"/>
      <c r="Z1465" s="3"/>
      <c r="AA1465" s="3"/>
    </row>
    <row r="1466" spans="1:27">
      <c r="A1466" s="7"/>
      <c r="B1466" s="7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3"/>
      <c r="U1466" s="3"/>
      <c r="V1466" s="3"/>
      <c r="W1466" s="10"/>
      <c r="X1466" s="10"/>
      <c r="Y1466" s="3"/>
      <c r="Z1466" s="3"/>
      <c r="AA1466" s="3"/>
    </row>
    <row r="1467" spans="1:27">
      <c r="A1467" s="7"/>
      <c r="B1467" s="7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3"/>
      <c r="U1467" s="3"/>
      <c r="V1467" s="3"/>
      <c r="W1467" s="10"/>
      <c r="X1467" s="10"/>
      <c r="Y1467" s="3"/>
      <c r="Z1467" s="3"/>
      <c r="AA1467" s="3"/>
    </row>
    <row r="1468" spans="1:27">
      <c r="A1468" s="7"/>
      <c r="B1468" s="7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3"/>
      <c r="U1468" s="3"/>
      <c r="V1468" s="3"/>
      <c r="W1468" s="10"/>
      <c r="X1468" s="10"/>
      <c r="Y1468" s="3"/>
      <c r="Z1468" s="3"/>
      <c r="AA1468" s="3"/>
    </row>
    <row r="1469" spans="1:27">
      <c r="A1469" s="7"/>
      <c r="B1469" s="7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3"/>
      <c r="U1469" s="3"/>
      <c r="V1469" s="3"/>
      <c r="W1469" s="10"/>
      <c r="X1469" s="10"/>
      <c r="Y1469" s="3"/>
      <c r="Z1469" s="3"/>
      <c r="AA1469" s="3"/>
    </row>
    <row r="1470" spans="1:27">
      <c r="A1470" s="7"/>
      <c r="B1470" s="7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3"/>
      <c r="U1470" s="3"/>
      <c r="V1470" s="3"/>
      <c r="W1470" s="10"/>
      <c r="X1470" s="10"/>
      <c r="Y1470" s="3"/>
      <c r="Z1470" s="3"/>
      <c r="AA1470" s="3"/>
    </row>
    <row r="1471" spans="1:27">
      <c r="A1471" s="7"/>
      <c r="B1471" s="7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3"/>
      <c r="U1471" s="3"/>
      <c r="V1471" s="3"/>
      <c r="W1471" s="10"/>
      <c r="X1471" s="10"/>
      <c r="Y1471" s="3"/>
      <c r="Z1471" s="3"/>
      <c r="AA1471" s="3"/>
    </row>
    <row r="1472" spans="1:27">
      <c r="A1472" s="7"/>
      <c r="B1472" s="7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3"/>
      <c r="U1472" s="3"/>
      <c r="V1472" s="3"/>
      <c r="W1472" s="10"/>
      <c r="X1472" s="10"/>
      <c r="Y1472" s="3"/>
      <c r="Z1472" s="3"/>
      <c r="AA1472" s="3"/>
    </row>
    <row r="1473" spans="1:27">
      <c r="A1473" s="7"/>
      <c r="B1473" s="7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3"/>
      <c r="U1473" s="3"/>
      <c r="V1473" s="3"/>
      <c r="W1473" s="10"/>
      <c r="X1473" s="10"/>
      <c r="Y1473" s="3"/>
      <c r="Z1473" s="3"/>
      <c r="AA1473" s="3"/>
    </row>
    <row r="1474" spans="1:27">
      <c r="A1474" s="7"/>
      <c r="B1474" s="7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3"/>
      <c r="U1474" s="3"/>
      <c r="V1474" s="3"/>
      <c r="W1474" s="10"/>
      <c r="X1474" s="10"/>
      <c r="Y1474" s="3"/>
      <c r="Z1474" s="3"/>
      <c r="AA1474" s="3"/>
    </row>
    <row r="1475" spans="1:27">
      <c r="A1475" s="7"/>
      <c r="B1475" s="7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3"/>
      <c r="U1475" s="3"/>
      <c r="V1475" s="3"/>
      <c r="W1475" s="10"/>
      <c r="X1475" s="10"/>
      <c r="Y1475" s="3"/>
      <c r="Z1475" s="3"/>
      <c r="AA1475" s="3"/>
    </row>
    <row r="1476" spans="1:27">
      <c r="A1476" s="7"/>
      <c r="B1476" s="7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3"/>
      <c r="U1476" s="3"/>
      <c r="V1476" s="3"/>
      <c r="W1476" s="10"/>
      <c r="X1476" s="10"/>
      <c r="Y1476" s="3"/>
      <c r="Z1476" s="3"/>
      <c r="AA1476" s="3"/>
    </row>
    <row r="1477" spans="1:27">
      <c r="A1477" s="7"/>
      <c r="B1477" s="7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3"/>
      <c r="U1477" s="3"/>
      <c r="V1477" s="3"/>
      <c r="W1477" s="10"/>
      <c r="X1477" s="10"/>
      <c r="Y1477" s="3"/>
      <c r="Z1477" s="3"/>
      <c r="AA1477" s="3"/>
    </row>
    <row r="1478" spans="1:27">
      <c r="A1478" s="7"/>
      <c r="B1478" s="7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3"/>
      <c r="U1478" s="3"/>
      <c r="V1478" s="3"/>
      <c r="W1478" s="10"/>
      <c r="X1478" s="10"/>
      <c r="Y1478" s="3"/>
      <c r="Z1478" s="3"/>
      <c r="AA1478" s="3"/>
    </row>
    <row r="1479" spans="1:27">
      <c r="A1479" s="7"/>
      <c r="B1479" s="7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3"/>
      <c r="U1479" s="3"/>
      <c r="V1479" s="3"/>
      <c r="W1479" s="10"/>
      <c r="X1479" s="10"/>
      <c r="Y1479" s="3"/>
      <c r="Z1479" s="3"/>
      <c r="AA1479" s="3"/>
    </row>
    <row r="1480" spans="1:27">
      <c r="A1480" s="7"/>
      <c r="B1480" s="7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3"/>
      <c r="U1480" s="3"/>
      <c r="V1480" s="3"/>
      <c r="W1480" s="10"/>
      <c r="X1480" s="10"/>
      <c r="Y1480" s="3"/>
      <c r="Z1480" s="3"/>
      <c r="AA1480" s="3"/>
    </row>
    <row r="1481" spans="1:27">
      <c r="A1481" s="7"/>
      <c r="B1481" s="7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3"/>
      <c r="U1481" s="3"/>
      <c r="V1481" s="3"/>
      <c r="W1481" s="10"/>
      <c r="X1481" s="10"/>
      <c r="Y1481" s="3"/>
      <c r="Z1481" s="3"/>
      <c r="AA1481" s="3"/>
    </row>
    <row r="1482" spans="1:27">
      <c r="A1482" s="7"/>
      <c r="B1482" s="7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3"/>
      <c r="U1482" s="3"/>
      <c r="V1482" s="3"/>
      <c r="W1482" s="10"/>
      <c r="X1482" s="10"/>
      <c r="Y1482" s="3"/>
      <c r="Z1482" s="3"/>
      <c r="AA1482" s="3"/>
    </row>
    <row r="1483" spans="1:27">
      <c r="A1483" s="7"/>
      <c r="B1483" s="7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3"/>
      <c r="U1483" s="3"/>
      <c r="V1483" s="3"/>
      <c r="W1483" s="10"/>
      <c r="X1483" s="10"/>
      <c r="Y1483" s="3"/>
      <c r="Z1483" s="3"/>
      <c r="AA1483" s="3"/>
    </row>
    <row r="1484" spans="1:27">
      <c r="A1484" s="7"/>
      <c r="B1484" s="7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3"/>
      <c r="U1484" s="3"/>
      <c r="V1484" s="3"/>
      <c r="W1484" s="10"/>
      <c r="X1484" s="10"/>
      <c r="Y1484" s="3"/>
      <c r="Z1484" s="3"/>
      <c r="AA1484" s="3"/>
    </row>
    <row r="1485" spans="1:27">
      <c r="A1485" s="7"/>
      <c r="B1485" s="7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3"/>
      <c r="U1485" s="3"/>
      <c r="V1485" s="3"/>
      <c r="W1485" s="10"/>
      <c r="X1485" s="10"/>
      <c r="Y1485" s="3"/>
      <c r="Z1485" s="3"/>
      <c r="AA1485" s="3"/>
    </row>
    <row r="1486" spans="1:27">
      <c r="A1486" s="7"/>
      <c r="B1486" s="7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3"/>
      <c r="U1486" s="3"/>
      <c r="V1486" s="3"/>
      <c r="W1486" s="10"/>
      <c r="X1486" s="10"/>
      <c r="Y1486" s="3"/>
      <c r="Z1486" s="3"/>
      <c r="AA1486" s="3"/>
    </row>
    <row r="1487" spans="1:27">
      <c r="A1487" s="7"/>
      <c r="B1487" s="7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3"/>
      <c r="U1487" s="3"/>
      <c r="V1487" s="3"/>
      <c r="W1487" s="10"/>
      <c r="X1487" s="10"/>
      <c r="Y1487" s="3"/>
      <c r="Z1487" s="3"/>
      <c r="AA1487" s="3"/>
    </row>
    <row r="1488" spans="1:27">
      <c r="A1488" s="7"/>
      <c r="B1488" s="7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3"/>
      <c r="U1488" s="3"/>
      <c r="V1488" s="3"/>
      <c r="W1488" s="10"/>
      <c r="X1488" s="10"/>
      <c r="Y1488" s="3"/>
      <c r="Z1488" s="3"/>
      <c r="AA1488" s="3"/>
    </row>
    <row r="1489" spans="1:27">
      <c r="A1489" s="7"/>
      <c r="B1489" s="7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3"/>
      <c r="U1489" s="3"/>
      <c r="V1489" s="3"/>
      <c r="W1489" s="10"/>
      <c r="X1489" s="10"/>
      <c r="Y1489" s="3"/>
      <c r="Z1489" s="3"/>
      <c r="AA1489" s="3"/>
    </row>
    <row r="1490" spans="1:27">
      <c r="A1490" s="7"/>
      <c r="B1490" s="7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3"/>
      <c r="U1490" s="3"/>
      <c r="V1490" s="3"/>
      <c r="W1490" s="10"/>
      <c r="X1490" s="10"/>
      <c r="Y1490" s="3"/>
      <c r="Z1490" s="3"/>
      <c r="AA1490" s="3"/>
    </row>
    <row r="1491" spans="1:27">
      <c r="A1491" s="7"/>
      <c r="B1491" s="7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3"/>
      <c r="U1491" s="3"/>
      <c r="V1491" s="3"/>
      <c r="W1491" s="10"/>
      <c r="X1491" s="10"/>
      <c r="Y1491" s="3"/>
      <c r="Z1491" s="3"/>
      <c r="AA1491" s="3"/>
    </row>
    <row r="1492" spans="1:27">
      <c r="A1492" s="7"/>
      <c r="B1492" s="7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3"/>
      <c r="U1492" s="3"/>
      <c r="V1492" s="3"/>
      <c r="W1492" s="10"/>
      <c r="X1492" s="10"/>
      <c r="Y1492" s="3"/>
      <c r="Z1492" s="3"/>
      <c r="AA1492" s="3"/>
    </row>
    <row r="1493" spans="1:27">
      <c r="A1493" s="7"/>
      <c r="B1493" s="7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3"/>
      <c r="U1493" s="3"/>
      <c r="V1493" s="3"/>
      <c r="W1493" s="10"/>
      <c r="X1493" s="10"/>
      <c r="Y1493" s="3"/>
      <c r="Z1493" s="3"/>
      <c r="AA1493" s="3"/>
    </row>
    <row r="1494" spans="1:27">
      <c r="A1494" s="7"/>
      <c r="B1494" s="7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3"/>
      <c r="U1494" s="3"/>
      <c r="V1494" s="3"/>
      <c r="W1494" s="10"/>
      <c r="X1494" s="10"/>
      <c r="Y1494" s="3"/>
      <c r="Z1494" s="3"/>
      <c r="AA1494" s="3"/>
    </row>
    <row r="1495" spans="1:27">
      <c r="A1495" s="7"/>
      <c r="B1495" s="7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3"/>
      <c r="U1495" s="3"/>
      <c r="V1495" s="3"/>
      <c r="W1495" s="10"/>
      <c r="X1495" s="10"/>
      <c r="Y1495" s="3"/>
      <c r="Z1495" s="3"/>
      <c r="AA1495" s="3"/>
    </row>
    <row r="1496" spans="1:27">
      <c r="A1496" s="7"/>
      <c r="B1496" s="7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3"/>
      <c r="U1496" s="3"/>
      <c r="V1496" s="3"/>
      <c r="W1496" s="10"/>
      <c r="X1496" s="10"/>
      <c r="Y1496" s="3"/>
      <c r="Z1496" s="3"/>
      <c r="AA1496" s="3"/>
    </row>
    <row r="1497" spans="1:27">
      <c r="A1497" s="7"/>
      <c r="B1497" s="7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3"/>
      <c r="U1497" s="3"/>
      <c r="V1497" s="3"/>
      <c r="W1497" s="10"/>
      <c r="X1497" s="10"/>
      <c r="Y1497" s="3"/>
      <c r="Z1497" s="3"/>
      <c r="AA1497" s="3"/>
    </row>
    <row r="1498" spans="1:27">
      <c r="A1498" s="7"/>
      <c r="B1498" s="7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3"/>
      <c r="U1498" s="3"/>
      <c r="V1498" s="3"/>
      <c r="W1498" s="10"/>
      <c r="X1498" s="10"/>
      <c r="Y1498" s="3"/>
      <c r="Z1498" s="3"/>
      <c r="AA1498" s="3"/>
    </row>
    <row r="1499" spans="1:27">
      <c r="A1499" s="7"/>
      <c r="B1499" s="7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3"/>
      <c r="U1499" s="3"/>
      <c r="V1499" s="3"/>
      <c r="W1499" s="10"/>
      <c r="X1499" s="10"/>
      <c r="Y1499" s="3"/>
      <c r="Z1499" s="3"/>
      <c r="AA1499" s="3"/>
    </row>
    <row r="1500" spans="1:27">
      <c r="A1500" s="7"/>
      <c r="B1500" s="7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3"/>
      <c r="U1500" s="3"/>
      <c r="V1500" s="3"/>
      <c r="W1500" s="10"/>
      <c r="X1500" s="10"/>
      <c r="Y1500" s="3"/>
      <c r="Z1500" s="3"/>
      <c r="AA1500" s="3"/>
    </row>
    <row r="1501" spans="1:27">
      <c r="A1501" s="7"/>
      <c r="B1501" s="7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3"/>
      <c r="U1501" s="3"/>
      <c r="V1501" s="3"/>
      <c r="W1501" s="10"/>
      <c r="X1501" s="10"/>
      <c r="Y1501" s="3"/>
      <c r="Z1501" s="3"/>
      <c r="AA1501" s="3"/>
    </row>
    <row r="1502" spans="1:27">
      <c r="A1502" s="7"/>
      <c r="B1502" s="7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3"/>
      <c r="U1502" s="3"/>
      <c r="V1502" s="3"/>
      <c r="W1502" s="10"/>
      <c r="X1502" s="10"/>
      <c r="Y1502" s="3"/>
      <c r="Z1502" s="3"/>
      <c r="AA1502" s="3"/>
    </row>
    <row r="1503" spans="1:27">
      <c r="A1503" s="7"/>
      <c r="B1503" s="7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3"/>
      <c r="U1503" s="3"/>
      <c r="V1503" s="3"/>
      <c r="W1503" s="10"/>
      <c r="X1503" s="10"/>
      <c r="Y1503" s="3"/>
      <c r="Z1503" s="3"/>
      <c r="AA1503" s="3"/>
    </row>
    <row r="1504" spans="1:27">
      <c r="A1504" s="7"/>
      <c r="B1504" s="7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3"/>
      <c r="U1504" s="3"/>
      <c r="V1504" s="3"/>
      <c r="W1504" s="10"/>
      <c r="X1504" s="10"/>
      <c r="Y1504" s="3"/>
      <c r="Z1504" s="3"/>
      <c r="AA1504" s="3"/>
    </row>
    <row r="1505" spans="1:27">
      <c r="A1505" s="7"/>
      <c r="B1505" s="7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3"/>
      <c r="U1505" s="3"/>
      <c r="V1505" s="3"/>
      <c r="W1505" s="10"/>
      <c r="X1505" s="10"/>
      <c r="Y1505" s="3"/>
      <c r="Z1505" s="3"/>
      <c r="AA1505" s="3"/>
    </row>
    <row r="1506" spans="1:27">
      <c r="A1506" s="7"/>
      <c r="B1506" s="7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3"/>
      <c r="U1506" s="3"/>
      <c r="V1506" s="3"/>
      <c r="W1506" s="10"/>
      <c r="X1506" s="10"/>
      <c r="Y1506" s="3"/>
      <c r="Z1506" s="3"/>
      <c r="AA1506" s="3"/>
    </row>
    <row r="1507" spans="1:27">
      <c r="A1507" s="7"/>
      <c r="B1507" s="7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3"/>
      <c r="U1507" s="3"/>
      <c r="V1507" s="3"/>
      <c r="W1507" s="10"/>
      <c r="X1507" s="10"/>
      <c r="Y1507" s="3"/>
      <c r="Z1507" s="3"/>
      <c r="AA1507" s="3"/>
    </row>
    <row r="1508" spans="1:27">
      <c r="A1508" s="7"/>
      <c r="B1508" s="7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3"/>
      <c r="U1508" s="3"/>
      <c r="V1508" s="3"/>
      <c r="W1508" s="10"/>
      <c r="X1508" s="10"/>
      <c r="Y1508" s="3"/>
      <c r="Z1508" s="3"/>
      <c r="AA1508" s="3"/>
    </row>
    <row r="1509" spans="1:27">
      <c r="A1509" s="7"/>
      <c r="B1509" s="7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3"/>
      <c r="U1509" s="3"/>
      <c r="V1509" s="3"/>
      <c r="W1509" s="10"/>
      <c r="X1509" s="10"/>
      <c r="Y1509" s="3"/>
      <c r="Z1509" s="3"/>
      <c r="AA1509" s="3"/>
    </row>
    <row r="1510" spans="1:27">
      <c r="A1510" s="7"/>
      <c r="B1510" s="7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3"/>
      <c r="U1510" s="3"/>
      <c r="V1510" s="3"/>
      <c r="W1510" s="10"/>
      <c r="X1510" s="10"/>
      <c r="Y1510" s="3"/>
      <c r="Z1510" s="3"/>
      <c r="AA1510" s="3"/>
    </row>
    <row r="1511" spans="1:27">
      <c r="A1511" s="7"/>
      <c r="B1511" s="7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3"/>
      <c r="U1511" s="3"/>
      <c r="V1511" s="3"/>
      <c r="W1511" s="10"/>
      <c r="X1511" s="10"/>
      <c r="Y1511" s="3"/>
      <c r="Z1511" s="3"/>
      <c r="AA1511" s="3"/>
    </row>
    <row r="1512" spans="1:27">
      <c r="A1512" s="7"/>
      <c r="B1512" s="7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3"/>
      <c r="U1512" s="3"/>
      <c r="V1512" s="3"/>
      <c r="W1512" s="10"/>
      <c r="X1512" s="10"/>
      <c r="Y1512" s="3"/>
      <c r="Z1512" s="3"/>
      <c r="AA1512" s="3"/>
    </row>
    <row r="1513" spans="1:27">
      <c r="A1513" s="7"/>
      <c r="B1513" s="7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3"/>
      <c r="U1513" s="3"/>
      <c r="V1513" s="3"/>
      <c r="W1513" s="10"/>
      <c r="X1513" s="10"/>
      <c r="Y1513" s="3"/>
      <c r="Z1513" s="3"/>
      <c r="AA1513" s="3"/>
    </row>
    <row r="1514" spans="1:27">
      <c r="A1514" s="7"/>
      <c r="B1514" s="7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3"/>
      <c r="U1514" s="3"/>
      <c r="V1514" s="3"/>
      <c r="W1514" s="10"/>
      <c r="X1514" s="10"/>
      <c r="Y1514" s="3"/>
      <c r="Z1514" s="3"/>
      <c r="AA1514" s="3"/>
    </row>
    <row r="1515" spans="1:27">
      <c r="A1515" s="7"/>
      <c r="B1515" s="7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3"/>
      <c r="U1515" s="3"/>
      <c r="V1515" s="3"/>
      <c r="W1515" s="10"/>
      <c r="X1515" s="10"/>
      <c r="Y1515" s="3"/>
      <c r="Z1515" s="3"/>
      <c r="AA1515" s="3"/>
    </row>
    <row r="1516" spans="1:27">
      <c r="A1516" s="7"/>
      <c r="B1516" s="7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3"/>
      <c r="U1516" s="3"/>
      <c r="V1516" s="3"/>
      <c r="W1516" s="10"/>
      <c r="X1516" s="10"/>
      <c r="Y1516" s="3"/>
      <c r="Z1516" s="3"/>
      <c r="AA1516" s="3"/>
    </row>
    <row r="1517" spans="1:27">
      <c r="A1517" s="7"/>
      <c r="B1517" s="7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3"/>
      <c r="U1517" s="3"/>
      <c r="V1517" s="3"/>
      <c r="W1517" s="10"/>
      <c r="X1517" s="10"/>
      <c r="Y1517" s="3"/>
      <c r="Z1517" s="3"/>
      <c r="AA1517" s="3"/>
    </row>
    <row r="1518" spans="1:27">
      <c r="A1518" s="7"/>
      <c r="B1518" s="7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3"/>
      <c r="U1518" s="3"/>
      <c r="V1518" s="3"/>
      <c r="W1518" s="10"/>
      <c r="X1518" s="10"/>
      <c r="Y1518" s="3"/>
      <c r="Z1518" s="3"/>
      <c r="AA1518" s="3"/>
    </row>
    <row r="1519" spans="1:27">
      <c r="A1519" s="7"/>
      <c r="B1519" s="7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3"/>
      <c r="U1519" s="3"/>
      <c r="V1519" s="3"/>
      <c r="W1519" s="10"/>
      <c r="X1519" s="10"/>
      <c r="Y1519" s="3"/>
      <c r="Z1519" s="3"/>
      <c r="AA1519" s="3"/>
    </row>
    <row r="1520" spans="1:27">
      <c r="A1520" s="7"/>
      <c r="B1520" s="7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3"/>
      <c r="U1520" s="3"/>
      <c r="V1520" s="3"/>
      <c r="W1520" s="10"/>
      <c r="X1520" s="10"/>
      <c r="Y1520" s="3"/>
      <c r="Z1520" s="3"/>
      <c r="AA1520" s="3"/>
    </row>
    <row r="1521" spans="1:27">
      <c r="A1521" s="7"/>
      <c r="B1521" s="7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3"/>
      <c r="U1521" s="3"/>
      <c r="V1521" s="3"/>
      <c r="W1521" s="10"/>
      <c r="X1521" s="10"/>
      <c r="Y1521" s="3"/>
      <c r="Z1521" s="3"/>
      <c r="AA1521" s="3"/>
    </row>
    <row r="1522" spans="1:27">
      <c r="A1522" s="7"/>
      <c r="B1522" s="7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3"/>
      <c r="U1522" s="3"/>
      <c r="V1522" s="3"/>
      <c r="W1522" s="10"/>
      <c r="X1522" s="10"/>
      <c r="Y1522" s="3"/>
      <c r="Z1522" s="3"/>
      <c r="AA1522" s="3"/>
    </row>
    <row r="1523" spans="1:27">
      <c r="A1523" s="7"/>
      <c r="B1523" s="7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3"/>
      <c r="U1523" s="3"/>
      <c r="V1523" s="3"/>
      <c r="W1523" s="10"/>
      <c r="X1523" s="10"/>
      <c r="Y1523" s="3"/>
      <c r="Z1523" s="3"/>
      <c r="AA1523" s="3"/>
    </row>
    <row r="1524" spans="1:27">
      <c r="A1524" s="7"/>
      <c r="B1524" s="7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3"/>
      <c r="U1524" s="3"/>
      <c r="V1524" s="3"/>
      <c r="W1524" s="10"/>
      <c r="X1524" s="10"/>
      <c r="Y1524" s="3"/>
      <c r="Z1524" s="3"/>
      <c r="AA1524" s="3"/>
    </row>
    <row r="1525" spans="1:27">
      <c r="A1525" s="7"/>
      <c r="B1525" s="7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3"/>
      <c r="U1525" s="3"/>
      <c r="V1525" s="3"/>
      <c r="W1525" s="10"/>
      <c r="X1525" s="10"/>
      <c r="Y1525" s="3"/>
      <c r="Z1525" s="3"/>
      <c r="AA1525" s="3"/>
    </row>
    <row r="1526" spans="1:27">
      <c r="A1526" s="7"/>
      <c r="B1526" s="7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3"/>
      <c r="U1526" s="3"/>
      <c r="V1526" s="3"/>
      <c r="W1526" s="10"/>
      <c r="X1526" s="10"/>
      <c r="Y1526" s="3"/>
      <c r="Z1526" s="3"/>
      <c r="AA1526" s="3"/>
    </row>
    <row r="1527" spans="1:27">
      <c r="A1527" s="7"/>
      <c r="B1527" s="7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3"/>
      <c r="U1527" s="3"/>
      <c r="V1527" s="3"/>
      <c r="W1527" s="10"/>
      <c r="X1527" s="10"/>
      <c r="Y1527" s="3"/>
      <c r="Z1527" s="3"/>
      <c r="AA1527" s="3"/>
    </row>
    <row r="1528" spans="1:27">
      <c r="A1528" s="7"/>
      <c r="B1528" s="7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3"/>
      <c r="U1528" s="3"/>
      <c r="V1528" s="3"/>
      <c r="W1528" s="10"/>
      <c r="X1528" s="10"/>
      <c r="Y1528" s="3"/>
      <c r="Z1528" s="3"/>
      <c r="AA1528" s="3"/>
    </row>
    <row r="1529" spans="1:27">
      <c r="A1529" s="7"/>
      <c r="B1529" s="7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3"/>
      <c r="U1529" s="3"/>
      <c r="V1529" s="3"/>
      <c r="W1529" s="10"/>
      <c r="X1529" s="10"/>
      <c r="Y1529" s="3"/>
      <c r="Z1529" s="3"/>
      <c r="AA1529" s="3"/>
    </row>
    <row r="1530" spans="1:27">
      <c r="A1530" s="7"/>
      <c r="B1530" s="7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3"/>
      <c r="U1530" s="3"/>
      <c r="V1530" s="3"/>
      <c r="W1530" s="10"/>
      <c r="X1530" s="10"/>
      <c r="Y1530" s="3"/>
      <c r="Z1530" s="3"/>
      <c r="AA1530" s="3"/>
    </row>
    <row r="1531" spans="1:27">
      <c r="A1531" s="7"/>
      <c r="B1531" s="7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3"/>
      <c r="U1531" s="3"/>
      <c r="V1531" s="3"/>
      <c r="W1531" s="10"/>
      <c r="X1531" s="10"/>
      <c r="Y1531" s="3"/>
      <c r="Z1531" s="3"/>
      <c r="AA1531" s="3"/>
    </row>
    <row r="1532" spans="1:27">
      <c r="A1532" s="7"/>
      <c r="B1532" s="7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3"/>
      <c r="U1532" s="3"/>
      <c r="V1532" s="3"/>
      <c r="W1532" s="10"/>
      <c r="X1532" s="10"/>
      <c r="Y1532" s="3"/>
      <c r="Z1532" s="3"/>
      <c r="AA1532" s="3"/>
    </row>
    <row r="1533" spans="1:27">
      <c r="A1533" s="7"/>
      <c r="B1533" s="7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3"/>
      <c r="U1533" s="3"/>
      <c r="V1533" s="3"/>
      <c r="W1533" s="10"/>
      <c r="X1533" s="10"/>
      <c r="Y1533" s="3"/>
      <c r="Z1533" s="3"/>
      <c r="AA1533" s="3"/>
    </row>
    <row r="1534" spans="1:27">
      <c r="A1534" s="7"/>
      <c r="B1534" s="7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3"/>
      <c r="U1534" s="3"/>
      <c r="V1534" s="3"/>
      <c r="W1534" s="10"/>
      <c r="X1534" s="10"/>
      <c r="Y1534" s="3"/>
      <c r="Z1534" s="3"/>
      <c r="AA1534" s="3"/>
    </row>
    <row r="1535" spans="1:27">
      <c r="A1535" s="7"/>
      <c r="B1535" s="7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3"/>
      <c r="U1535" s="3"/>
      <c r="V1535" s="3"/>
      <c r="W1535" s="10"/>
      <c r="X1535" s="10"/>
      <c r="Y1535" s="3"/>
      <c r="Z1535" s="3"/>
      <c r="AA1535" s="3"/>
    </row>
    <row r="1536" spans="1:27">
      <c r="A1536" s="7"/>
      <c r="B1536" s="7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3"/>
      <c r="U1536" s="3"/>
      <c r="V1536" s="3"/>
      <c r="W1536" s="10"/>
      <c r="X1536" s="10"/>
      <c r="Y1536" s="3"/>
      <c r="Z1536" s="3"/>
      <c r="AA1536" s="3"/>
    </row>
    <row r="1537" spans="1:27">
      <c r="A1537" s="7"/>
      <c r="B1537" s="7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3"/>
      <c r="U1537" s="3"/>
      <c r="V1537" s="3"/>
      <c r="W1537" s="10"/>
      <c r="X1537" s="10"/>
      <c r="Y1537" s="3"/>
      <c r="Z1537" s="3"/>
      <c r="AA1537" s="3"/>
    </row>
    <row r="1538" spans="1:27">
      <c r="A1538" s="7"/>
      <c r="B1538" s="7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3"/>
      <c r="U1538" s="3"/>
      <c r="V1538" s="3"/>
      <c r="W1538" s="10"/>
      <c r="X1538" s="10"/>
      <c r="Y1538" s="3"/>
      <c r="Z1538" s="3"/>
      <c r="AA1538" s="3"/>
    </row>
    <row r="1539" spans="1:27">
      <c r="A1539" s="7"/>
      <c r="B1539" s="7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3"/>
      <c r="U1539" s="3"/>
      <c r="V1539" s="3"/>
      <c r="W1539" s="10"/>
      <c r="X1539" s="10"/>
      <c r="Y1539" s="3"/>
      <c r="Z1539" s="3"/>
      <c r="AA1539" s="3"/>
    </row>
    <row r="1540" spans="1:27">
      <c r="A1540" s="7"/>
      <c r="B1540" s="7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3"/>
      <c r="U1540" s="3"/>
      <c r="V1540" s="3"/>
      <c r="W1540" s="10"/>
      <c r="X1540" s="10"/>
      <c r="Y1540" s="3"/>
      <c r="Z1540" s="3"/>
      <c r="AA1540" s="3"/>
    </row>
    <row r="1541" spans="1:27">
      <c r="A1541" s="7"/>
      <c r="B1541" s="7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3"/>
      <c r="U1541" s="3"/>
      <c r="V1541" s="3"/>
      <c r="W1541" s="10"/>
      <c r="X1541" s="10"/>
      <c r="Y1541" s="3"/>
      <c r="Z1541" s="3"/>
      <c r="AA1541" s="3"/>
    </row>
    <row r="1542" spans="1:27">
      <c r="A1542" s="7"/>
      <c r="B1542" s="7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3"/>
      <c r="U1542" s="3"/>
      <c r="V1542" s="3"/>
      <c r="W1542" s="10"/>
      <c r="X1542" s="10"/>
      <c r="Y1542" s="3"/>
      <c r="Z1542" s="3"/>
      <c r="AA1542" s="3"/>
    </row>
    <row r="1543" spans="1:27">
      <c r="A1543" s="7"/>
      <c r="B1543" s="7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3"/>
      <c r="U1543" s="3"/>
      <c r="V1543" s="3"/>
      <c r="W1543" s="10"/>
      <c r="X1543" s="10"/>
      <c r="Y1543" s="3"/>
      <c r="Z1543" s="3"/>
      <c r="AA1543" s="3"/>
    </row>
    <row r="1544" spans="1:27">
      <c r="A1544" s="7"/>
      <c r="B1544" s="7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3"/>
      <c r="U1544" s="3"/>
      <c r="V1544" s="3"/>
      <c r="W1544" s="10"/>
      <c r="X1544" s="10"/>
      <c r="Y1544" s="3"/>
      <c r="Z1544" s="3"/>
      <c r="AA1544" s="3"/>
    </row>
    <row r="1545" spans="1:27">
      <c r="A1545" s="7"/>
      <c r="B1545" s="7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3"/>
      <c r="U1545" s="3"/>
      <c r="V1545" s="3"/>
      <c r="W1545" s="10"/>
      <c r="X1545" s="10"/>
      <c r="Y1545" s="3"/>
      <c r="Z1545" s="3"/>
      <c r="AA1545" s="3"/>
    </row>
    <row r="1546" spans="1:27">
      <c r="A1546" s="7"/>
      <c r="B1546" s="7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3"/>
      <c r="U1546" s="3"/>
      <c r="V1546" s="3"/>
      <c r="W1546" s="10"/>
      <c r="X1546" s="10"/>
      <c r="Y1546" s="3"/>
      <c r="Z1546" s="3"/>
      <c r="AA1546" s="3"/>
    </row>
    <row r="1547" spans="1:27">
      <c r="A1547" s="7"/>
      <c r="B1547" s="7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3"/>
      <c r="U1547" s="3"/>
      <c r="V1547" s="3"/>
      <c r="W1547" s="10"/>
      <c r="X1547" s="10"/>
      <c r="Y1547" s="3"/>
      <c r="Z1547" s="3"/>
      <c r="AA1547" s="3"/>
    </row>
    <row r="1548" spans="1:27">
      <c r="A1548" s="7"/>
      <c r="B1548" s="7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3"/>
      <c r="U1548" s="3"/>
      <c r="V1548" s="3"/>
      <c r="W1548" s="10"/>
      <c r="X1548" s="10"/>
      <c r="Y1548" s="3"/>
      <c r="Z1548" s="3"/>
      <c r="AA1548" s="3"/>
    </row>
    <row r="1549" spans="1:27">
      <c r="A1549" s="7"/>
      <c r="B1549" s="7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3"/>
      <c r="U1549" s="3"/>
      <c r="V1549" s="3"/>
      <c r="W1549" s="10"/>
      <c r="X1549" s="10"/>
      <c r="Y1549" s="3"/>
      <c r="Z1549" s="3"/>
      <c r="AA1549" s="3"/>
    </row>
    <row r="1550" spans="1:27">
      <c r="A1550" s="7"/>
      <c r="B1550" s="7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3"/>
      <c r="U1550" s="3"/>
      <c r="V1550" s="3"/>
      <c r="W1550" s="10"/>
      <c r="X1550" s="10"/>
      <c r="Y1550" s="3"/>
      <c r="Z1550" s="3"/>
      <c r="AA1550" s="3"/>
    </row>
    <row r="1551" spans="1:27">
      <c r="A1551" s="7"/>
      <c r="B1551" s="7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3"/>
      <c r="U1551" s="3"/>
      <c r="V1551" s="3"/>
      <c r="W1551" s="10"/>
      <c r="X1551" s="10"/>
      <c r="Y1551" s="3"/>
      <c r="Z1551" s="3"/>
      <c r="AA1551" s="3"/>
    </row>
    <row r="1552" spans="1:27">
      <c r="A1552" s="7"/>
      <c r="B1552" s="7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3"/>
      <c r="U1552" s="3"/>
      <c r="V1552" s="3"/>
      <c r="W1552" s="10"/>
      <c r="X1552" s="10"/>
      <c r="Y1552" s="3"/>
      <c r="Z1552" s="3"/>
      <c r="AA1552" s="3"/>
    </row>
    <row r="1553" spans="1:27">
      <c r="A1553" s="7"/>
      <c r="B1553" s="7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3"/>
      <c r="U1553" s="3"/>
      <c r="V1553" s="3"/>
      <c r="W1553" s="10"/>
      <c r="X1553" s="10"/>
      <c r="Y1553" s="3"/>
      <c r="Z1553" s="3"/>
      <c r="AA1553" s="3"/>
    </row>
    <row r="1554" spans="1:27">
      <c r="A1554" s="7"/>
      <c r="B1554" s="7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3"/>
      <c r="U1554" s="3"/>
      <c r="V1554" s="3"/>
      <c r="W1554" s="10"/>
      <c r="X1554" s="10"/>
      <c r="Y1554" s="3"/>
      <c r="Z1554" s="3"/>
      <c r="AA1554" s="3"/>
    </row>
    <row r="1555" spans="1:27">
      <c r="A1555" s="7"/>
      <c r="B1555" s="7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3"/>
      <c r="U1555" s="3"/>
      <c r="V1555" s="3"/>
      <c r="W1555" s="10"/>
      <c r="X1555" s="10"/>
      <c r="Y1555" s="3"/>
      <c r="Z1555" s="3"/>
      <c r="AA1555" s="3"/>
    </row>
    <row r="1556" spans="1:27">
      <c r="A1556" s="7"/>
      <c r="B1556" s="7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3"/>
      <c r="U1556" s="3"/>
      <c r="V1556" s="3"/>
      <c r="W1556" s="10"/>
      <c r="X1556" s="10"/>
      <c r="Y1556" s="3"/>
      <c r="Z1556" s="3"/>
      <c r="AA1556" s="3"/>
    </row>
    <row r="1557" spans="1:27">
      <c r="A1557" s="7"/>
      <c r="B1557" s="7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3"/>
      <c r="U1557" s="3"/>
      <c r="V1557" s="3"/>
      <c r="W1557" s="10"/>
      <c r="X1557" s="10"/>
      <c r="Y1557" s="3"/>
      <c r="Z1557" s="3"/>
      <c r="AA1557" s="3"/>
    </row>
    <row r="1558" spans="1:27">
      <c r="A1558" s="7"/>
      <c r="B1558" s="7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3"/>
      <c r="U1558" s="3"/>
      <c r="V1558" s="3"/>
      <c r="W1558" s="10"/>
      <c r="X1558" s="10"/>
      <c r="Y1558" s="3"/>
      <c r="Z1558" s="3"/>
      <c r="AA1558" s="3"/>
    </row>
    <row r="1559" spans="1:27">
      <c r="A1559" s="7"/>
      <c r="B1559" s="7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3"/>
      <c r="U1559" s="3"/>
      <c r="V1559" s="3"/>
      <c r="W1559" s="10"/>
      <c r="X1559" s="10"/>
      <c r="Y1559" s="3"/>
      <c r="Z1559" s="3"/>
      <c r="AA1559" s="3"/>
    </row>
    <row r="1560" spans="1:27">
      <c r="A1560" s="7"/>
      <c r="B1560" s="7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3"/>
      <c r="U1560" s="3"/>
      <c r="V1560" s="3"/>
      <c r="W1560" s="10"/>
      <c r="X1560" s="10"/>
      <c r="Y1560" s="3"/>
      <c r="Z1560" s="3"/>
      <c r="AA1560" s="3"/>
    </row>
    <row r="1561" spans="1:27">
      <c r="A1561" s="7"/>
      <c r="B1561" s="7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3"/>
      <c r="U1561" s="3"/>
      <c r="V1561" s="3"/>
      <c r="W1561" s="10"/>
      <c r="X1561" s="10"/>
      <c r="Y1561" s="3"/>
      <c r="Z1561" s="3"/>
      <c r="AA1561" s="3"/>
    </row>
    <row r="1562" spans="1:27">
      <c r="A1562" s="7"/>
      <c r="B1562" s="7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3"/>
      <c r="U1562" s="3"/>
      <c r="V1562" s="3"/>
      <c r="W1562" s="10"/>
      <c r="X1562" s="10"/>
      <c r="Y1562" s="3"/>
      <c r="Z1562" s="3"/>
      <c r="AA1562" s="3"/>
    </row>
    <row r="1563" spans="1:27">
      <c r="A1563" s="7"/>
      <c r="B1563" s="7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3"/>
      <c r="U1563" s="3"/>
      <c r="V1563" s="3"/>
      <c r="W1563" s="10"/>
      <c r="X1563" s="10"/>
      <c r="Y1563" s="3"/>
      <c r="Z1563" s="3"/>
      <c r="AA1563" s="3"/>
    </row>
    <row r="1564" spans="1:27">
      <c r="A1564" s="7"/>
      <c r="B1564" s="7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3"/>
      <c r="U1564" s="3"/>
      <c r="V1564" s="3"/>
      <c r="W1564" s="10"/>
      <c r="X1564" s="10"/>
      <c r="Y1564" s="3"/>
      <c r="Z1564" s="3"/>
      <c r="AA1564" s="3"/>
    </row>
    <row r="1565" spans="1:27">
      <c r="A1565" s="7"/>
      <c r="B1565" s="7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3"/>
      <c r="U1565" s="3"/>
      <c r="V1565" s="3"/>
      <c r="W1565" s="10"/>
      <c r="X1565" s="10"/>
      <c r="Y1565" s="3"/>
      <c r="Z1565" s="3"/>
      <c r="AA1565" s="3"/>
    </row>
    <row r="1566" spans="1:27">
      <c r="A1566" s="7"/>
      <c r="B1566" s="7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3"/>
      <c r="U1566" s="3"/>
      <c r="V1566" s="3"/>
      <c r="W1566" s="10"/>
      <c r="X1566" s="10"/>
      <c r="Y1566" s="3"/>
      <c r="Z1566" s="3"/>
      <c r="AA1566" s="3"/>
    </row>
    <row r="1567" spans="1:27">
      <c r="A1567" s="7"/>
      <c r="B1567" s="7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3"/>
      <c r="U1567" s="3"/>
      <c r="V1567" s="3"/>
      <c r="W1567" s="10"/>
      <c r="X1567" s="10"/>
      <c r="Y1567" s="3"/>
      <c r="Z1567" s="3"/>
      <c r="AA1567" s="3"/>
    </row>
    <row r="1568" spans="1:27">
      <c r="A1568" s="7"/>
      <c r="B1568" s="7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3"/>
      <c r="U1568" s="3"/>
      <c r="V1568" s="3"/>
      <c r="W1568" s="10"/>
      <c r="X1568" s="10"/>
      <c r="Y1568" s="3"/>
      <c r="Z1568" s="3"/>
      <c r="AA1568" s="3"/>
    </row>
    <row r="1569" spans="1:27">
      <c r="A1569" s="7"/>
      <c r="B1569" s="7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3"/>
      <c r="U1569" s="3"/>
      <c r="V1569" s="3"/>
      <c r="W1569" s="10"/>
      <c r="X1569" s="10"/>
      <c r="Y1569" s="3"/>
      <c r="Z1569" s="3"/>
      <c r="AA1569" s="3"/>
    </row>
    <row r="1570" spans="1:27">
      <c r="A1570" s="7"/>
      <c r="B1570" s="7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3"/>
      <c r="U1570" s="3"/>
      <c r="V1570" s="3"/>
      <c r="W1570" s="10"/>
      <c r="X1570" s="10"/>
      <c r="Y1570" s="3"/>
      <c r="Z1570" s="3"/>
      <c r="AA1570" s="3"/>
    </row>
    <row r="1571" spans="1:27">
      <c r="A1571" s="7"/>
      <c r="B1571" s="7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3"/>
      <c r="U1571" s="3"/>
      <c r="V1571" s="3"/>
      <c r="W1571" s="10"/>
      <c r="X1571" s="10"/>
      <c r="Y1571" s="3"/>
      <c r="Z1571" s="3"/>
      <c r="AA1571" s="3"/>
    </row>
    <row r="1572" spans="1:27">
      <c r="A1572" s="7"/>
      <c r="B1572" s="7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3"/>
      <c r="U1572" s="3"/>
      <c r="V1572" s="3"/>
      <c r="W1572" s="10"/>
      <c r="X1572" s="10"/>
      <c r="Y1572" s="3"/>
      <c r="Z1572" s="3"/>
      <c r="AA1572" s="3"/>
    </row>
    <row r="1573" spans="1:27">
      <c r="A1573" s="7"/>
      <c r="B1573" s="7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3"/>
      <c r="U1573" s="3"/>
      <c r="V1573" s="3"/>
      <c r="W1573" s="10"/>
      <c r="X1573" s="10"/>
      <c r="Y1573" s="3"/>
      <c r="Z1573" s="3"/>
      <c r="AA1573" s="3"/>
    </row>
    <row r="1574" spans="1:27">
      <c r="A1574" s="7"/>
      <c r="B1574" s="7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3"/>
      <c r="U1574" s="3"/>
      <c r="V1574" s="3"/>
      <c r="W1574" s="10"/>
      <c r="X1574" s="10"/>
      <c r="Y1574" s="3"/>
      <c r="Z1574" s="3"/>
      <c r="AA1574" s="3"/>
    </row>
    <row r="1575" spans="1:27">
      <c r="A1575" s="7"/>
      <c r="B1575" s="7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3"/>
      <c r="U1575" s="3"/>
      <c r="V1575" s="3"/>
      <c r="W1575" s="10"/>
      <c r="X1575" s="10"/>
      <c r="Y1575" s="3"/>
      <c r="Z1575" s="3"/>
      <c r="AA1575" s="3"/>
    </row>
    <row r="1576" spans="1:27">
      <c r="A1576" s="7"/>
      <c r="B1576" s="7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3"/>
      <c r="U1576" s="3"/>
      <c r="V1576" s="3"/>
      <c r="W1576" s="10"/>
      <c r="X1576" s="10"/>
      <c r="Y1576" s="3"/>
      <c r="Z1576" s="3"/>
      <c r="AA1576" s="3"/>
    </row>
    <row r="1577" spans="1:27">
      <c r="A1577" s="7"/>
      <c r="B1577" s="7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3"/>
      <c r="U1577" s="3"/>
      <c r="V1577" s="3"/>
      <c r="W1577" s="10"/>
      <c r="X1577" s="10"/>
      <c r="Y1577" s="3"/>
      <c r="Z1577" s="3"/>
      <c r="AA1577" s="3"/>
    </row>
    <row r="1578" spans="1:27">
      <c r="A1578" s="7"/>
      <c r="B1578" s="7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3"/>
      <c r="U1578" s="3"/>
      <c r="V1578" s="3"/>
      <c r="W1578" s="10"/>
      <c r="X1578" s="10"/>
      <c r="Y1578" s="3"/>
      <c r="Z1578" s="3"/>
      <c r="AA1578" s="3"/>
    </row>
    <row r="1579" spans="1:27">
      <c r="A1579" s="7"/>
      <c r="B1579" s="7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3"/>
      <c r="U1579" s="3"/>
      <c r="V1579" s="3"/>
      <c r="W1579" s="10"/>
      <c r="X1579" s="10"/>
      <c r="Y1579" s="3"/>
      <c r="Z1579" s="3"/>
      <c r="AA1579" s="3"/>
    </row>
    <row r="1580" spans="1:27">
      <c r="A1580" s="7"/>
      <c r="B1580" s="7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3"/>
      <c r="U1580" s="3"/>
      <c r="V1580" s="3"/>
      <c r="W1580" s="10"/>
      <c r="X1580" s="10"/>
      <c r="Y1580" s="3"/>
      <c r="Z1580" s="3"/>
      <c r="AA1580" s="3"/>
    </row>
    <row r="1581" spans="1:27">
      <c r="A1581" s="7"/>
      <c r="B1581" s="7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3"/>
      <c r="U1581" s="3"/>
      <c r="V1581" s="3"/>
      <c r="W1581" s="10"/>
      <c r="X1581" s="10"/>
      <c r="Y1581" s="3"/>
      <c r="Z1581" s="3"/>
      <c r="AA1581" s="3"/>
    </row>
    <row r="1582" spans="1:27">
      <c r="A1582" s="7"/>
      <c r="B1582" s="7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3"/>
      <c r="U1582" s="3"/>
      <c r="V1582" s="3"/>
      <c r="W1582" s="10"/>
      <c r="X1582" s="10"/>
      <c r="Y1582" s="3"/>
      <c r="Z1582" s="3"/>
      <c r="AA1582" s="3"/>
    </row>
    <row r="1583" spans="1:27">
      <c r="A1583" s="7"/>
      <c r="B1583" s="7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3"/>
      <c r="U1583" s="3"/>
      <c r="V1583" s="3"/>
      <c r="W1583" s="10"/>
      <c r="X1583" s="10"/>
      <c r="Y1583" s="3"/>
      <c r="Z1583" s="3"/>
      <c r="AA1583" s="3"/>
    </row>
    <row r="1584" spans="1:27">
      <c r="A1584" s="7"/>
      <c r="B1584" s="7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3"/>
      <c r="U1584" s="3"/>
      <c r="V1584" s="3"/>
      <c r="W1584" s="10"/>
      <c r="X1584" s="10"/>
      <c r="Y1584" s="3"/>
      <c r="Z1584" s="3"/>
      <c r="AA1584" s="3"/>
    </row>
    <row r="1585" spans="1:27">
      <c r="A1585" s="7"/>
      <c r="B1585" s="7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3"/>
      <c r="U1585" s="3"/>
      <c r="V1585" s="3"/>
      <c r="W1585" s="10"/>
      <c r="X1585" s="10"/>
      <c r="Y1585" s="3"/>
      <c r="Z1585" s="3"/>
      <c r="AA1585" s="3"/>
    </row>
    <row r="1586" spans="1:27">
      <c r="A1586" s="7"/>
      <c r="B1586" s="7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3"/>
      <c r="U1586" s="3"/>
      <c r="V1586" s="3"/>
      <c r="W1586" s="10"/>
      <c r="X1586" s="10"/>
      <c r="Y1586" s="3"/>
      <c r="Z1586" s="3"/>
      <c r="AA1586" s="3"/>
    </row>
    <row r="1587" spans="1:27">
      <c r="A1587" s="7"/>
      <c r="B1587" s="7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3"/>
      <c r="U1587" s="3"/>
      <c r="V1587" s="3"/>
      <c r="W1587" s="10"/>
      <c r="X1587" s="10"/>
      <c r="Y1587" s="3"/>
      <c r="Z1587" s="3"/>
      <c r="AA1587" s="3"/>
    </row>
    <row r="1588" spans="1:27">
      <c r="A1588" s="7"/>
      <c r="B1588" s="7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3"/>
      <c r="U1588" s="3"/>
      <c r="V1588" s="3"/>
      <c r="W1588" s="10"/>
      <c r="X1588" s="10"/>
      <c r="Y1588" s="3"/>
      <c r="Z1588" s="3"/>
      <c r="AA1588" s="3"/>
    </row>
    <row r="1589" spans="1:27">
      <c r="A1589" s="7"/>
      <c r="B1589" s="7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3"/>
      <c r="U1589" s="3"/>
      <c r="V1589" s="3"/>
      <c r="W1589" s="10"/>
      <c r="X1589" s="10"/>
      <c r="Y1589" s="3"/>
      <c r="Z1589" s="3"/>
      <c r="AA1589" s="3"/>
    </row>
    <row r="1590" spans="1:27">
      <c r="A1590" s="7"/>
      <c r="B1590" s="7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3"/>
      <c r="U1590" s="3"/>
      <c r="V1590" s="3"/>
      <c r="W1590" s="10"/>
      <c r="X1590" s="10"/>
      <c r="Y1590" s="3"/>
      <c r="Z1590" s="3"/>
      <c r="AA1590" s="3"/>
    </row>
    <row r="1591" spans="1:27">
      <c r="A1591" s="7"/>
      <c r="B1591" s="7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3"/>
      <c r="U1591" s="3"/>
      <c r="V1591" s="3"/>
      <c r="W1591" s="10"/>
      <c r="X1591" s="10"/>
      <c r="Y1591" s="3"/>
      <c r="Z1591" s="3"/>
      <c r="AA1591" s="3"/>
    </row>
    <row r="1592" spans="1:27">
      <c r="A1592" s="7"/>
      <c r="B1592" s="7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3"/>
      <c r="U1592" s="3"/>
      <c r="V1592" s="3"/>
      <c r="W1592" s="10"/>
      <c r="X1592" s="10"/>
      <c r="Y1592" s="3"/>
      <c r="Z1592" s="3"/>
      <c r="AA1592" s="3"/>
    </row>
    <row r="1593" spans="1:27">
      <c r="A1593" s="7"/>
      <c r="B1593" s="7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3"/>
      <c r="U1593" s="3"/>
      <c r="V1593" s="3"/>
      <c r="W1593" s="10"/>
      <c r="X1593" s="10"/>
      <c r="Y1593" s="3"/>
      <c r="Z1593" s="3"/>
      <c r="AA1593" s="3"/>
    </row>
    <row r="1594" spans="1:27">
      <c r="A1594" s="7"/>
      <c r="B1594" s="7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3"/>
      <c r="U1594" s="3"/>
      <c r="V1594" s="3"/>
      <c r="W1594" s="10"/>
      <c r="X1594" s="10"/>
      <c r="Y1594" s="3"/>
      <c r="Z1594" s="3"/>
      <c r="AA1594" s="3"/>
    </row>
    <row r="1595" spans="1:27">
      <c r="A1595" s="7"/>
      <c r="B1595" s="7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3"/>
      <c r="U1595" s="3"/>
      <c r="V1595" s="3"/>
      <c r="W1595" s="10"/>
      <c r="X1595" s="10"/>
      <c r="Y1595" s="3"/>
      <c r="Z1595" s="3"/>
      <c r="AA1595" s="3"/>
    </row>
    <row r="1596" spans="1:27">
      <c r="A1596" s="7"/>
      <c r="B1596" s="7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3"/>
      <c r="U1596" s="3"/>
      <c r="V1596" s="3"/>
      <c r="W1596" s="10"/>
      <c r="X1596" s="10"/>
      <c r="Y1596" s="3"/>
      <c r="Z1596" s="3"/>
      <c r="AA1596" s="3"/>
    </row>
    <row r="1597" spans="1:27">
      <c r="A1597" s="7"/>
      <c r="B1597" s="7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3"/>
      <c r="U1597" s="3"/>
      <c r="V1597" s="3"/>
      <c r="W1597" s="10"/>
      <c r="X1597" s="10"/>
      <c r="Y1597" s="3"/>
      <c r="Z1597" s="3"/>
      <c r="AA1597" s="3"/>
    </row>
    <row r="1598" spans="1:27">
      <c r="A1598" s="7"/>
      <c r="B1598" s="7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3"/>
      <c r="U1598" s="3"/>
      <c r="V1598" s="3"/>
      <c r="W1598" s="10"/>
      <c r="X1598" s="10"/>
      <c r="Y1598" s="3"/>
      <c r="Z1598" s="3"/>
      <c r="AA1598" s="3"/>
    </row>
    <row r="1599" spans="1:27">
      <c r="A1599" s="7"/>
      <c r="B1599" s="7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3"/>
      <c r="U1599" s="3"/>
      <c r="V1599" s="3"/>
      <c r="W1599" s="10"/>
      <c r="X1599" s="10"/>
      <c r="Y1599" s="3"/>
      <c r="Z1599" s="3"/>
      <c r="AA1599" s="3"/>
    </row>
    <row r="1600" spans="1:27">
      <c r="A1600" s="7"/>
      <c r="B1600" s="7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3"/>
      <c r="U1600" s="3"/>
      <c r="V1600" s="3"/>
      <c r="W1600" s="10"/>
      <c r="X1600" s="10"/>
      <c r="Y1600" s="3"/>
      <c r="Z1600" s="3"/>
      <c r="AA1600" s="3"/>
    </row>
    <row r="1601" spans="1:27">
      <c r="A1601" s="7"/>
      <c r="B1601" s="7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3"/>
      <c r="U1601" s="3"/>
      <c r="V1601" s="3"/>
      <c r="W1601" s="10"/>
      <c r="X1601" s="10"/>
      <c r="Y1601" s="3"/>
      <c r="Z1601" s="3"/>
      <c r="AA1601" s="3"/>
    </row>
    <row r="1602" spans="1:27">
      <c r="A1602" s="7"/>
      <c r="B1602" s="7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3"/>
      <c r="U1602" s="3"/>
      <c r="V1602" s="3"/>
      <c r="W1602" s="10"/>
      <c r="X1602" s="10"/>
      <c r="Y1602" s="3"/>
      <c r="Z1602" s="3"/>
      <c r="AA1602" s="3"/>
    </row>
    <row r="1603" spans="1:27">
      <c r="A1603" s="7"/>
      <c r="B1603" s="7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3"/>
      <c r="U1603" s="3"/>
      <c r="V1603" s="3"/>
      <c r="W1603" s="10"/>
      <c r="X1603" s="10"/>
      <c r="Y1603" s="3"/>
      <c r="Z1603" s="3"/>
      <c r="AA1603" s="3"/>
    </row>
    <row r="1604" spans="1:27">
      <c r="A1604" s="7"/>
      <c r="B1604" s="7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3"/>
      <c r="U1604" s="3"/>
      <c r="V1604" s="3"/>
      <c r="W1604" s="10"/>
      <c r="X1604" s="10"/>
      <c r="Y1604" s="3"/>
      <c r="Z1604" s="3"/>
      <c r="AA1604" s="3"/>
    </row>
    <row r="1605" spans="1:27">
      <c r="A1605" s="7"/>
      <c r="B1605" s="7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3"/>
      <c r="U1605" s="3"/>
      <c r="V1605" s="3"/>
      <c r="W1605" s="10"/>
      <c r="X1605" s="10"/>
      <c r="Y1605" s="3"/>
      <c r="Z1605" s="3"/>
      <c r="AA1605" s="3"/>
    </row>
    <row r="1606" spans="1:27">
      <c r="A1606" s="7"/>
      <c r="B1606" s="7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3"/>
      <c r="U1606" s="3"/>
      <c r="V1606" s="3"/>
      <c r="W1606" s="10"/>
      <c r="X1606" s="10"/>
      <c r="Y1606" s="3"/>
      <c r="Z1606" s="3"/>
      <c r="AA1606" s="3"/>
    </row>
    <row r="1607" spans="1:27">
      <c r="A1607" s="7"/>
      <c r="B1607" s="7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3"/>
      <c r="U1607" s="3"/>
      <c r="V1607" s="3"/>
      <c r="W1607" s="10"/>
      <c r="X1607" s="10"/>
      <c r="Y1607" s="3"/>
      <c r="Z1607" s="3"/>
      <c r="AA1607" s="3"/>
    </row>
    <row r="1608" spans="1:27">
      <c r="A1608" s="7"/>
      <c r="B1608" s="7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3"/>
      <c r="U1608" s="3"/>
      <c r="V1608" s="3"/>
      <c r="W1608" s="10"/>
      <c r="X1608" s="10"/>
      <c r="Y1608" s="3"/>
      <c r="Z1608" s="3"/>
      <c r="AA1608" s="3"/>
    </row>
    <row r="1609" spans="1:27">
      <c r="A1609" s="7"/>
      <c r="B1609" s="7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3"/>
      <c r="U1609" s="3"/>
      <c r="V1609" s="3"/>
      <c r="W1609" s="10"/>
      <c r="X1609" s="10"/>
      <c r="Y1609" s="3"/>
      <c r="Z1609" s="3"/>
      <c r="AA1609" s="3"/>
    </row>
    <row r="1610" spans="1:27">
      <c r="A1610" s="7"/>
      <c r="B1610" s="7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3"/>
      <c r="U1610" s="3"/>
      <c r="V1610" s="3"/>
      <c r="W1610" s="10"/>
      <c r="X1610" s="10"/>
      <c r="Y1610" s="3"/>
      <c r="Z1610" s="3"/>
      <c r="AA1610" s="3"/>
    </row>
    <row r="1611" spans="1:27">
      <c r="A1611" s="7"/>
      <c r="B1611" s="7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3"/>
      <c r="U1611" s="3"/>
      <c r="V1611" s="3"/>
      <c r="W1611" s="10"/>
      <c r="X1611" s="10"/>
      <c r="Y1611" s="3"/>
      <c r="Z1611" s="3"/>
      <c r="AA1611" s="3"/>
    </row>
    <row r="1612" spans="1:27">
      <c r="A1612" s="7"/>
      <c r="B1612" s="7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3"/>
      <c r="U1612" s="3"/>
      <c r="V1612" s="3"/>
      <c r="W1612" s="10"/>
      <c r="X1612" s="10"/>
      <c r="Y1612" s="3"/>
      <c r="Z1612" s="3"/>
      <c r="AA1612" s="3"/>
    </row>
    <row r="1613" spans="1:27">
      <c r="A1613" s="7"/>
      <c r="B1613" s="7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3"/>
      <c r="U1613" s="3"/>
      <c r="V1613" s="3"/>
      <c r="W1613" s="10"/>
      <c r="X1613" s="10"/>
      <c r="Y1613" s="3"/>
      <c r="Z1613" s="3"/>
      <c r="AA1613" s="3"/>
    </row>
    <row r="1614" spans="1:27">
      <c r="A1614" s="7"/>
      <c r="B1614" s="7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3"/>
      <c r="U1614" s="3"/>
      <c r="V1614" s="3"/>
      <c r="W1614" s="10"/>
      <c r="X1614" s="10"/>
      <c r="Y1614" s="3"/>
      <c r="Z1614" s="3"/>
      <c r="AA1614" s="3"/>
    </row>
    <row r="1615" spans="1:27">
      <c r="A1615" s="7"/>
      <c r="B1615" s="7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3"/>
      <c r="U1615" s="3"/>
      <c r="V1615" s="3"/>
      <c r="W1615" s="10"/>
      <c r="X1615" s="10"/>
      <c r="Y1615" s="3"/>
      <c r="Z1615" s="3"/>
      <c r="AA1615" s="3"/>
    </row>
    <row r="1616" spans="1:27">
      <c r="A1616" s="7"/>
      <c r="B1616" s="7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3"/>
      <c r="U1616" s="3"/>
      <c r="V1616" s="3"/>
      <c r="W1616" s="10"/>
      <c r="X1616" s="10"/>
      <c r="Y1616" s="3"/>
      <c r="Z1616" s="3"/>
      <c r="AA1616" s="3"/>
    </row>
    <row r="1617" spans="1:27">
      <c r="A1617" s="7"/>
      <c r="B1617" s="7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3"/>
      <c r="U1617" s="3"/>
      <c r="V1617" s="3"/>
      <c r="W1617" s="10"/>
      <c r="X1617" s="10"/>
      <c r="Y1617" s="3"/>
      <c r="Z1617" s="3"/>
      <c r="AA1617" s="3"/>
    </row>
    <row r="1618" spans="1:27">
      <c r="A1618" s="7"/>
      <c r="B1618" s="7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3"/>
      <c r="U1618" s="3"/>
      <c r="V1618" s="3"/>
      <c r="W1618" s="10"/>
      <c r="X1618" s="10"/>
      <c r="Y1618" s="3"/>
      <c r="Z1618" s="3"/>
      <c r="AA1618" s="3"/>
    </row>
    <row r="1619" spans="1:27">
      <c r="A1619" s="7"/>
      <c r="B1619" s="7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3"/>
      <c r="U1619" s="3"/>
      <c r="V1619" s="3"/>
      <c r="W1619" s="10"/>
      <c r="X1619" s="10"/>
      <c r="Y1619" s="3"/>
      <c r="Z1619" s="3"/>
      <c r="AA1619" s="3"/>
    </row>
    <row r="1620" spans="1:27">
      <c r="A1620" s="7"/>
      <c r="B1620" s="7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3"/>
      <c r="U1620" s="3"/>
      <c r="V1620" s="3"/>
      <c r="W1620" s="10"/>
      <c r="X1620" s="10"/>
      <c r="Y1620" s="3"/>
      <c r="Z1620" s="3"/>
      <c r="AA1620" s="3"/>
    </row>
    <row r="1621" spans="1:27">
      <c r="A1621" s="7"/>
      <c r="B1621" s="7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3"/>
      <c r="U1621" s="3"/>
      <c r="V1621" s="3"/>
      <c r="W1621" s="10"/>
      <c r="X1621" s="10"/>
      <c r="Y1621" s="3"/>
      <c r="Z1621" s="3"/>
      <c r="AA1621" s="3"/>
    </row>
    <row r="1622" spans="1:27">
      <c r="A1622" s="7"/>
      <c r="B1622" s="7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3"/>
      <c r="U1622" s="3"/>
      <c r="V1622" s="3"/>
      <c r="W1622" s="10"/>
      <c r="X1622" s="10"/>
      <c r="Y1622" s="3"/>
      <c r="Z1622" s="3"/>
      <c r="AA1622" s="3"/>
    </row>
    <row r="1623" spans="1:27">
      <c r="A1623" s="7"/>
      <c r="B1623" s="7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3"/>
      <c r="U1623" s="3"/>
      <c r="V1623" s="3"/>
      <c r="W1623" s="10"/>
      <c r="X1623" s="10"/>
      <c r="Y1623" s="3"/>
      <c r="Z1623" s="3"/>
      <c r="AA1623" s="3"/>
    </row>
    <row r="1624" spans="1:27">
      <c r="A1624" s="7"/>
      <c r="B1624" s="7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3"/>
      <c r="U1624" s="3"/>
      <c r="V1624" s="3"/>
      <c r="W1624" s="10"/>
      <c r="X1624" s="10"/>
      <c r="Y1624" s="3"/>
      <c r="Z1624" s="3"/>
      <c r="AA1624" s="3"/>
    </row>
    <row r="1625" spans="1:27">
      <c r="A1625" s="7"/>
      <c r="B1625" s="7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3"/>
      <c r="U1625" s="3"/>
      <c r="V1625" s="3"/>
      <c r="W1625" s="10"/>
      <c r="X1625" s="10"/>
      <c r="Y1625" s="3"/>
      <c r="Z1625" s="3"/>
      <c r="AA1625" s="3"/>
    </row>
    <row r="1626" spans="1:27">
      <c r="A1626" s="7"/>
      <c r="B1626" s="7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3"/>
      <c r="U1626" s="3"/>
      <c r="V1626" s="3"/>
      <c r="W1626" s="10"/>
      <c r="X1626" s="10"/>
      <c r="Y1626" s="3"/>
      <c r="Z1626" s="3"/>
      <c r="AA1626" s="3"/>
    </row>
    <row r="1627" spans="1:27">
      <c r="A1627" s="7"/>
      <c r="B1627" s="7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3"/>
      <c r="U1627" s="3"/>
      <c r="V1627" s="3"/>
      <c r="W1627" s="10"/>
      <c r="X1627" s="10"/>
      <c r="Y1627" s="3"/>
      <c r="Z1627" s="3"/>
      <c r="AA1627" s="3"/>
    </row>
    <row r="1628" spans="1:27">
      <c r="A1628" s="7"/>
      <c r="B1628" s="7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3"/>
      <c r="U1628" s="3"/>
      <c r="V1628" s="3"/>
      <c r="W1628" s="10"/>
      <c r="X1628" s="10"/>
      <c r="Y1628" s="3"/>
      <c r="Z1628" s="3"/>
      <c r="AA1628" s="3"/>
    </row>
    <row r="1629" spans="1:27">
      <c r="A1629" s="7"/>
      <c r="B1629" s="7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3"/>
      <c r="U1629" s="3"/>
      <c r="V1629" s="3"/>
      <c r="W1629" s="10"/>
      <c r="X1629" s="10"/>
      <c r="Y1629" s="3"/>
      <c r="Z1629" s="3"/>
      <c r="AA1629" s="3"/>
    </row>
    <row r="1630" spans="1:27">
      <c r="A1630" s="7"/>
      <c r="B1630" s="7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3"/>
      <c r="U1630" s="3"/>
      <c r="V1630" s="3"/>
      <c r="W1630" s="10"/>
      <c r="X1630" s="10"/>
      <c r="Y1630" s="3"/>
      <c r="Z1630" s="3"/>
      <c r="AA1630" s="3"/>
    </row>
    <row r="1631" spans="1:27">
      <c r="A1631" s="7"/>
      <c r="B1631" s="7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3"/>
      <c r="U1631" s="3"/>
      <c r="V1631" s="3"/>
      <c r="W1631" s="10"/>
      <c r="X1631" s="10"/>
      <c r="Y1631" s="3"/>
      <c r="Z1631" s="3"/>
      <c r="AA1631" s="3"/>
    </row>
    <row r="1632" spans="1:27">
      <c r="A1632" s="7"/>
      <c r="B1632" s="7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3"/>
      <c r="U1632" s="3"/>
      <c r="V1632" s="3"/>
      <c r="W1632" s="10"/>
      <c r="X1632" s="10"/>
      <c r="Y1632" s="3"/>
      <c r="Z1632" s="3"/>
      <c r="AA1632" s="3"/>
    </row>
    <row r="1633" spans="1:27">
      <c r="A1633" s="7"/>
      <c r="B1633" s="7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3"/>
      <c r="U1633" s="3"/>
      <c r="V1633" s="3"/>
      <c r="W1633" s="10"/>
      <c r="X1633" s="10"/>
      <c r="Y1633" s="3"/>
      <c r="Z1633" s="3"/>
      <c r="AA1633" s="3"/>
    </row>
    <row r="1634" spans="1:27">
      <c r="A1634" s="7"/>
      <c r="B1634" s="7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3"/>
      <c r="U1634" s="3"/>
      <c r="V1634" s="3"/>
      <c r="W1634" s="10"/>
      <c r="X1634" s="10"/>
      <c r="Y1634" s="3"/>
      <c r="Z1634" s="3"/>
      <c r="AA1634" s="3"/>
    </row>
    <row r="1635" spans="1:27">
      <c r="A1635" s="7"/>
      <c r="B1635" s="7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3"/>
      <c r="U1635" s="3"/>
      <c r="V1635" s="3"/>
      <c r="W1635" s="10"/>
      <c r="X1635" s="10"/>
      <c r="Y1635" s="3"/>
      <c r="Z1635" s="3"/>
      <c r="AA1635" s="3"/>
    </row>
    <row r="1636" spans="1:27">
      <c r="A1636" s="7"/>
      <c r="B1636" s="7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3"/>
      <c r="U1636" s="3"/>
      <c r="V1636" s="3"/>
      <c r="W1636" s="10"/>
      <c r="X1636" s="10"/>
      <c r="Y1636" s="3"/>
      <c r="Z1636" s="3"/>
      <c r="AA1636" s="3"/>
    </row>
    <row r="1637" spans="1:27">
      <c r="A1637" s="7"/>
      <c r="B1637" s="7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3"/>
      <c r="U1637" s="3"/>
      <c r="V1637" s="3"/>
      <c r="W1637" s="10"/>
      <c r="X1637" s="10"/>
      <c r="Y1637" s="3"/>
      <c r="Z1637" s="3"/>
      <c r="AA1637" s="3"/>
    </row>
    <row r="1638" spans="1:27">
      <c r="A1638" s="7"/>
      <c r="B1638" s="7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3"/>
      <c r="U1638" s="3"/>
      <c r="V1638" s="3"/>
      <c r="W1638" s="10"/>
      <c r="X1638" s="10"/>
      <c r="Y1638" s="3"/>
      <c r="Z1638" s="3"/>
      <c r="AA1638" s="3"/>
    </row>
    <row r="1639" spans="1:27">
      <c r="A1639" s="7"/>
      <c r="B1639" s="7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3"/>
      <c r="U1639" s="3"/>
      <c r="V1639" s="3"/>
      <c r="W1639" s="10"/>
      <c r="X1639" s="10"/>
      <c r="Y1639" s="3"/>
      <c r="Z1639" s="3"/>
      <c r="AA1639" s="3"/>
    </row>
    <row r="1640" spans="1:27">
      <c r="A1640" s="7"/>
      <c r="B1640" s="7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3"/>
      <c r="U1640" s="3"/>
      <c r="V1640" s="3"/>
      <c r="W1640" s="10"/>
      <c r="X1640" s="10"/>
      <c r="Y1640" s="3"/>
      <c r="Z1640" s="3"/>
      <c r="AA1640" s="3"/>
    </row>
    <row r="1641" spans="1:27">
      <c r="A1641" s="7"/>
      <c r="B1641" s="7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3"/>
      <c r="U1641" s="3"/>
      <c r="V1641" s="3"/>
      <c r="W1641" s="10"/>
      <c r="X1641" s="10"/>
      <c r="Y1641" s="3"/>
      <c r="Z1641" s="3"/>
      <c r="AA1641" s="3"/>
    </row>
    <row r="1642" spans="1:27">
      <c r="A1642" s="7"/>
      <c r="B1642" s="7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3"/>
      <c r="U1642" s="3"/>
      <c r="V1642" s="3"/>
      <c r="W1642" s="10"/>
      <c r="X1642" s="10"/>
      <c r="Y1642" s="3"/>
      <c r="Z1642" s="3"/>
      <c r="AA1642" s="3"/>
    </row>
    <row r="1643" spans="1:27">
      <c r="A1643" s="7"/>
      <c r="B1643" s="7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3"/>
      <c r="U1643" s="3"/>
      <c r="V1643" s="3"/>
      <c r="W1643" s="10"/>
      <c r="X1643" s="10"/>
      <c r="Y1643" s="3"/>
      <c r="Z1643" s="3"/>
      <c r="AA1643" s="3"/>
    </row>
    <row r="1644" spans="1:27">
      <c r="A1644" s="7"/>
      <c r="B1644" s="7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3"/>
      <c r="U1644" s="3"/>
      <c r="V1644" s="3"/>
      <c r="W1644" s="10"/>
      <c r="X1644" s="10"/>
      <c r="Y1644" s="3"/>
      <c r="Z1644" s="3"/>
      <c r="AA1644" s="3"/>
    </row>
    <row r="1645" spans="1:27">
      <c r="A1645" s="7"/>
      <c r="B1645" s="7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3"/>
      <c r="U1645" s="3"/>
      <c r="V1645" s="3"/>
      <c r="W1645" s="10"/>
      <c r="X1645" s="10"/>
      <c r="Y1645" s="3"/>
      <c r="Z1645" s="3"/>
      <c r="AA1645" s="3"/>
    </row>
    <row r="1646" spans="1:27">
      <c r="A1646" s="7"/>
      <c r="B1646" s="7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3"/>
      <c r="U1646" s="3"/>
      <c r="V1646" s="3"/>
      <c r="W1646" s="10"/>
      <c r="X1646" s="10"/>
      <c r="Y1646" s="3"/>
      <c r="Z1646" s="3"/>
      <c r="AA1646" s="3"/>
    </row>
    <row r="1647" spans="1:27">
      <c r="A1647" s="7"/>
      <c r="B1647" s="7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3"/>
      <c r="U1647" s="3"/>
      <c r="V1647" s="3"/>
      <c r="W1647" s="10"/>
      <c r="X1647" s="10"/>
      <c r="Y1647" s="3"/>
      <c r="Z1647" s="3"/>
      <c r="AA1647" s="3"/>
    </row>
    <row r="1648" spans="1:27">
      <c r="A1648" s="7"/>
      <c r="B1648" s="7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3"/>
      <c r="U1648" s="3"/>
      <c r="V1648" s="3"/>
      <c r="W1648" s="10"/>
      <c r="X1648" s="10"/>
      <c r="Y1648" s="3"/>
      <c r="Z1648" s="3"/>
      <c r="AA1648" s="3"/>
    </row>
    <row r="1649" spans="1:27">
      <c r="A1649" s="7"/>
      <c r="B1649" s="7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3"/>
      <c r="U1649" s="3"/>
      <c r="V1649" s="3"/>
      <c r="W1649" s="10"/>
      <c r="X1649" s="10"/>
      <c r="Y1649" s="3"/>
      <c r="Z1649" s="3"/>
      <c r="AA1649" s="3"/>
    </row>
    <row r="1650" spans="1:27">
      <c r="A1650" s="7"/>
      <c r="B1650" s="7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3"/>
      <c r="U1650" s="3"/>
      <c r="V1650" s="3"/>
      <c r="W1650" s="10"/>
      <c r="X1650" s="10"/>
      <c r="Y1650" s="3"/>
      <c r="Z1650" s="3"/>
      <c r="AA1650" s="3"/>
    </row>
    <row r="1651" spans="1:27">
      <c r="A1651" s="7"/>
      <c r="B1651" s="7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3"/>
      <c r="U1651" s="3"/>
      <c r="V1651" s="3"/>
      <c r="W1651" s="10"/>
      <c r="X1651" s="10"/>
      <c r="Y1651" s="3"/>
      <c r="Z1651" s="3"/>
      <c r="AA1651" s="3"/>
    </row>
    <row r="1652" spans="1:27">
      <c r="A1652" s="7"/>
      <c r="B1652" s="7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3"/>
      <c r="U1652" s="3"/>
      <c r="V1652" s="3"/>
      <c r="W1652" s="10"/>
      <c r="X1652" s="10"/>
      <c r="Y1652" s="3"/>
      <c r="Z1652" s="3"/>
      <c r="AA1652" s="3"/>
    </row>
    <row r="1653" spans="1:27">
      <c r="A1653" s="7"/>
      <c r="B1653" s="7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3"/>
      <c r="U1653" s="3"/>
      <c r="V1653" s="3"/>
      <c r="W1653" s="10"/>
      <c r="X1653" s="10"/>
      <c r="Y1653" s="3"/>
      <c r="Z1653" s="3"/>
      <c r="AA1653" s="3"/>
    </row>
    <row r="1654" spans="1:27">
      <c r="A1654" s="7"/>
      <c r="B1654" s="7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3"/>
      <c r="U1654" s="3"/>
      <c r="V1654" s="3"/>
      <c r="W1654" s="10"/>
      <c r="X1654" s="10"/>
      <c r="Y1654" s="3"/>
      <c r="Z1654" s="3"/>
      <c r="AA1654" s="3"/>
    </row>
    <row r="1655" spans="1:27">
      <c r="A1655" s="7"/>
      <c r="B1655" s="7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3"/>
      <c r="U1655" s="3"/>
      <c r="V1655" s="3"/>
      <c r="W1655" s="10"/>
      <c r="X1655" s="10"/>
      <c r="Y1655" s="3"/>
      <c r="Z1655" s="3"/>
      <c r="AA1655" s="3"/>
    </row>
    <row r="1656" spans="1:27">
      <c r="A1656" s="7"/>
      <c r="B1656" s="7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3"/>
      <c r="U1656" s="3"/>
      <c r="V1656" s="3"/>
      <c r="W1656" s="10"/>
      <c r="X1656" s="10"/>
      <c r="Y1656" s="3"/>
      <c r="Z1656" s="3"/>
      <c r="AA1656" s="3"/>
    </row>
    <row r="1657" spans="1:27">
      <c r="A1657" s="7"/>
      <c r="B1657" s="7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3"/>
      <c r="U1657" s="3"/>
      <c r="V1657" s="3"/>
      <c r="W1657" s="10"/>
      <c r="X1657" s="10"/>
      <c r="Y1657" s="3"/>
      <c r="Z1657" s="3"/>
      <c r="AA1657" s="3"/>
    </row>
    <row r="1658" spans="1:27">
      <c r="A1658" s="7"/>
      <c r="B1658" s="7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3"/>
      <c r="U1658" s="3"/>
      <c r="V1658" s="3"/>
      <c r="W1658" s="10"/>
      <c r="X1658" s="10"/>
      <c r="Y1658" s="3"/>
      <c r="Z1658" s="3"/>
      <c r="AA1658" s="3"/>
    </row>
    <row r="1659" spans="1:27">
      <c r="A1659" s="7"/>
      <c r="B1659" s="7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3"/>
      <c r="U1659" s="3"/>
      <c r="V1659" s="3"/>
      <c r="W1659" s="10"/>
      <c r="X1659" s="10"/>
      <c r="Y1659" s="3"/>
      <c r="Z1659" s="3"/>
      <c r="AA1659" s="3"/>
    </row>
    <row r="1660" spans="1:27">
      <c r="A1660" s="7"/>
      <c r="B1660" s="7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3"/>
      <c r="U1660" s="3"/>
      <c r="V1660" s="3"/>
      <c r="W1660" s="10"/>
      <c r="X1660" s="10"/>
      <c r="Y1660" s="3"/>
      <c r="Z1660" s="3"/>
      <c r="AA1660" s="3"/>
    </row>
    <row r="1661" spans="1:27">
      <c r="A1661" s="7"/>
      <c r="B1661" s="7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3"/>
      <c r="U1661" s="3"/>
      <c r="V1661" s="3"/>
      <c r="W1661" s="10"/>
      <c r="X1661" s="10"/>
      <c r="Y1661" s="3"/>
      <c r="Z1661" s="3"/>
      <c r="AA1661" s="3"/>
    </row>
    <row r="1662" spans="1:27">
      <c r="A1662" s="7"/>
      <c r="B1662" s="7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3"/>
      <c r="U1662" s="3"/>
      <c r="V1662" s="3"/>
      <c r="W1662" s="10"/>
      <c r="X1662" s="10"/>
      <c r="Y1662" s="3"/>
      <c r="Z1662" s="3"/>
      <c r="AA1662" s="3"/>
    </row>
    <row r="1663" spans="1:27">
      <c r="A1663" s="7"/>
      <c r="B1663" s="7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3"/>
      <c r="U1663" s="3"/>
      <c r="V1663" s="3"/>
      <c r="W1663" s="10"/>
      <c r="X1663" s="10"/>
      <c r="Y1663" s="3"/>
      <c r="Z1663" s="3"/>
      <c r="AA1663" s="3"/>
    </row>
    <row r="1664" spans="1:27">
      <c r="A1664" s="7"/>
      <c r="B1664" s="7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3"/>
      <c r="U1664" s="3"/>
      <c r="V1664" s="3"/>
      <c r="W1664" s="10"/>
      <c r="X1664" s="10"/>
      <c r="Y1664" s="3"/>
      <c r="Z1664" s="3"/>
      <c r="AA1664" s="3"/>
    </row>
    <row r="1665" spans="1:27">
      <c r="A1665" s="7"/>
      <c r="B1665" s="7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3"/>
      <c r="U1665" s="3"/>
      <c r="V1665" s="3"/>
      <c r="W1665" s="10"/>
      <c r="X1665" s="10"/>
      <c r="Y1665" s="3"/>
      <c r="Z1665" s="3"/>
      <c r="AA1665" s="3"/>
    </row>
    <row r="1666" spans="1:27">
      <c r="A1666" s="7"/>
      <c r="B1666" s="7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3"/>
      <c r="U1666" s="3"/>
      <c r="V1666" s="3"/>
      <c r="W1666" s="10"/>
      <c r="X1666" s="10"/>
      <c r="Y1666" s="3"/>
      <c r="Z1666" s="3"/>
      <c r="AA1666" s="3"/>
    </row>
    <row r="1667" spans="1:27">
      <c r="A1667" s="7"/>
      <c r="B1667" s="7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3"/>
      <c r="U1667" s="3"/>
      <c r="V1667" s="3"/>
      <c r="W1667" s="10"/>
      <c r="X1667" s="10"/>
      <c r="Y1667" s="3"/>
      <c r="Z1667" s="3"/>
      <c r="AA1667" s="3"/>
    </row>
    <row r="1668" spans="1:27">
      <c r="A1668" s="7"/>
      <c r="B1668" s="7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3"/>
      <c r="U1668" s="3"/>
      <c r="V1668" s="3"/>
      <c r="W1668" s="10"/>
      <c r="X1668" s="10"/>
      <c r="Y1668" s="3"/>
      <c r="Z1668" s="3"/>
      <c r="AA1668" s="3"/>
    </row>
    <row r="1669" spans="1:27">
      <c r="A1669" s="7"/>
      <c r="B1669" s="7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3"/>
      <c r="U1669" s="3"/>
      <c r="V1669" s="3"/>
      <c r="W1669" s="10"/>
      <c r="X1669" s="10"/>
      <c r="Y1669" s="3"/>
      <c r="Z1669" s="3"/>
      <c r="AA1669" s="3"/>
    </row>
    <row r="1670" spans="1:27">
      <c r="A1670" s="7"/>
      <c r="B1670" s="7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3"/>
      <c r="U1670" s="3"/>
      <c r="V1670" s="3"/>
      <c r="W1670" s="10"/>
      <c r="X1670" s="10"/>
      <c r="Y1670" s="3"/>
      <c r="Z1670" s="3"/>
      <c r="AA1670" s="3"/>
    </row>
    <row r="1671" spans="1:27">
      <c r="A1671" s="7"/>
      <c r="B1671" s="7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3"/>
      <c r="U1671" s="3"/>
      <c r="V1671" s="3"/>
      <c r="W1671" s="10"/>
      <c r="X1671" s="10"/>
      <c r="Y1671" s="3"/>
      <c r="Z1671" s="3"/>
      <c r="AA1671" s="3"/>
    </row>
    <row r="1672" spans="1:27">
      <c r="A1672" s="7"/>
      <c r="B1672" s="7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3"/>
      <c r="U1672" s="3"/>
      <c r="V1672" s="3"/>
      <c r="W1672" s="10"/>
      <c r="X1672" s="10"/>
      <c r="Y1672" s="3"/>
      <c r="Z1672" s="3"/>
      <c r="AA1672" s="3"/>
    </row>
    <row r="1673" spans="1:27">
      <c r="A1673" s="7"/>
      <c r="B1673" s="7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3"/>
      <c r="U1673" s="3"/>
      <c r="V1673" s="3"/>
      <c r="W1673" s="10"/>
      <c r="X1673" s="10"/>
      <c r="Y1673" s="3"/>
      <c r="Z1673" s="3"/>
      <c r="AA1673" s="3"/>
    </row>
    <row r="1674" spans="1:27">
      <c r="A1674" s="7"/>
      <c r="B1674" s="7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3"/>
      <c r="U1674" s="3"/>
      <c r="V1674" s="3"/>
      <c r="W1674" s="10"/>
      <c r="X1674" s="10"/>
      <c r="Y1674" s="3"/>
      <c r="Z1674" s="3"/>
      <c r="AA1674" s="3"/>
    </row>
    <row r="1675" spans="1:27">
      <c r="A1675" s="7"/>
      <c r="B1675" s="7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3"/>
      <c r="U1675" s="3"/>
      <c r="V1675" s="3"/>
      <c r="W1675" s="10"/>
      <c r="X1675" s="10"/>
      <c r="Y1675" s="3"/>
      <c r="Z1675" s="3"/>
      <c r="AA1675" s="3"/>
    </row>
  </sheetData>
  <mergeCells count="26">
    <mergeCell ref="F1:J1"/>
    <mergeCell ref="A2:B2"/>
    <mergeCell ref="C2:D2"/>
    <mergeCell ref="F2:J2"/>
    <mergeCell ref="A3:B3"/>
    <mergeCell ref="C3:D3"/>
    <mergeCell ref="F3:J3"/>
    <mergeCell ref="A4:B4"/>
    <mergeCell ref="C4:D4"/>
    <mergeCell ref="F4:J4"/>
    <mergeCell ref="L4:M4"/>
    <mergeCell ref="A5:B5"/>
    <mergeCell ref="C5:D5"/>
    <mergeCell ref="F5:J5"/>
    <mergeCell ref="L5:M5"/>
    <mergeCell ref="A8:D8"/>
    <mergeCell ref="F8:J8"/>
    <mergeCell ref="L8:M8"/>
    <mergeCell ref="A9:S9"/>
    <mergeCell ref="A6:B6"/>
    <mergeCell ref="C6:D6"/>
    <mergeCell ref="F6:J6"/>
    <mergeCell ref="L6:M6"/>
    <mergeCell ref="A7:D7"/>
    <mergeCell ref="F7:J7"/>
    <mergeCell ref="L7:M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94"/>
  <sheetViews>
    <sheetView topLeftCell="A4" workbookViewId="0">
      <selection activeCell="W11" sqref="W11:W71"/>
    </sheetView>
  </sheetViews>
  <sheetFormatPr defaultRowHeight="17"/>
  <cols>
    <col min="1" max="1" width="8" style="9" customWidth="1"/>
    <col min="2" max="2" width="9.08203125" style="9" customWidth="1"/>
    <col min="3" max="3" width="100.75" style="1" customWidth="1"/>
    <col min="4" max="4" width="3.25" style="1" customWidth="1"/>
    <col min="5" max="5" width="16.08203125" style="1" customWidth="1"/>
    <col min="6" max="6" width="3.08203125" style="1" customWidth="1"/>
    <col min="7" max="7" width="15.08203125" style="1" customWidth="1"/>
    <col min="8" max="8" width="3.08203125" style="1" customWidth="1"/>
    <col min="9" max="9" width="15.58203125" style="1" customWidth="1"/>
    <col min="10" max="10" width="3" style="1" customWidth="1"/>
    <col min="11" max="11" width="16" style="1" customWidth="1"/>
    <col min="12" max="12" width="3.25" style="1" customWidth="1"/>
    <col min="13" max="13" width="16.08203125" style="1" customWidth="1"/>
    <col min="14" max="14" width="3.08203125" style="1" customWidth="1"/>
    <col min="15" max="15" width="15.08203125" style="1" customWidth="1"/>
    <col min="16" max="16" width="3.08203125" style="1" customWidth="1"/>
    <col min="17" max="17" width="15.58203125" style="1" customWidth="1"/>
    <col min="18" max="18" width="3" style="1" customWidth="1"/>
    <col min="19" max="19" width="16" style="1" customWidth="1"/>
    <col min="20" max="21" width="9" customWidth="1"/>
    <col min="22" max="22" width="3.25" customWidth="1"/>
    <col min="23" max="24" width="8.6640625" style="12"/>
  </cols>
  <sheetData>
    <row r="1" spans="1:51" ht="17.5">
      <c r="A1" s="16" t="s">
        <v>16</v>
      </c>
      <c r="B1" s="17"/>
      <c r="C1" s="17" t="str">
        <f>"INSERT INTO qry_mst ( path,srvc,modl, line_no,type_cd, query_txt,ref_1,ref_2,ref_3,ref_4,ref_5,ref_6,ref_7,ref_8,deli_val,cnst_val,usr_memo,sys_memo) VALUES ( "</f>
        <v xml:space="preserve">INSERT INTO qry_mst ( path,srvc,modl, line_no,type_cd, query_txt,ref_1,ref_2,ref_3,ref_4,ref_5,ref_6,ref_7,ref_8,deli_val,cnst_val,usr_memo,sys_memo) VALUES ( </v>
      </c>
      <c r="D1" s="18"/>
      <c r="E1" s="19" t="s">
        <v>10</v>
      </c>
      <c r="F1" s="57" t="s">
        <v>77</v>
      </c>
      <c r="G1" s="58"/>
      <c r="H1" s="58"/>
      <c r="I1" s="58"/>
      <c r="J1" s="59"/>
      <c r="K1" s="27"/>
      <c r="L1" s="54"/>
      <c r="M1" s="55"/>
      <c r="N1" s="29"/>
      <c r="O1" s="18"/>
      <c r="P1" s="18"/>
      <c r="Q1" s="18"/>
      <c r="R1" s="18"/>
      <c r="S1" s="18"/>
      <c r="T1" s="3"/>
      <c r="U1" s="3"/>
      <c r="V1" s="3"/>
      <c r="W1" s="10"/>
      <c r="X1" s="10"/>
      <c r="Y1" s="3"/>
      <c r="Z1" s="3"/>
      <c r="AA1" s="3"/>
    </row>
    <row r="2" spans="1:51" ht="17.5">
      <c r="A2" s="60"/>
      <c r="B2" s="60"/>
      <c r="C2" s="61" t="s">
        <v>27</v>
      </c>
      <c r="D2" s="61"/>
      <c r="E2" s="19" t="s">
        <v>11</v>
      </c>
      <c r="F2" s="57" t="s">
        <v>88</v>
      </c>
      <c r="G2" s="58"/>
      <c r="H2" s="58"/>
      <c r="I2" s="58"/>
      <c r="J2" s="59"/>
      <c r="K2" s="27"/>
      <c r="L2" s="54"/>
      <c r="M2" s="55"/>
      <c r="N2" s="27"/>
      <c r="O2" s="4"/>
      <c r="P2" s="4"/>
      <c r="Q2" s="4"/>
      <c r="R2" s="4"/>
      <c r="S2" s="4"/>
      <c r="T2" s="3"/>
      <c r="U2" s="3"/>
      <c r="V2" s="3"/>
      <c r="W2" s="10"/>
      <c r="X2" s="10"/>
      <c r="Y2" s="3"/>
      <c r="Z2" s="3"/>
      <c r="AA2" s="3"/>
    </row>
    <row r="3" spans="1:51" ht="17.5">
      <c r="A3" s="60"/>
      <c r="B3" s="60"/>
      <c r="C3" s="62"/>
      <c r="D3" s="62"/>
      <c r="E3" s="19" t="s">
        <v>12</v>
      </c>
      <c r="F3" s="63" t="str">
        <f>"call gen_query ( '"&amp;F2&amp;"','"&amp;F1&amp;"');"</f>
        <v>call gen_query ( 'qry_mst','control_db');</v>
      </c>
      <c r="G3" s="64"/>
      <c r="H3" s="64"/>
      <c r="I3" s="64"/>
      <c r="J3" s="65"/>
      <c r="K3" s="27" t="str">
        <f>"call gen_query2 ( '"&amp;F2&amp;"','"&amp;F1&amp;"','a');"</f>
        <v>call gen_query2 ( 'qry_mst','control_db','a');</v>
      </c>
      <c r="L3" s="40"/>
      <c r="M3" s="41"/>
      <c r="N3" s="27"/>
      <c r="O3" s="4"/>
      <c r="P3" s="4"/>
      <c r="Q3" s="4"/>
      <c r="R3" s="4"/>
      <c r="S3" s="4"/>
      <c r="T3" s="3"/>
      <c r="U3" s="3"/>
      <c r="V3" s="3"/>
      <c r="W3" s="10"/>
      <c r="X3" s="10"/>
      <c r="Y3" s="3"/>
      <c r="Z3" s="3"/>
      <c r="AA3" s="3"/>
    </row>
    <row r="4" spans="1:51">
      <c r="A4" s="66" t="s">
        <v>24</v>
      </c>
      <c r="B4" s="66"/>
      <c r="C4" s="67" t="s">
        <v>100</v>
      </c>
      <c r="D4" s="67"/>
      <c r="E4" s="19" t="s">
        <v>6</v>
      </c>
      <c r="F4" s="63" t="str">
        <f>"call gen_model2 ('"&amp;C4&amp;"','"&amp;C5&amp;"','"&amp;C6&amp;"');"</f>
        <v>call gen_model2 ('project','querymst','getSearch');</v>
      </c>
      <c r="G4" s="64"/>
      <c r="H4" s="64"/>
      <c r="I4" s="64"/>
      <c r="J4" s="65"/>
      <c r="K4" s="27"/>
      <c r="L4" s="68"/>
      <c r="M4" s="69"/>
      <c r="N4" s="4"/>
      <c r="O4" s="4"/>
      <c r="P4" s="4"/>
      <c r="Q4" s="4"/>
      <c r="R4" s="4"/>
      <c r="S4" s="4"/>
      <c r="T4" s="3"/>
      <c r="U4" s="3"/>
      <c r="V4" s="3"/>
      <c r="W4" s="10"/>
      <c r="X4" s="10"/>
      <c r="Y4" s="3"/>
      <c r="Z4" s="3"/>
      <c r="AA4" s="3"/>
    </row>
    <row r="5" spans="1:51">
      <c r="A5" s="66" t="s">
        <v>25</v>
      </c>
      <c r="B5" s="66"/>
      <c r="C5" s="67" t="s">
        <v>92</v>
      </c>
      <c r="D5" s="67"/>
      <c r="E5" s="19" t="s">
        <v>7</v>
      </c>
      <c r="F5" s="63" t="str">
        <f>"call gen_grid ('"&amp;C4&amp;"','"&amp;C5&amp;"','"&amp;C6&amp;"');"</f>
        <v>call gen_grid ('project','querymst','getSearch');</v>
      </c>
      <c r="G5" s="64"/>
      <c r="H5" s="64"/>
      <c r="I5" s="64"/>
      <c r="J5" s="65"/>
      <c r="K5" s="27"/>
      <c r="L5" s="68"/>
      <c r="M5" s="69"/>
      <c r="N5" s="4"/>
      <c r="O5" s="4"/>
      <c r="P5" s="4"/>
      <c r="Q5" s="4"/>
      <c r="R5" s="4"/>
      <c r="S5" s="4"/>
      <c r="T5" s="3"/>
      <c r="U5" s="3"/>
      <c r="V5" s="3"/>
      <c r="W5" s="10"/>
      <c r="X5" s="10"/>
      <c r="Y5" s="3"/>
      <c r="Z5" s="3"/>
      <c r="AA5" s="3"/>
    </row>
    <row r="6" spans="1:51">
      <c r="A6" s="66" t="s">
        <v>26</v>
      </c>
      <c r="B6" s="66"/>
      <c r="C6" s="67" t="s">
        <v>31</v>
      </c>
      <c r="D6" s="67"/>
      <c r="E6" s="19" t="s">
        <v>17</v>
      </c>
      <c r="F6" s="63" t="str">
        <f>"call gen_edit ('"&amp;C4&amp;"','"&amp;C5&amp;"','"&amp;C6&amp;"');"</f>
        <v>call gen_edit ('project','querymst','getSearch');</v>
      </c>
      <c r="G6" s="64"/>
      <c r="H6" s="64"/>
      <c r="I6" s="64"/>
      <c r="J6" s="65"/>
      <c r="K6" s="27"/>
      <c r="L6" s="68"/>
      <c r="M6" s="69"/>
      <c r="N6" s="4"/>
      <c r="O6" s="4"/>
      <c r="P6" s="4"/>
      <c r="Q6" s="4"/>
      <c r="R6" s="4"/>
      <c r="S6" s="4"/>
      <c r="T6" s="3"/>
      <c r="U6" s="3"/>
      <c r="V6" s="3"/>
      <c r="W6" s="10"/>
      <c r="X6" s="10"/>
      <c r="Y6" s="3"/>
      <c r="Z6" s="3"/>
      <c r="AA6" s="3"/>
    </row>
    <row r="7" spans="1:51">
      <c r="A7" s="70"/>
      <c r="B7" s="70"/>
      <c r="C7" s="70"/>
      <c r="D7" s="70"/>
      <c r="E7" s="19" t="s">
        <v>32</v>
      </c>
      <c r="F7" s="63" t="str">
        <f>"call gen_update ( '"&amp;F2&amp;"','"&amp;F1&amp;"');"</f>
        <v>call gen_update ( 'qry_mst','control_db');</v>
      </c>
      <c r="G7" s="64"/>
      <c r="H7" s="64"/>
      <c r="I7" s="64"/>
      <c r="J7" s="65"/>
      <c r="K7" s="27"/>
      <c r="L7" s="68"/>
      <c r="M7" s="69"/>
      <c r="N7" s="4"/>
      <c r="O7" s="4"/>
      <c r="P7" s="4"/>
      <c r="Q7" s="4"/>
      <c r="R7" s="4"/>
      <c r="S7" s="4"/>
      <c r="T7" s="3"/>
      <c r="U7" s="3"/>
      <c r="V7" s="3"/>
      <c r="W7" s="10"/>
      <c r="X7" s="10"/>
      <c r="Y7" s="3"/>
      <c r="Z7" s="3"/>
      <c r="AA7" s="3"/>
    </row>
    <row r="8" spans="1:51">
      <c r="A8" s="70" t="s">
        <v>19</v>
      </c>
      <c r="B8" s="70"/>
      <c r="C8" s="70"/>
      <c r="D8" s="70"/>
      <c r="E8" s="19" t="s">
        <v>13</v>
      </c>
      <c r="F8" s="63" t="str">
        <f>"call ref_query ('"&amp;C5&amp;"','"&amp;C6&amp;"','"&amp;C7&amp;"');"</f>
        <v>call ref_query ('querymst','getSearch','');</v>
      </c>
      <c r="G8" s="64"/>
      <c r="H8" s="64"/>
      <c r="I8" s="64"/>
      <c r="J8" s="65"/>
      <c r="K8" s="27"/>
      <c r="L8" s="68"/>
      <c r="M8" s="69"/>
      <c r="N8" s="4"/>
      <c r="O8" s="4"/>
      <c r="P8" s="4"/>
      <c r="Q8" s="4"/>
      <c r="R8" s="4"/>
      <c r="S8" s="4"/>
      <c r="T8" s="3"/>
      <c r="U8" s="3"/>
      <c r="V8" s="3"/>
      <c r="W8" s="10"/>
      <c r="X8" s="10"/>
      <c r="Y8" s="3"/>
      <c r="Z8" s="3"/>
      <c r="AA8" s="3"/>
    </row>
    <row r="9" spans="1:51">
      <c r="A9" s="71" t="s">
        <v>20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3"/>
      <c r="U9" s="3"/>
      <c r="V9" s="3"/>
      <c r="W9" s="10"/>
      <c r="X9" s="10"/>
      <c r="Y9" s="3"/>
      <c r="Z9" s="3"/>
      <c r="AA9" s="3"/>
    </row>
    <row r="10" spans="1:51">
      <c r="A10" s="15" t="s">
        <v>9</v>
      </c>
      <c r="B10" s="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3"/>
      <c r="U10" s="3"/>
      <c r="V10" s="3"/>
      <c r="W10" s="10"/>
      <c r="X10" s="10"/>
      <c r="Y10" s="3"/>
      <c r="Z10" s="3"/>
      <c r="AA10" s="3"/>
    </row>
    <row r="11" spans="1:51">
      <c r="A11" s="8" t="s">
        <v>0</v>
      </c>
      <c r="B11" s="8" t="s">
        <v>1</v>
      </c>
      <c r="C11" s="6" t="s">
        <v>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" t="s">
        <v>3</v>
      </c>
      <c r="U11" s="5" t="s">
        <v>4</v>
      </c>
      <c r="V11" s="5"/>
      <c r="W11" s="46" t="str">
        <f>$A$1&amp;" PATH ='"&amp;$C$4&amp;"' AND SRVC = '"&amp;$C$5&amp;"' AND MODL = '"&amp;$C$6&amp;"';"</f>
        <v>DELETE FROM qry_mst WHERE PATH ='project' AND SRVC = 'querymst' AND MODL = 'getSearch';</v>
      </c>
      <c r="X11" s="11"/>
      <c r="Y11" s="5"/>
      <c r="Z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s="12" customFormat="1" ht="16">
      <c r="A12" s="20">
        <f ca="1">IF(OFFSET(A12,-1,1)&lt;&gt;"TYPE_CD",OFFSET(A12,-1,0)+10,10)</f>
        <v>10</v>
      </c>
      <c r="B12" s="20" t="s">
        <v>60</v>
      </c>
      <c r="C12" s="23" t="s">
        <v>59</v>
      </c>
      <c r="D12" s="32"/>
      <c r="E12" s="30"/>
      <c r="F12" s="32"/>
      <c r="G12" s="30"/>
      <c r="H12" s="32"/>
      <c r="I12" s="30"/>
      <c r="J12" s="32"/>
      <c r="K12" s="30"/>
      <c r="L12" s="32"/>
      <c r="M12" s="30"/>
      <c r="N12" s="32"/>
      <c r="O12" s="30"/>
      <c r="P12" s="32"/>
      <c r="Q12" s="30"/>
      <c r="R12" s="32"/>
      <c r="S12" s="30"/>
      <c r="T12" s="10"/>
      <c r="U12" s="10"/>
      <c r="V12" s="10"/>
      <c r="W12" s="47" t="str">
        <f ca="1">IF(C12="","",IF(OFFSET(W12,0,-22)="END","",$C$1&amp;"'"&amp;$C$4&amp;"','"&amp;$C$5&amp;"','"&amp;$C$6&amp;"','"&amp;A12&amp;"','"&amp;B12&amp;"','"&amp;SUBSTITUTE(C12,"'","''")&amp;"','"&amp;
IF(B12="W",IF(D12="arg","','','','','','','','','",TRIM(E12)&amp;"','"&amp;TRIM(G12)&amp;"','"&amp;TRIM(I12)&amp;"','"&amp;TRIM(K12)&amp;"','"&amp;TRIM(M12)&amp;"','"&amp;TRIM(O12)&amp;"','"&amp;TRIM(Q12)&amp;"','"&amp;TRIM(S12)&amp;"','"),"")&amp;
IF(B12="Q",IF(D12="arg","','','','','','','','','",TRIM(E12)&amp;"','"&amp;TRIM(G12)&amp;"','"&amp;TRIM(I12)&amp;"','"&amp;TRIM(K12)&amp;"','"&amp;TRIM(M12)&amp;"','"&amp;TRIM(O12)&amp;"','"&amp;TRIM(Q12)&amp;"','"&amp;TRIM(S12)&amp;"','"),"")&amp;
IF(B12="E","','','','','','','','','","")&amp;
IF(B12="J","','','','','','','','','","")&amp;
IF(D12="arg",IF(G12=  "",TRIM(E12),"")&amp;"','","','")&amp;
IF(D12="arg",IF(G12&lt;&gt;"",TRIM(G12),"")&amp;"','","','")&amp;
""&amp;"','"&amp;U12&amp;"');"))</f>
        <v>INSERT INTO qry_mst ( path,srvc,modl, line_no,type_cd, query_txt,ref_1,ref_2,ref_3,ref_4,ref_5,ref_6,ref_7,ref_8,deli_val,cnst_val,usr_memo,sys_memo) VALUES ( 'project','querymst','getSearch','10','Q','select *','','','','','','','','','','','','');</v>
      </c>
      <c r="X12" s="10"/>
      <c r="Y12" s="10"/>
      <c r="Z12" s="10"/>
      <c r="AA12" s="10"/>
    </row>
    <row r="13" spans="1:51" s="12" customFormat="1" ht="16">
      <c r="A13" s="20">
        <f ca="1">IF(OFFSET(A13,-1,1)&lt;&gt;"TYPE_CD",OFFSET(A13,-1,0)+10,10)</f>
        <v>20</v>
      </c>
      <c r="B13" s="20" t="s">
        <v>14</v>
      </c>
      <c r="C13" s="23" t="s">
        <v>15</v>
      </c>
      <c r="D13" s="32"/>
      <c r="E13" s="30"/>
      <c r="F13" s="32"/>
      <c r="G13" s="30"/>
      <c r="H13" s="32"/>
      <c r="I13" s="30"/>
      <c r="J13" s="32"/>
      <c r="K13" s="30"/>
      <c r="L13" s="32"/>
      <c r="M13" s="30"/>
      <c r="N13" s="32"/>
      <c r="O13" s="30"/>
      <c r="P13" s="32"/>
      <c r="Q13" s="30"/>
      <c r="R13" s="32"/>
      <c r="S13" s="30"/>
      <c r="T13" s="10"/>
      <c r="U13" s="10"/>
      <c r="V13" s="10" t="str">
        <f ca="1">IF(A13="END","CALL  auto_field( '"&amp;$C$4&amp;"','"&amp;$C$5&amp;"','"&amp;$C$6&amp;"');"&amp;"CALL  REF_QUERY ( '"&amp;$C$4&amp;"','"&amp;$C$5&amp;"','"&amp;$C$6&amp;"' );",IF(A13=10,$A$1&amp;" PATH ='"&amp;$C$4&amp;"' AND SRVC = '"&amp;$C$5&amp;"' AND MODL = '"&amp;$C$6&amp;"';",""))</f>
        <v/>
      </c>
      <c r="W13" s="47" t="str">
        <f t="shared" ref="W13:W74" ca="1" si="0">IF(C13="","",IF(OFFSET(W13,0,-22)="END","",$C$1&amp;"'"&amp;$C$4&amp;"','"&amp;$C$5&amp;"','"&amp;$C$6&amp;"','"&amp;A13&amp;"','"&amp;B13&amp;"','"&amp;SUBSTITUTE(C13,"'","''")&amp;"','"&amp;
IF(B13="W",IF(D13="arg","','','','','','','','','",TRIM(E13)&amp;"','"&amp;TRIM(G13)&amp;"','"&amp;TRIM(I13)&amp;"','"&amp;TRIM(K13)&amp;"','"&amp;TRIM(M13)&amp;"','"&amp;TRIM(O13)&amp;"','"&amp;TRIM(Q13)&amp;"','"&amp;TRIM(S13)&amp;"','"),"")&amp;
IF(B13="Q",IF(D13="arg","','','','','','','','','",TRIM(E13)&amp;"','"&amp;TRIM(G13)&amp;"','"&amp;TRIM(I13)&amp;"','"&amp;TRIM(K13)&amp;"','"&amp;TRIM(M13)&amp;"','"&amp;TRIM(O13)&amp;"','"&amp;TRIM(Q13)&amp;"','"&amp;TRIM(S13)&amp;"','"),"")&amp;
IF(B13="E","','','','','','','','','","")&amp;
IF(B13="J","','','','','','','','','","")&amp;
IF(D13="arg",IF(G13=  "",TRIM(E13),"")&amp;"','","','")&amp;
IF(D13="arg",IF(G13&lt;&gt;"",TRIM(G13),"")&amp;"','","','")&amp;
""&amp;"','"&amp;U13&amp;"');"))</f>
        <v>INSERT INTO qry_mst ( path,srvc,modl, line_no,type_cd, query_txt,ref_1,ref_2,ref_3,ref_4,ref_5,ref_6,ref_7,ref_8,deli_val,cnst_val,usr_memo,sys_memo) VALUES ( 'project','querymst','getSearch','20','W','from (','','','','','','','','','','','','');</v>
      </c>
      <c r="X13" s="10"/>
      <c r="Y13" s="10"/>
      <c r="Z13" s="10"/>
      <c r="AA13" s="10"/>
    </row>
    <row r="14" spans="1:51" s="12" customFormat="1" ht="16">
      <c r="A14" s="20">
        <f t="shared" ref="A14:A92" ca="1" si="1">IF(OFFSET(A14,-1,1)&lt;&gt;"TYPE_CD",OFFSET(A14,-1,0)+10,10)</f>
        <v>30</v>
      </c>
      <c r="B14" s="20" t="s">
        <v>14</v>
      </c>
      <c r="C14" s="24" t="s">
        <v>23</v>
      </c>
      <c r="D14" s="32"/>
      <c r="E14" s="30"/>
      <c r="F14" s="32"/>
      <c r="G14" s="30"/>
      <c r="H14" s="32"/>
      <c r="I14" s="30"/>
      <c r="J14" s="32"/>
      <c r="K14" s="30"/>
      <c r="L14" s="32"/>
      <c r="M14" s="30"/>
      <c r="N14" s="32"/>
      <c r="O14" s="30"/>
      <c r="P14" s="32"/>
      <c r="Q14" s="30"/>
      <c r="R14" s="32"/>
      <c r="S14" s="30"/>
      <c r="T14" s="10"/>
      <c r="U14" s="10"/>
      <c r="V14" s="10" t="str">
        <f t="shared" ref="V14:V92" ca="1" si="2">IF(A14="END","CALL  auto_field( '"&amp;$C$4&amp;"','"&amp;$C$5&amp;"','"&amp;$C$6&amp;"');"&amp;"CALL  REF_QUERY ( '"&amp;$C$4&amp;"','"&amp;$C$5&amp;"','"&amp;$C$6&amp;"' );",IF(A14=10,$A$1&amp;" PATH ='"&amp;$C$4&amp;"' AND SRVC = '"&amp;$C$5&amp;"' AND MODL = '"&amp;$C$6&amp;"';",""))</f>
        <v/>
      </c>
      <c r="W14" s="47" t="str">
        <f t="shared" ca="1" si="0"/>
        <v>INSERT INTO qry_mst ( path,srvc,modl, line_no,type_cd, query_txt,ref_1,ref_2,ref_3,ref_4,ref_5,ref_6,ref_7,ref_8,deli_val,cnst_val,usr_memo,sys_memo) VALUES ( 'project','querymst','getSearch','30','W','select','','','','','','','','','','','','');</v>
      </c>
      <c r="X14" s="10"/>
      <c r="Y14" s="10"/>
      <c r="Z14" s="10"/>
      <c r="AA14" s="10"/>
    </row>
    <row r="15" spans="1:51">
      <c r="A15" s="20">
        <f t="shared" ca="1" si="1"/>
        <v>40</v>
      </c>
      <c r="B15" s="20" t="s">
        <v>14</v>
      </c>
      <c r="C15" s="22" t="str">
        <f t="shared" ref="C15:C39" ca="1" si="3">IF(LEN(D15)+LEN(E15)=0,"",IF(OFFSET(C15,-1,0)="select","        ","      , "))&amp;
IF(LEN(D15)+LEN(E15)=0,"",D15&amp;IF(E15="","","."&amp;E15))&amp;
IF(G15="","",REPT(" ",15-LEN(E15))&amp;", "&amp;IF(F15="","  ",F15&amp;".")&amp;G15)&amp;
IF(I15="","",REPT(" ",15-LEN(G15))&amp;", "&amp;IF(H15="","  ",H15&amp;".")&amp;I15)&amp;
IF(K15="","",REPT(" ",15-LEN(I15))&amp;", "&amp;IF(J15="","  ",J15&amp;".")&amp;K15)&amp;
IF(M15="","",REPT(" ",15-LEN(K15))&amp;"," &amp;IF(L15="","  ",L15&amp;".")&amp;M15)&amp;
IF(O15="","",REPT(" ",15-LEN(M15))&amp;", "&amp;IF(N15="","  ",N15&amp;".")&amp;O15)&amp;
IF(Q15="","",REPT(" ",15-LEN(O15))&amp;", "&amp;IF(P15="","  ",P15&amp;".")&amp;Q15)&amp;
IF(S15="","",REPT(" ",15-LEN(Q15))&amp;", "&amp;IF(R15="","  ",R15&amp;".")&amp;S15)</f>
        <v xml:space="preserve">        a.path</v>
      </c>
      <c r="D15" s="32" t="s">
        <v>66</v>
      </c>
      <c r="E15" s="30" t="s">
        <v>91</v>
      </c>
      <c r="F15" s="32"/>
      <c r="G15" s="30"/>
      <c r="H15" s="33"/>
      <c r="I15" s="28"/>
      <c r="J15" s="33"/>
      <c r="K15" s="28"/>
      <c r="L15" s="33"/>
      <c r="M15" s="28"/>
      <c r="N15" s="33"/>
      <c r="O15" s="28"/>
      <c r="P15" s="33"/>
      <c r="Q15" s="28"/>
      <c r="R15" s="33"/>
      <c r="S15" s="28"/>
      <c r="T15" s="3"/>
      <c r="U15" s="3"/>
      <c r="V15" s="10" t="str">
        <f t="shared" ca="1" si="2"/>
        <v/>
      </c>
      <c r="W15" s="47" t="str">
        <f t="shared" ca="1" si="0"/>
        <v>INSERT INTO qry_mst ( path,srvc,modl, line_no,type_cd, query_txt,ref_1,ref_2,ref_3,ref_4,ref_5,ref_6,ref_7,ref_8,deli_val,cnst_val,usr_memo,sys_memo) VALUES ( 'project','querymst','getSearch','40','W','        a.path','path','','','','','','','','','','','');</v>
      </c>
      <c r="X15" s="10"/>
      <c r="Y15" s="10"/>
      <c r="Z15" s="3"/>
      <c r="AA15" s="3"/>
    </row>
    <row r="16" spans="1:51" s="12" customFormat="1" ht="16">
      <c r="A16" s="20">
        <f t="shared" ca="1" si="1"/>
        <v>50</v>
      </c>
      <c r="B16" s="20" t="s">
        <v>14</v>
      </c>
      <c r="C16" s="22" t="str">
        <f t="shared" ca="1" si="3"/>
        <v xml:space="preserve">      , a.srvc</v>
      </c>
      <c r="D16" s="32" t="s">
        <v>66</v>
      </c>
      <c r="E16" s="30" t="s">
        <v>78</v>
      </c>
      <c r="F16" s="32"/>
      <c r="G16" s="30"/>
      <c r="H16" s="32"/>
      <c r="I16" s="30"/>
      <c r="J16" s="32"/>
      <c r="K16" s="30"/>
      <c r="L16" s="33"/>
      <c r="M16" s="30"/>
      <c r="N16" s="32"/>
      <c r="O16" s="30"/>
      <c r="P16" s="32"/>
      <c r="Q16" s="30"/>
      <c r="R16" s="32"/>
      <c r="S16" s="30"/>
      <c r="T16" s="10"/>
      <c r="U16" s="10"/>
      <c r="V16" s="10" t="str">
        <f t="shared" ca="1" si="2"/>
        <v/>
      </c>
      <c r="W16" s="47" t="str">
        <f t="shared" ca="1" si="0"/>
        <v>INSERT INTO qry_mst ( path,srvc,modl, line_no,type_cd, query_txt,ref_1,ref_2,ref_3,ref_4,ref_5,ref_6,ref_7,ref_8,deli_val,cnst_val,usr_memo,sys_memo) VALUES ( 'project','querymst','getSearch','50','W','      , a.srvc','srvc','','','','','','','','','','','');</v>
      </c>
      <c r="X16" s="10"/>
      <c r="Y16" s="10"/>
      <c r="Z16" s="10"/>
      <c r="AA16" s="10"/>
    </row>
    <row r="17" spans="1:27" s="12" customFormat="1" ht="16">
      <c r="A17" s="20">
        <f t="shared" ca="1" si="1"/>
        <v>60</v>
      </c>
      <c r="B17" s="20" t="s">
        <v>14</v>
      </c>
      <c r="C17" s="22" t="str">
        <f t="shared" ca="1" si="3"/>
        <v xml:space="preserve">      , a.modl</v>
      </c>
      <c r="D17" s="32" t="s">
        <v>66</v>
      </c>
      <c r="E17" s="28" t="s">
        <v>79</v>
      </c>
      <c r="F17" s="33"/>
      <c r="G17" s="28"/>
      <c r="H17" s="32"/>
      <c r="I17" s="30"/>
      <c r="J17" s="33"/>
      <c r="K17" s="30"/>
      <c r="L17" s="33"/>
      <c r="M17" s="30"/>
      <c r="N17" s="32"/>
      <c r="O17" s="30"/>
      <c r="P17" s="32"/>
      <c r="Q17" s="30"/>
      <c r="R17" s="32"/>
      <c r="S17" s="30"/>
      <c r="T17" s="10"/>
      <c r="U17" s="10"/>
      <c r="V17" s="10" t="str">
        <f t="shared" ca="1" si="2"/>
        <v/>
      </c>
      <c r="W17" s="47" t="str">
        <f t="shared" ca="1" si="0"/>
        <v>INSERT INTO qry_mst ( path,srvc,modl, line_no,type_cd, query_txt,ref_1,ref_2,ref_3,ref_4,ref_5,ref_6,ref_7,ref_8,deli_val,cnst_val,usr_memo,sys_memo) VALUES ( 'project','querymst','getSearch','60','W','      , a.modl','modl','','','','','','','','','','','');</v>
      </c>
      <c r="X17" s="10"/>
      <c r="Y17" s="10"/>
      <c r="Z17" s="10"/>
      <c r="AA17" s="10"/>
    </row>
    <row r="18" spans="1:27" s="12" customFormat="1" ht="16">
      <c r="A18" s="20">
        <f t="shared" ca="1" si="1"/>
        <v>70</v>
      </c>
      <c r="B18" s="20" t="s">
        <v>14</v>
      </c>
      <c r="C18" s="22" t="str">
        <f t="shared" ca="1" si="3"/>
        <v xml:space="preserve">      , a.line_no</v>
      </c>
      <c r="D18" s="32" t="s">
        <v>66</v>
      </c>
      <c r="E18" s="30" t="s">
        <v>80</v>
      </c>
      <c r="F18" s="33"/>
      <c r="G18" s="30"/>
      <c r="H18" s="32"/>
      <c r="I18" s="30"/>
      <c r="J18" s="32"/>
      <c r="K18" s="30"/>
      <c r="L18" s="33"/>
      <c r="M18" s="30"/>
      <c r="N18" s="32"/>
      <c r="O18" s="30"/>
      <c r="P18" s="32"/>
      <c r="Q18" s="30"/>
      <c r="R18" s="32"/>
      <c r="S18" s="30"/>
      <c r="T18" s="10"/>
      <c r="U18" s="10"/>
      <c r="V18" s="10" t="str">
        <f t="shared" ca="1" si="2"/>
        <v/>
      </c>
      <c r="W18" s="47" t="str">
        <f t="shared" ca="1" si="0"/>
        <v>INSERT INTO qry_mst ( path,srvc,modl, line_no,type_cd, query_txt,ref_1,ref_2,ref_3,ref_4,ref_5,ref_6,ref_7,ref_8,deli_val,cnst_val,usr_memo,sys_memo) VALUES ( 'project','querymst','getSearch','70','W','      , a.line_no','line_no','','','','','','','','','','','');</v>
      </c>
      <c r="X18" s="10"/>
      <c r="Y18" s="10"/>
      <c r="Z18" s="10"/>
      <c r="AA18" s="10"/>
    </row>
    <row r="19" spans="1:27" s="12" customFormat="1" ht="16">
      <c r="A19" s="20">
        <f t="shared" ca="1" si="1"/>
        <v>80</v>
      </c>
      <c r="B19" s="20" t="s">
        <v>14</v>
      </c>
      <c r="C19" s="22" t="str">
        <f t="shared" ca="1" si="3"/>
        <v xml:space="preserve">      , a.type_cd</v>
      </c>
      <c r="D19" s="32" t="s">
        <v>66</v>
      </c>
      <c r="E19" s="30" t="s">
        <v>81</v>
      </c>
      <c r="F19" s="33"/>
      <c r="G19" s="30"/>
      <c r="H19" s="32"/>
      <c r="I19" s="30"/>
      <c r="J19" s="32"/>
      <c r="K19" s="30"/>
      <c r="L19" s="33"/>
      <c r="M19" s="30"/>
      <c r="N19" s="32"/>
      <c r="O19" s="30"/>
      <c r="P19" s="32"/>
      <c r="Q19" s="30"/>
      <c r="R19" s="32"/>
      <c r="S19" s="30"/>
      <c r="T19" s="10"/>
      <c r="U19" s="10"/>
      <c r="V19" s="10" t="str">
        <f t="shared" ca="1" si="2"/>
        <v/>
      </c>
      <c r="W19" s="47" t="str">
        <f t="shared" ca="1" si="0"/>
        <v>INSERT INTO qry_mst ( path,srvc,modl, line_no,type_cd, query_txt,ref_1,ref_2,ref_3,ref_4,ref_5,ref_6,ref_7,ref_8,deli_val,cnst_val,usr_memo,sys_memo) VALUES ( 'project','querymst','getSearch','80','W','      , a.type_cd','type_cd','','','','','','','','','','','');</v>
      </c>
      <c r="X19" s="10"/>
      <c r="Y19" s="10"/>
      <c r="Z19" s="10"/>
      <c r="AA19" s="10"/>
    </row>
    <row r="20" spans="1:27" s="12" customFormat="1" ht="16">
      <c r="A20" s="20">
        <f t="shared" ca="1" si="1"/>
        <v>90</v>
      </c>
      <c r="B20" s="20" t="s">
        <v>14</v>
      </c>
      <c r="C20" s="22" t="str">
        <f t="shared" ca="1" si="3"/>
        <v xml:space="preserve">      , a.query_txt</v>
      </c>
      <c r="D20" s="32" t="s">
        <v>66</v>
      </c>
      <c r="E20" s="30" t="s">
        <v>82</v>
      </c>
      <c r="F20" s="33"/>
      <c r="G20" s="30"/>
      <c r="H20" s="32"/>
      <c r="I20" s="30"/>
      <c r="J20" s="32"/>
      <c r="K20" s="30"/>
      <c r="L20" s="33"/>
      <c r="M20" s="30"/>
      <c r="N20" s="32"/>
      <c r="O20" s="30"/>
      <c r="P20" s="32"/>
      <c r="Q20" s="30"/>
      <c r="R20" s="32"/>
      <c r="S20" s="30"/>
      <c r="T20" s="10"/>
      <c r="U20" s="10"/>
      <c r="V20" s="10" t="str">
        <f t="shared" ca="1" si="2"/>
        <v/>
      </c>
      <c r="W20" s="47" t="str">
        <f t="shared" ca="1" si="0"/>
        <v>INSERT INTO qry_mst ( path,srvc,modl, line_no,type_cd, query_txt,ref_1,ref_2,ref_3,ref_4,ref_5,ref_6,ref_7,ref_8,deli_val,cnst_val,usr_memo,sys_memo) VALUES ( 'project','querymst','getSearch','90','W','      , a.query_txt','query_txt','','','','','','','','','','','');</v>
      </c>
      <c r="X20" s="10"/>
      <c r="Y20" s="10"/>
      <c r="Z20" s="10"/>
      <c r="AA20" s="10"/>
    </row>
    <row r="21" spans="1:27" s="12" customFormat="1" ht="16">
      <c r="A21" s="20">
        <f t="shared" ca="1" si="1"/>
        <v>100</v>
      </c>
      <c r="B21" s="20" t="s">
        <v>14</v>
      </c>
      <c r="C21" s="22" t="str">
        <f t="shared" ca="1" si="3"/>
        <v xml:space="preserve">      , a.ref_1</v>
      </c>
      <c r="D21" s="32" t="s">
        <v>66</v>
      </c>
      <c r="E21" s="30" t="s">
        <v>83</v>
      </c>
      <c r="F21" s="33"/>
      <c r="G21" s="30"/>
      <c r="H21" s="32"/>
      <c r="I21" s="30"/>
      <c r="J21" s="32"/>
      <c r="K21" s="30"/>
      <c r="L21" s="33"/>
      <c r="M21" s="30"/>
      <c r="N21" s="32"/>
      <c r="O21" s="30"/>
      <c r="P21" s="32"/>
      <c r="Q21" s="30"/>
      <c r="R21" s="32"/>
      <c r="S21" s="30"/>
      <c r="T21" s="10"/>
      <c r="U21" s="10"/>
      <c r="V21" s="10" t="str">
        <f t="shared" ca="1" si="2"/>
        <v/>
      </c>
      <c r="W21" s="47" t="str">
        <f t="shared" ca="1" si="0"/>
        <v>INSERT INTO qry_mst ( path,srvc,modl, line_no,type_cd, query_txt,ref_1,ref_2,ref_3,ref_4,ref_5,ref_6,ref_7,ref_8,deli_val,cnst_val,usr_memo,sys_memo) VALUES ( 'project','querymst','getSearch','100','W','      , a.ref_1','ref_1','','','','','','','','','','','');</v>
      </c>
      <c r="X21" s="10"/>
      <c r="Y21" s="10"/>
      <c r="Z21" s="10"/>
      <c r="AA21" s="10"/>
    </row>
    <row r="22" spans="1:27" s="12" customFormat="1" ht="16">
      <c r="A22" s="20">
        <f t="shared" ca="1" si="1"/>
        <v>110</v>
      </c>
      <c r="B22" s="20" t="s">
        <v>14</v>
      </c>
      <c r="C22" s="22" t="str">
        <f t="shared" ca="1" si="3"/>
        <v xml:space="preserve">      , a.ref_2</v>
      </c>
      <c r="D22" s="32" t="s">
        <v>66</v>
      </c>
      <c r="E22" s="30" t="s">
        <v>84</v>
      </c>
      <c r="F22" s="33"/>
      <c r="G22" s="30"/>
      <c r="H22" s="32"/>
      <c r="I22" s="30"/>
      <c r="J22" s="32"/>
      <c r="K22" s="30"/>
      <c r="L22" s="33"/>
      <c r="M22" s="30"/>
      <c r="N22" s="32"/>
      <c r="O22" s="30"/>
      <c r="P22" s="32"/>
      <c r="Q22" s="30"/>
      <c r="R22" s="32"/>
      <c r="S22" s="30"/>
      <c r="T22" s="10"/>
      <c r="U22" s="10"/>
      <c r="V22" s="10" t="str">
        <f t="shared" ca="1" si="2"/>
        <v/>
      </c>
      <c r="W22" s="47" t="str">
        <f t="shared" ca="1" si="0"/>
        <v>INSERT INTO qry_mst ( path,srvc,modl, line_no,type_cd, query_txt,ref_1,ref_2,ref_3,ref_4,ref_5,ref_6,ref_7,ref_8,deli_val,cnst_val,usr_memo,sys_memo) VALUES ( 'project','querymst','getSearch','110','W','      , a.ref_2','ref_2','','','','','','','','','','','');</v>
      </c>
      <c r="X22" s="10"/>
      <c r="Y22" s="10"/>
      <c r="Z22" s="10"/>
      <c r="AA22" s="10"/>
    </row>
    <row r="23" spans="1:27" s="12" customFormat="1" ht="16">
      <c r="A23" s="20">
        <f t="shared" ca="1" si="1"/>
        <v>120</v>
      </c>
      <c r="B23" s="20" t="s">
        <v>14</v>
      </c>
      <c r="C23" s="22" t="str">
        <f t="shared" ca="1" si="3"/>
        <v xml:space="preserve">      , a.ref_3</v>
      </c>
      <c r="D23" s="32" t="s">
        <v>66</v>
      </c>
      <c r="E23" s="30" t="s">
        <v>85</v>
      </c>
      <c r="F23" s="33"/>
      <c r="G23" s="30"/>
      <c r="H23" s="32"/>
      <c r="I23" s="30"/>
      <c r="J23" s="32"/>
      <c r="K23" s="30"/>
      <c r="L23" s="33"/>
      <c r="M23" s="30"/>
      <c r="N23" s="32"/>
      <c r="O23" s="30"/>
      <c r="P23" s="32"/>
      <c r="Q23" s="30"/>
      <c r="R23" s="32"/>
      <c r="S23" s="30"/>
      <c r="T23" s="10"/>
      <c r="U23" s="10"/>
      <c r="V23" s="10" t="str">
        <f t="shared" ca="1" si="2"/>
        <v/>
      </c>
      <c r="W23" s="47" t="str">
        <f t="shared" ca="1" si="0"/>
        <v>INSERT INTO qry_mst ( path,srvc,modl, line_no,type_cd, query_txt,ref_1,ref_2,ref_3,ref_4,ref_5,ref_6,ref_7,ref_8,deli_val,cnst_val,usr_memo,sys_memo) VALUES ( 'project','querymst','getSearch','120','W','      , a.ref_3','ref_3','','','','','','','','','','','');</v>
      </c>
      <c r="X23" s="10"/>
      <c r="Y23" s="10"/>
      <c r="Z23" s="10"/>
      <c r="AA23" s="10"/>
    </row>
    <row r="24" spans="1:27" s="12" customFormat="1" ht="16">
      <c r="A24" s="20">
        <f t="shared" ca="1" si="1"/>
        <v>130</v>
      </c>
      <c r="B24" s="20" t="s">
        <v>14</v>
      </c>
      <c r="C24" s="22" t="str">
        <f t="shared" ca="1" si="3"/>
        <v xml:space="preserve">      , a.ref_4</v>
      </c>
      <c r="D24" s="32" t="s">
        <v>66</v>
      </c>
      <c r="E24" s="30" t="s">
        <v>86</v>
      </c>
      <c r="F24" s="33"/>
      <c r="G24" s="30"/>
      <c r="H24" s="32"/>
      <c r="I24" s="30"/>
      <c r="J24" s="32"/>
      <c r="K24" s="30"/>
      <c r="L24" s="33"/>
      <c r="M24" s="30"/>
      <c r="N24" s="32"/>
      <c r="O24" s="30"/>
      <c r="P24" s="32"/>
      <c r="Q24" s="30"/>
      <c r="R24" s="32"/>
      <c r="S24" s="30"/>
      <c r="T24" s="10"/>
      <c r="U24" s="10"/>
      <c r="V24" s="10" t="str">
        <f t="shared" ca="1" si="2"/>
        <v/>
      </c>
      <c r="W24" s="47" t="str">
        <f t="shared" ca="1" si="0"/>
        <v>INSERT INTO qry_mst ( path,srvc,modl, line_no,type_cd, query_txt,ref_1,ref_2,ref_3,ref_4,ref_5,ref_6,ref_7,ref_8,deli_val,cnst_val,usr_memo,sys_memo) VALUES ( 'project','querymst','getSearch','130','W','      , a.ref_4','ref_4','','','','','','','','','','','');</v>
      </c>
      <c r="X24" s="10"/>
      <c r="Y24" s="10"/>
      <c r="Z24" s="10"/>
      <c r="AA24" s="10"/>
    </row>
    <row r="25" spans="1:27" s="12" customFormat="1" ht="16">
      <c r="A25" s="20">
        <f t="shared" ca="1" si="1"/>
        <v>140</v>
      </c>
      <c r="B25" s="20" t="s">
        <v>14</v>
      </c>
      <c r="C25" s="22" t="str">
        <f t="shared" ca="1" si="3"/>
        <v xml:space="preserve">      , a.ref_5</v>
      </c>
      <c r="D25" s="32" t="s">
        <v>66</v>
      </c>
      <c r="E25" s="30" t="s">
        <v>107</v>
      </c>
      <c r="F25" s="33"/>
      <c r="G25" s="30"/>
      <c r="H25" s="32"/>
      <c r="I25" s="30"/>
      <c r="J25" s="32"/>
      <c r="K25" s="30"/>
      <c r="L25" s="33"/>
      <c r="M25" s="30"/>
      <c r="N25" s="32"/>
      <c r="O25" s="30"/>
      <c r="P25" s="32"/>
      <c r="Q25" s="30"/>
      <c r="R25" s="32"/>
      <c r="S25" s="30"/>
      <c r="T25" s="10"/>
      <c r="U25" s="10"/>
      <c r="V25" s="10" t="str">
        <f t="shared" ca="1" si="2"/>
        <v/>
      </c>
      <c r="W25" s="47" t="str">
        <f t="shared" ca="1" si="0"/>
        <v>INSERT INTO qry_mst ( path,srvc,modl, line_no,type_cd, query_txt,ref_1,ref_2,ref_3,ref_4,ref_5,ref_6,ref_7,ref_8,deli_val,cnst_val,usr_memo,sys_memo) VALUES ( 'project','querymst','getSearch','140','W','      , a.ref_5','ref_5','','','','','','','','','','','');</v>
      </c>
      <c r="X25" s="10"/>
      <c r="Y25" s="10"/>
      <c r="Z25" s="10"/>
      <c r="AA25" s="10"/>
    </row>
    <row r="26" spans="1:27">
      <c r="A26" s="20">
        <f t="shared" ca="1" si="1"/>
        <v>150</v>
      </c>
      <c r="B26" s="20" t="s">
        <v>14</v>
      </c>
      <c r="C26" s="22" t="str">
        <f t="shared" ca="1" si="3"/>
        <v xml:space="preserve">      , a.ref_6</v>
      </c>
      <c r="D26" s="32" t="s">
        <v>66</v>
      </c>
      <c r="E26" s="28" t="s">
        <v>108</v>
      </c>
      <c r="F26" s="33"/>
      <c r="G26" s="28"/>
      <c r="H26" s="32"/>
      <c r="I26" s="28"/>
      <c r="J26" s="32"/>
      <c r="K26" s="28"/>
      <c r="L26" s="33"/>
      <c r="M26" s="28"/>
      <c r="N26" s="33"/>
      <c r="O26" s="28"/>
      <c r="P26" s="33"/>
      <c r="Q26" s="28"/>
      <c r="R26" s="33"/>
      <c r="S26" s="28"/>
      <c r="T26" s="3"/>
      <c r="U26" s="3"/>
      <c r="V26" s="10" t="str">
        <f t="shared" ca="1" si="2"/>
        <v/>
      </c>
      <c r="W26" s="47" t="str">
        <f t="shared" ca="1" si="0"/>
        <v>INSERT INTO qry_mst ( path,srvc,modl, line_no,type_cd, query_txt,ref_1,ref_2,ref_3,ref_4,ref_5,ref_6,ref_7,ref_8,deli_val,cnst_val,usr_memo,sys_memo) VALUES ( 'project','querymst','getSearch','150','W','      , a.ref_6','ref_6','','','','','','','','','','','');</v>
      </c>
      <c r="X26" s="10"/>
      <c r="Y26" s="10"/>
      <c r="Z26" s="3"/>
      <c r="AA26" s="3"/>
    </row>
    <row r="27" spans="1:27" s="12" customFormat="1" ht="16">
      <c r="A27" s="20">
        <f t="shared" ca="1" si="1"/>
        <v>160</v>
      </c>
      <c r="B27" s="20" t="s">
        <v>14</v>
      </c>
      <c r="C27" s="22" t="str">
        <f t="shared" ca="1" si="3"/>
        <v xml:space="preserve">      , a.ref_7</v>
      </c>
      <c r="D27" s="32" t="s">
        <v>66</v>
      </c>
      <c r="E27" s="30" t="s">
        <v>109</v>
      </c>
      <c r="F27" s="33"/>
      <c r="G27" s="30"/>
      <c r="H27" s="32"/>
      <c r="I27" s="30"/>
      <c r="J27" s="32"/>
      <c r="K27" s="30"/>
      <c r="L27" s="33"/>
      <c r="M27" s="30"/>
      <c r="N27" s="32"/>
      <c r="O27" s="30"/>
      <c r="P27" s="32"/>
      <c r="Q27" s="30"/>
      <c r="R27" s="32"/>
      <c r="S27" s="30"/>
      <c r="T27" s="10"/>
      <c r="U27" s="10"/>
      <c r="V27" s="10" t="str">
        <f t="shared" ca="1" si="2"/>
        <v/>
      </c>
      <c r="W27" s="47" t="str">
        <f t="shared" ca="1" si="0"/>
        <v>INSERT INTO qry_mst ( path,srvc,modl, line_no,type_cd, query_txt,ref_1,ref_2,ref_3,ref_4,ref_5,ref_6,ref_7,ref_8,deli_val,cnst_val,usr_memo,sys_memo) VALUES ( 'project','querymst','getSearch','160','W','      , a.ref_7','ref_7','','','','','','','','','','','');</v>
      </c>
      <c r="X27" s="10"/>
      <c r="Y27" s="10"/>
      <c r="Z27" s="10"/>
      <c r="AA27" s="10"/>
    </row>
    <row r="28" spans="1:27" s="12" customFormat="1" ht="16">
      <c r="A28" s="20">
        <f t="shared" ca="1" si="1"/>
        <v>170</v>
      </c>
      <c r="B28" s="20" t="s">
        <v>14</v>
      </c>
      <c r="C28" s="22" t="str">
        <f t="shared" ca="1" si="3"/>
        <v xml:space="preserve">      , a.ref_8</v>
      </c>
      <c r="D28" s="32" t="s">
        <v>66</v>
      </c>
      <c r="E28" s="30" t="s">
        <v>110</v>
      </c>
      <c r="F28" s="33"/>
      <c r="G28" s="30"/>
      <c r="H28" s="32"/>
      <c r="I28" s="30"/>
      <c r="J28" s="32"/>
      <c r="K28" s="30"/>
      <c r="L28" s="33"/>
      <c r="M28" s="30"/>
      <c r="N28" s="32"/>
      <c r="O28" s="30"/>
      <c r="P28" s="32"/>
      <c r="Q28" s="30"/>
      <c r="R28" s="32"/>
      <c r="S28" s="30"/>
      <c r="T28" s="10"/>
      <c r="U28" s="10"/>
      <c r="V28" s="10" t="str">
        <f t="shared" ca="1" si="2"/>
        <v/>
      </c>
      <c r="W28" s="47" t="str">
        <f t="shared" ca="1" si="0"/>
        <v>INSERT INTO qry_mst ( path,srvc,modl, line_no,type_cd, query_txt,ref_1,ref_2,ref_3,ref_4,ref_5,ref_6,ref_7,ref_8,deli_val,cnst_val,usr_memo,sys_memo) VALUES ( 'project','querymst','getSearch','170','W','      , a.ref_8','ref_8','','','','','','','','','','','');</v>
      </c>
      <c r="X28" s="10"/>
      <c r="Y28" s="10"/>
      <c r="Z28" s="10"/>
      <c r="AA28" s="10"/>
    </row>
    <row r="29" spans="1:27" s="12" customFormat="1" ht="16">
      <c r="A29" s="20">
        <f t="shared" ca="1" si="1"/>
        <v>180</v>
      </c>
      <c r="B29" s="20" t="s">
        <v>14</v>
      </c>
      <c r="C29" s="22" t="str">
        <f t="shared" ca="1" si="3"/>
        <v xml:space="preserve">      , a.deli_val</v>
      </c>
      <c r="D29" s="32" t="s">
        <v>66</v>
      </c>
      <c r="E29" s="30" t="s">
        <v>87</v>
      </c>
      <c r="F29" s="33"/>
      <c r="G29" s="30"/>
      <c r="H29" s="32"/>
      <c r="I29" s="30"/>
      <c r="J29" s="32"/>
      <c r="K29" s="30"/>
      <c r="L29" s="33"/>
      <c r="M29" s="30"/>
      <c r="N29" s="32"/>
      <c r="O29" s="30"/>
      <c r="P29" s="32"/>
      <c r="Q29" s="30"/>
      <c r="R29" s="32"/>
      <c r="S29" s="30"/>
      <c r="T29" s="10"/>
      <c r="U29" s="10"/>
      <c r="V29" s="10" t="str">
        <f t="shared" ca="1" si="2"/>
        <v/>
      </c>
      <c r="W29" s="47" t="str">
        <f t="shared" ca="1" si="0"/>
        <v>INSERT INTO qry_mst ( path,srvc,modl, line_no,type_cd, query_txt,ref_1,ref_2,ref_3,ref_4,ref_5,ref_6,ref_7,ref_8,deli_val,cnst_val,usr_memo,sys_memo) VALUES ( 'project','querymst','getSearch','180','W','      , a.deli_val','deli_val','','','','','','','','','','','');</v>
      </c>
      <c r="X29" s="10"/>
      <c r="Y29" s="10"/>
      <c r="Z29" s="10"/>
      <c r="AA29" s="10"/>
    </row>
    <row r="30" spans="1:27" s="12" customFormat="1" ht="16">
      <c r="A30" s="20">
        <f t="shared" ca="1" si="1"/>
        <v>190</v>
      </c>
      <c r="B30" s="20" t="s">
        <v>14</v>
      </c>
      <c r="C30" s="22" t="str">
        <f t="shared" ca="1" si="3"/>
        <v xml:space="preserve">      , a.cnst_val</v>
      </c>
      <c r="D30" s="32" t="s">
        <v>66</v>
      </c>
      <c r="E30" s="30" t="s">
        <v>111</v>
      </c>
      <c r="F30" s="33"/>
      <c r="G30" s="30"/>
      <c r="H30" s="32"/>
      <c r="I30" s="30"/>
      <c r="J30" s="32"/>
      <c r="K30" s="30"/>
      <c r="L30" s="33"/>
      <c r="M30" s="30"/>
      <c r="N30" s="32"/>
      <c r="O30" s="30"/>
      <c r="P30" s="32"/>
      <c r="Q30" s="30"/>
      <c r="R30" s="32"/>
      <c r="S30" s="30"/>
      <c r="T30" s="10"/>
      <c r="U30" s="10"/>
      <c r="V30" s="10" t="str">
        <f t="shared" ca="1" si="2"/>
        <v/>
      </c>
      <c r="W30" s="47" t="str">
        <f t="shared" ca="1" si="0"/>
        <v>INSERT INTO qry_mst ( path,srvc,modl, line_no,type_cd, query_txt,ref_1,ref_2,ref_3,ref_4,ref_5,ref_6,ref_7,ref_8,deli_val,cnst_val,usr_memo,sys_memo) VALUES ( 'project','querymst','getSearch','190','W','      , a.cnst_val','cnst_val','','','','','','','','','','','');</v>
      </c>
      <c r="X30" s="10"/>
      <c r="Y30" s="10"/>
      <c r="Z30" s="10"/>
      <c r="AA30" s="10"/>
    </row>
    <row r="31" spans="1:27" s="12" customFormat="1" ht="16">
      <c r="A31" s="20">
        <f t="shared" ca="1" si="1"/>
        <v>200</v>
      </c>
      <c r="B31" s="20" t="s">
        <v>14</v>
      </c>
      <c r="C31" s="22" t="str">
        <f t="shared" ca="1" si="3"/>
        <v xml:space="preserve">      , a.usr_memo</v>
      </c>
      <c r="D31" s="32" t="s">
        <v>66</v>
      </c>
      <c r="E31" s="30" t="s">
        <v>67</v>
      </c>
      <c r="F31" s="33"/>
      <c r="G31" s="30"/>
      <c r="H31" s="32"/>
      <c r="I31" s="30"/>
      <c r="J31" s="32"/>
      <c r="K31" s="30"/>
      <c r="L31" s="33"/>
      <c r="M31" s="30"/>
      <c r="N31" s="32"/>
      <c r="O31" s="30"/>
      <c r="P31" s="32"/>
      <c r="Q31" s="30"/>
      <c r="R31" s="32"/>
      <c r="S31" s="30"/>
      <c r="T31" s="10"/>
      <c r="U31" s="10"/>
      <c r="V31" s="10" t="str">
        <f t="shared" ca="1" si="2"/>
        <v/>
      </c>
      <c r="W31" s="47" t="str">
        <f t="shared" ca="1" si="0"/>
        <v>INSERT INTO qry_mst ( path,srvc,modl, line_no,type_cd, query_txt,ref_1,ref_2,ref_3,ref_4,ref_5,ref_6,ref_7,ref_8,deli_val,cnst_val,usr_memo,sys_memo) VALUES ( 'project','querymst','getSearch','200','W','      , a.usr_memo','usr_memo','','','','','','','','','','','');</v>
      </c>
      <c r="X31" s="10"/>
      <c r="Y31" s="10"/>
      <c r="Z31" s="10"/>
      <c r="AA31" s="10"/>
    </row>
    <row r="32" spans="1:27" s="12" customFormat="1" ht="16">
      <c r="A32" s="20">
        <f t="shared" ca="1" si="1"/>
        <v>210</v>
      </c>
      <c r="B32" s="20" t="s">
        <v>14</v>
      </c>
      <c r="C32" s="22" t="str">
        <f t="shared" ca="1" si="3"/>
        <v xml:space="preserve">      , a.sys_memo</v>
      </c>
      <c r="D32" s="32" t="s">
        <v>66</v>
      </c>
      <c r="E32" s="30" t="s">
        <v>30</v>
      </c>
      <c r="F32" s="33"/>
      <c r="G32" s="30"/>
      <c r="H32" s="32"/>
      <c r="I32" s="30"/>
      <c r="J32" s="32"/>
      <c r="K32" s="30"/>
      <c r="L32" s="33"/>
      <c r="M32" s="30"/>
      <c r="N32" s="32"/>
      <c r="O32" s="30"/>
      <c r="P32" s="32"/>
      <c r="Q32" s="30"/>
      <c r="R32" s="32"/>
      <c r="S32" s="30"/>
      <c r="T32" s="10"/>
      <c r="U32" s="10"/>
      <c r="V32" s="10" t="str">
        <f t="shared" ca="1" si="2"/>
        <v/>
      </c>
      <c r="W32" s="47" t="str">
        <f t="shared" ca="1" si="0"/>
        <v>INSERT INTO qry_mst ( path,srvc,modl, line_no,type_cd, query_txt,ref_1,ref_2,ref_3,ref_4,ref_5,ref_6,ref_7,ref_8,deli_val,cnst_val,usr_memo,sys_memo) VALUES ( 'project','querymst','getSearch','210','W','      , a.sys_memo','sys_memo','','','','','','','','','','','');</v>
      </c>
      <c r="X32" s="10"/>
      <c r="Y32" s="10"/>
      <c r="Z32" s="10"/>
      <c r="AA32" s="10"/>
    </row>
    <row r="33" spans="1:27" s="12" customFormat="1" ht="16">
      <c r="A33" s="20">
        <f t="shared" ca="1" si="1"/>
        <v>220</v>
      </c>
      <c r="B33" s="20" t="s">
        <v>14</v>
      </c>
      <c r="C33" s="22" t="str">
        <f t="shared" ca="1" si="3"/>
        <v xml:space="preserve">      , a.prnt_id</v>
      </c>
      <c r="D33" s="32" t="s">
        <v>66</v>
      </c>
      <c r="E33" s="30" t="s">
        <v>68</v>
      </c>
      <c r="F33" s="33"/>
      <c r="G33" s="30"/>
      <c r="H33" s="32"/>
      <c r="I33" s="30"/>
      <c r="J33" s="32"/>
      <c r="K33" s="30"/>
      <c r="L33" s="33"/>
      <c r="M33" s="30"/>
      <c r="N33" s="32"/>
      <c r="O33" s="30"/>
      <c r="P33" s="32"/>
      <c r="Q33" s="30"/>
      <c r="R33" s="32"/>
      <c r="S33" s="30"/>
      <c r="T33" s="10"/>
      <c r="U33" s="10"/>
      <c r="V33" s="10" t="str">
        <f t="shared" ca="1" si="2"/>
        <v/>
      </c>
      <c r="W33" s="47" t="str">
        <f t="shared" ca="1" si="0"/>
        <v>INSERT INTO qry_mst ( path,srvc,modl, line_no,type_cd, query_txt,ref_1,ref_2,ref_3,ref_4,ref_5,ref_6,ref_7,ref_8,deli_val,cnst_val,usr_memo,sys_memo) VALUES ( 'project','querymst','getSearch','220','W','      , a.prnt_id','prnt_id','','','','','','','','','','','');</v>
      </c>
      <c r="X33" s="10"/>
      <c r="Y33" s="10"/>
      <c r="Z33" s="10"/>
      <c r="AA33" s="10"/>
    </row>
    <row r="34" spans="1:27" s="12" customFormat="1" ht="16">
      <c r="A34" s="20">
        <f t="shared" ca="1" si="1"/>
        <v>230</v>
      </c>
      <c r="B34" s="20" t="s">
        <v>14</v>
      </c>
      <c r="C34" s="22" t="str">
        <f t="shared" ca="1" si="3"/>
        <v xml:space="preserve">      , a.row_lvl</v>
      </c>
      <c r="D34" s="32" t="s">
        <v>66</v>
      </c>
      <c r="E34" s="30" t="s">
        <v>69</v>
      </c>
      <c r="F34" s="33"/>
      <c r="G34" s="30"/>
      <c r="H34" s="32"/>
      <c r="I34" s="30"/>
      <c r="J34" s="32"/>
      <c r="K34" s="30"/>
      <c r="L34" s="32"/>
      <c r="M34" s="30"/>
      <c r="N34" s="32"/>
      <c r="O34" s="30"/>
      <c r="P34" s="32"/>
      <c r="Q34" s="30"/>
      <c r="R34" s="32"/>
      <c r="S34" s="30"/>
      <c r="T34" s="10"/>
      <c r="U34" s="10"/>
      <c r="V34" s="10" t="str">
        <f t="shared" ca="1" si="2"/>
        <v/>
      </c>
      <c r="W34" s="47" t="str">
        <f t="shared" ca="1" si="0"/>
        <v>INSERT INTO qry_mst ( path,srvc,modl, line_no,type_cd, query_txt,ref_1,ref_2,ref_3,ref_4,ref_5,ref_6,ref_7,ref_8,deli_val,cnst_val,usr_memo,sys_memo) VALUES ( 'project','querymst','getSearch','230','W','      , a.row_lvl','row_lvl','','','','','','','','','','','');</v>
      </c>
      <c r="X34" s="10"/>
      <c r="Y34" s="10"/>
      <c r="Z34" s="10"/>
      <c r="AA34" s="10"/>
    </row>
    <row r="35" spans="1:27" s="12" customFormat="1" ht="16">
      <c r="A35" s="20">
        <f t="shared" ca="1" si="1"/>
        <v>240</v>
      </c>
      <c r="B35" s="20" t="s">
        <v>14</v>
      </c>
      <c r="C35" s="22" t="str">
        <f t="shared" ca="1" si="3"/>
        <v xml:space="preserve">      , a.row_ord</v>
      </c>
      <c r="D35" s="32" t="s">
        <v>66</v>
      </c>
      <c r="E35" s="30" t="s">
        <v>70</v>
      </c>
      <c r="F35" s="33"/>
      <c r="G35" s="30"/>
      <c r="H35" s="32"/>
      <c r="I35" s="30"/>
      <c r="J35" s="32"/>
      <c r="K35" s="30"/>
      <c r="L35" s="32"/>
      <c r="M35" s="30"/>
      <c r="N35" s="32"/>
      <c r="O35" s="30"/>
      <c r="P35" s="32"/>
      <c r="Q35" s="30"/>
      <c r="R35" s="32"/>
      <c r="S35" s="30"/>
      <c r="T35" s="10"/>
      <c r="U35" s="10"/>
      <c r="V35" s="10" t="str">
        <f t="shared" ca="1" si="2"/>
        <v/>
      </c>
      <c r="W35" s="47" t="str">
        <f t="shared" ca="1" si="0"/>
        <v>INSERT INTO qry_mst ( path,srvc,modl, line_no,type_cd, query_txt,ref_1,ref_2,ref_3,ref_4,ref_5,ref_6,ref_7,ref_8,deli_val,cnst_val,usr_memo,sys_memo) VALUES ( 'project','querymst','getSearch','240','W','      , a.row_ord','row_ord','','','','','','','','','','','');</v>
      </c>
      <c r="X35" s="10"/>
      <c r="Y35" s="10"/>
      <c r="Z35" s="10"/>
      <c r="AA35" s="10"/>
    </row>
    <row r="36" spans="1:27" s="12" customFormat="1" ht="16">
      <c r="A36" s="20">
        <f t="shared" ca="1" si="1"/>
        <v>250</v>
      </c>
      <c r="B36" s="20" t="s">
        <v>14</v>
      </c>
      <c r="C36" s="22" t="str">
        <f t="shared" ca="1" si="3"/>
        <v xml:space="preserve">      , a.row_sts</v>
      </c>
      <c r="D36" s="32" t="s">
        <v>66</v>
      </c>
      <c r="E36" s="30" t="s">
        <v>63</v>
      </c>
      <c r="F36" s="33"/>
      <c r="G36" s="30"/>
      <c r="H36" s="32"/>
      <c r="I36" s="30"/>
      <c r="J36" s="32"/>
      <c r="K36" s="30"/>
      <c r="L36" s="32"/>
      <c r="M36" s="30"/>
      <c r="N36" s="32"/>
      <c r="O36" s="30"/>
      <c r="P36" s="32"/>
      <c r="Q36" s="30"/>
      <c r="R36" s="32"/>
      <c r="S36" s="30"/>
      <c r="T36" s="10"/>
      <c r="U36" s="10"/>
      <c r="V36" s="10" t="str">
        <f t="shared" ca="1" si="2"/>
        <v/>
      </c>
      <c r="W36" s="47" t="str">
        <f t="shared" ca="1" si="0"/>
        <v>INSERT INTO qry_mst ( path,srvc,modl, line_no,type_cd, query_txt,ref_1,ref_2,ref_3,ref_4,ref_5,ref_6,ref_7,ref_8,deli_val,cnst_val,usr_memo,sys_memo) VALUES ( 'project','querymst','getSearch','250','W','      , a.row_sts','row_sts','','','','','','','','','','','');</v>
      </c>
      <c r="X36" s="10"/>
      <c r="Y36" s="10"/>
      <c r="Z36" s="10"/>
      <c r="AA36" s="10"/>
    </row>
    <row r="37" spans="1:27" s="12" customFormat="1" ht="16">
      <c r="A37" s="20">
        <f t="shared" ca="1" si="1"/>
        <v>260</v>
      </c>
      <c r="B37" s="20" t="s">
        <v>14</v>
      </c>
      <c r="C37" s="22" t="str">
        <f t="shared" ca="1" si="3"/>
        <v xml:space="preserve">      , a.row_clos</v>
      </c>
      <c r="D37" s="32" t="s">
        <v>66</v>
      </c>
      <c r="E37" s="30" t="s">
        <v>28</v>
      </c>
      <c r="F37" s="33"/>
      <c r="G37" s="30"/>
      <c r="H37" s="32"/>
      <c r="I37" s="30"/>
      <c r="J37" s="32"/>
      <c r="K37" s="30"/>
      <c r="L37" s="32"/>
      <c r="M37" s="30"/>
      <c r="N37" s="32"/>
      <c r="O37" s="30"/>
      <c r="P37" s="32"/>
      <c r="Q37" s="30"/>
      <c r="R37" s="32"/>
      <c r="S37" s="30"/>
      <c r="T37" s="10"/>
      <c r="U37" s="10"/>
      <c r="V37" s="10" t="str">
        <f t="shared" ca="1" si="2"/>
        <v/>
      </c>
      <c r="W37" s="47" t="str">
        <f t="shared" ca="1" si="0"/>
        <v>INSERT INTO qry_mst ( path,srvc,modl, line_no,type_cd, query_txt,ref_1,ref_2,ref_3,ref_4,ref_5,ref_6,ref_7,ref_8,deli_val,cnst_val,usr_memo,sys_memo) VALUES ( 'project','querymst','getSearch','260','W','      , a.row_clos','row_clos','','','','','','','','','','','');</v>
      </c>
      <c r="X37" s="10"/>
      <c r="Y37" s="10"/>
      <c r="Z37" s="10"/>
      <c r="AA37" s="10"/>
    </row>
    <row r="38" spans="1:27" s="12" customFormat="1" ht="16">
      <c r="A38" s="20">
        <f t="shared" ca="1" si="1"/>
        <v>270</v>
      </c>
      <c r="B38" s="20" t="s">
        <v>14</v>
      </c>
      <c r="C38" s="22" t="str">
        <f t="shared" ca="1" si="3"/>
        <v xml:space="preserve">      , a.find_nm</v>
      </c>
      <c r="D38" s="32" t="s">
        <v>66</v>
      </c>
      <c r="E38" s="30" t="s">
        <v>29</v>
      </c>
      <c r="F38" s="33"/>
      <c r="G38" s="30"/>
      <c r="H38" s="32"/>
      <c r="I38" s="30"/>
      <c r="J38" s="32"/>
      <c r="K38" s="30"/>
      <c r="L38" s="32"/>
      <c r="M38" s="30"/>
      <c r="N38" s="32"/>
      <c r="O38" s="30"/>
      <c r="P38" s="32"/>
      <c r="Q38" s="30"/>
      <c r="R38" s="32"/>
      <c r="S38" s="30"/>
      <c r="T38" s="10"/>
      <c r="U38" s="10"/>
      <c r="V38" s="10" t="str">
        <f t="shared" ca="1" si="2"/>
        <v/>
      </c>
      <c r="W38" s="47" t="str">
        <f t="shared" ca="1" si="0"/>
        <v>INSERT INTO qry_mst ( path,srvc,modl, line_no,type_cd, query_txt,ref_1,ref_2,ref_3,ref_4,ref_5,ref_6,ref_7,ref_8,deli_val,cnst_val,usr_memo,sys_memo) VALUES ( 'project','querymst','getSearch','270','W','      , a.find_nm','find_nm','','','','','','','','','','','');</v>
      </c>
      <c r="X38" s="10"/>
      <c r="Y38" s="10"/>
      <c r="Z38" s="10"/>
      <c r="AA38" s="10"/>
    </row>
    <row r="39" spans="1:27" s="12" customFormat="1" ht="16">
      <c r="A39" s="20">
        <f t="shared" ca="1" si="1"/>
        <v>280</v>
      </c>
      <c r="B39" s="20" t="s">
        <v>14</v>
      </c>
      <c r="C39" s="22" t="str">
        <f t="shared" ca="1" si="3"/>
        <v xml:space="preserve">      , a.upt_usr_nm</v>
      </c>
      <c r="D39" s="32" t="s">
        <v>66</v>
      </c>
      <c r="E39" s="30" t="s">
        <v>34</v>
      </c>
      <c r="F39" s="32"/>
      <c r="G39" s="30"/>
      <c r="H39" s="32"/>
      <c r="I39" s="30"/>
      <c r="J39" s="32"/>
      <c r="K39" s="30"/>
      <c r="L39" s="32"/>
      <c r="M39" s="30"/>
      <c r="N39" s="32"/>
      <c r="O39" s="30"/>
      <c r="P39" s="32"/>
      <c r="Q39" s="30"/>
      <c r="R39" s="32"/>
      <c r="S39" s="30"/>
      <c r="T39" s="10"/>
      <c r="U39" s="10"/>
      <c r="V39" s="10" t="str">
        <f t="shared" ca="1" si="2"/>
        <v/>
      </c>
      <c r="W39" s="47" t="str">
        <f t="shared" ca="1" si="0"/>
        <v>INSERT INTO qry_mst ( path,srvc,modl, line_no,type_cd, query_txt,ref_1,ref_2,ref_3,ref_4,ref_5,ref_6,ref_7,ref_8,deli_val,cnst_val,usr_memo,sys_memo) VALUES ( 'project','querymst','getSearch','280','W','      , a.upt_usr_nm','upt_usr_nm','','','','','','','','','','','');</v>
      </c>
      <c r="X39" s="10"/>
      <c r="Y39" s="10"/>
      <c r="Z39" s="10"/>
      <c r="AA39" s="10"/>
    </row>
    <row r="40" spans="1:27" s="12" customFormat="1" ht="16">
      <c r="A40" s="20">
        <f t="shared" ca="1" si="1"/>
        <v>290</v>
      </c>
      <c r="B40" s="20" t="s">
        <v>14</v>
      </c>
      <c r="C40" s="22" t="str">
        <f t="shared" ref="C40:C58" ca="1" si="4">IF(LEN(D40)+LEN(E40)=0,"",IF(OFFSET(C40,-1,0)="select","        ","      , "))&amp;
IF(LEN(D40)+LEN(E40)=0,"",D40&amp;IF(E40="","","."&amp;E40))&amp;
IF(G40="","",REPT(" ",15-LEN(E40))&amp;", "&amp;IF(F40="","  ",F40&amp;".")&amp;G40)&amp;
IF(I40="","",REPT(" ",15-LEN(G40))&amp;", "&amp;IF(H40="","  ",H40&amp;".")&amp;I40)&amp;
IF(K40="","",REPT(" ",15-LEN(I40))&amp;", "&amp;IF(J40="","  ",J40&amp;".")&amp;K40)&amp;
IF(M40="","",REPT(" ",15-LEN(K40))&amp;"," &amp;IF(L40="","  ",L40&amp;".")&amp;M40)&amp;
IF(O40="","",REPT(" ",15-LEN(M40))&amp;", "&amp;IF(N40="","  ",N40&amp;".")&amp;O40)&amp;
IF(Q40="","",REPT(" ",15-LEN(O40))&amp;", "&amp;IF(P40="","  ",P40&amp;".")&amp;Q40)&amp;
IF(S40="","",REPT(" ",15-LEN(Q40))&amp;", "&amp;IF(R40="","  ",R40&amp;".")&amp;S40)</f>
        <v xml:space="preserve">      , a.upt_ip</v>
      </c>
      <c r="D40" s="32" t="s">
        <v>66</v>
      </c>
      <c r="E40" s="30" t="s">
        <v>71</v>
      </c>
      <c r="F40" s="33"/>
      <c r="G40" s="30"/>
      <c r="H40" s="32"/>
      <c r="I40" s="30"/>
      <c r="J40" s="32"/>
      <c r="K40" s="30"/>
      <c r="L40" s="33"/>
      <c r="M40" s="30"/>
      <c r="N40" s="32"/>
      <c r="O40" s="30"/>
      <c r="P40" s="32"/>
      <c r="Q40" s="30"/>
      <c r="R40" s="32"/>
      <c r="S40" s="30"/>
      <c r="T40" s="10"/>
      <c r="U40" s="10"/>
      <c r="V40" s="10" t="str">
        <f t="shared" ref="V40:V58" ca="1" si="5">IF(A40="END","CALL  auto_field( '"&amp;$C$4&amp;"','"&amp;$C$5&amp;"','"&amp;$C$6&amp;"');"&amp;"CALL  REF_QUERY ( '"&amp;$C$4&amp;"','"&amp;$C$5&amp;"','"&amp;$C$6&amp;"' );",IF(A40=10,$A$1&amp;" PATH ='"&amp;$C$4&amp;"' AND SRVC = '"&amp;$C$5&amp;"' AND MODL = '"&amp;$C$6&amp;"';",""))</f>
        <v/>
      </c>
      <c r="W40" s="47" t="str">
        <f t="shared" ref="W40:W58" ca="1" si="6">IF(C40="","",IF(OFFSET(W40,0,-22)="END","",$C$1&amp;"'"&amp;$C$4&amp;"','"&amp;$C$5&amp;"','"&amp;$C$6&amp;"','"&amp;A40&amp;"','"&amp;B40&amp;"','"&amp;SUBSTITUTE(C40,"'","''")&amp;"','"&amp;
IF(B40="W",IF(D40="arg","','','','','','','','','",TRIM(E40)&amp;"','"&amp;TRIM(G40)&amp;"','"&amp;TRIM(I40)&amp;"','"&amp;TRIM(K40)&amp;"','"&amp;TRIM(M40)&amp;"','"&amp;TRIM(O40)&amp;"','"&amp;TRIM(Q40)&amp;"','"&amp;TRIM(S40)&amp;"','"),"")&amp;
IF(B40="Q",IF(D40="arg","','','','','','','','','",TRIM(E40)&amp;"','"&amp;TRIM(G40)&amp;"','"&amp;TRIM(I40)&amp;"','"&amp;TRIM(K40)&amp;"','"&amp;TRIM(M40)&amp;"','"&amp;TRIM(O40)&amp;"','"&amp;TRIM(Q40)&amp;"','"&amp;TRIM(S40)&amp;"','"),"")&amp;
IF(B40="E","','','','','','','','','","")&amp;
IF(B40="J","','','','','','','','','","")&amp;
IF(D40="arg",IF(G40=  "",TRIM(E40),"")&amp;"','","','")&amp;
IF(D40="arg",IF(G40&lt;&gt;"",TRIM(G40),"")&amp;"','","','")&amp;
""&amp;"','"&amp;U40&amp;"');"))</f>
        <v>INSERT INTO qry_mst ( path,srvc,modl, line_no,type_cd, query_txt,ref_1,ref_2,ref_3,ref_4,ref_5,ref_6,ref_7,ref_8,deli_val,cnst_val,usr_memo,sys_memo) VALUES ( 'project','querymst','getSearch','290','W','      , a.upt_ip','upt_ip','','','','','','','','','','','');</v>
      </c>
      <c r="X40" s="10"/>
      <c r="Y40" s="10"/>
      <c r="Z40" s="10"/>
      <c r="AA40" s="10"/>
    </row>
    <row r="41" spans="1:27" s="12" customFormat="1" ht="16">
      <c r="A41" s="20">
        <f t="shared" ca="1" si="1"/>
        <v>300</v>
      </c>
      <c r="B41" s="20" t="s">
        <v>14</v>
      </c>
      <c r="C41" s="22" t="str">
        <f t="shared" ca="1" si="4"/>
        <v xml:space="preserve">      , a.upt_dttm</v>
      </c>
      <c r="D41" s="32" t="s">
        <v>66</v>
      </c>
      <c r="E41" s="30" t="s">
        <v>37</v>
      </c>
      <c r="F41" s="33"/>
      <c r="G41" s="30"/>
      <c r="H41" s="32"/>
      <c r="I41" s="30"/>
      <c r="J41" s="32"/>
      <c r="K41" s="30"/>
      <c r="L41" s="33"/>
      <c r="M41" s="30"/>
      <c r="N41" s="32"/>
      <c r="O41" s="30"/>
      <c r="P41" s="32"/>
      <c r="Q41" s="30"/>
      <c r="R41" s="32"/>
      <c r="S41" s="30"/>
      <c r="T41" s="10"/>
      <c r="U41" s="10"/>
      <c r="V41" s="10" t="str">
        <f t="shared" ca="1" si="5"/>
        <v/>
      </c>
      <c r="W41" s="47" t="str">
        <f t="shared" ca="1" si="6"/>
        <v>INSERT INTO qry_mst ( path,srvc,modl, line_no,type_cd, query_txt,ref_1,ref_2,ref_3,ref_4,ref_5,ref_6,ref_7,ref_8,deli_val,cnst_val,usr_memo,sys_memo) VALUES ( 'project','querymst','getSearch','300','W','      , a.upt_dttm','upt_dttm','','','','','','','','','','','');</v>
      </c>
      <c r="X41" s="10"/>
      <c r="Y41" s="10"/>
      <c r="Z41" s="10"/>
      <c r="AA41" s="10"/>
    </row>
    <row r="42" spans="1:27" s="12" customFormat="1" ht="16">
      <c r="A42" s="20">
        <f t="shared" ca="1" si="1"/>
        <v>310</v>
      </c>
      <c r="B42" s="20" t="s">
        <v>14</v>
      </c>
      <c r="C42" s="22" t="str">
        <f t="shared" ca="1" si="4"/>
        <v xml:space="preserve">      , a.upt_id</v>
      </c>
      <c r="D42" s="32" t="s">
        <v>66</v>
      </c>
      <c r="E42" s="30" t="s">
        <v>72</v>
      </c>
      <c r="F42" s="33"/>
      <c r="G42" s="30"/>
      <c r="H42" s="32"/>
      <c r="I42" s="30"/>
      <c r="J42" s="32"/>
      <c r="K42" s="30"/>
      <c r="L42" s="33"/>
      <c r="M42" s="30"/>
      <c r="N42" s="32"/>
      <c r="O42" s="30"/>
      <c r="P42" s="32"/>
      <c r="Q42" s="30"/>
      <c r="R42" s="32"/>
      <c r="S42" s="30"/>
      <c r="T42" s="10"/>
      <c r="U42" s="10"/>
      <c r="V42" s="10" t="str">
        <f t="shared" ca="1" si="5"/>
        <v/>
      </c>
      <c r="W42" s="47" t="str">
        <f t="shared" ca="1" si="6"/>
        <v>INSERT INTO qry_mst ( path,srvc,modl, line_no,type_cd, query_txt,ref_1,ref_2,ref_3,ref_4,ref_5,ref_6,ref_7,ref_8,deli_val,cnst_val,usr_memo,sys_memo) VALUES ( 'project','querymst','getSearch','310','W','      , a.upt_id','upt_id','','','','','','','','','','','');</v>
      </c>
      <c r="X42" s="10"/>
      <c r="Y42" s="10"/>
      <c r="Z42" s="10"/>
      <c r="AA42" s="10"/>
    </row>
    <row r="43" spans="1:27" s="12" customFormat="1" ht="16">
      <c r="A43" s="20">
        <f t="shared" ca="1" si="1"/>
        <v>320</v>
      </c>
      <c r="B43" s="20" t="s">
        <v>14</v>
      </c>
      <c r="C43" s="22" t="str">
        <f t="shared" ca="1" si="4"/>
        <v xml:space="preserve">      , a.upt_ui</v>
      </c>
      <c r="D43" s="32" t="s">
        <v>66</v>
      </c>
      <c r="E43" s="30" t="s">
        <v>73</v>
      </c>
      <c r="F43" s="33"/>
      <c r="G43" s="30"/>
      <c r="H43" s="32"/>
      <c r="I43" s="30"/>
      <c r="J43" s="32"/>
      <c r="K43" s="30"/>
      <c r="L43" s="33"/>
      <c r="M43" s="30"/>
      <c r="N43" s="32"/>
      <c r="O43" s="30"/>
      <c r="P43" s="32"/>
      <c r="Q43" s="30"/>
      <c r="R43" s="32"/>
      <c r="S43" s="30"/>
      <c r="T43" s="10"/>
      <c r="U43" s="10"/>
      <c r="V43" s="10" t="str">
        <f t="shared" ca="1" si="5"/>
        <v/>
      </c>
      <c r="W43" s="47" t="str">
        <f t="shared" ca="1" si="6"/>
        <v>INSERT INTO qry_mst ( path,srvc,modl, line_no,type_cd, query_txt,ref_1,ref_2,ref_3,ref_4,ref_5,ref_6,ref_7,ref_8,deli_val,cnst_val,usr_memo,sys_memo) VALUES ( 'project','querymst','getSearch','320','W','      , a.upt_ui','upt_ui','','','','','','','','','','','');</v>
      </c>
      <c r="X43" s="10"/>
      <c r="Y43" s="10"/>
      <c r="Z43" s="10"/>
      <c r="AA43" s="10"/>
    </row>
    <row r="44" spans="1:27" s="12" customFormat="1" ht="16">
      <c r="A44" s="20">
        <f t="shared" ca="1" si="1"/>
        <v>330</v>
      </c>
      <c r="B44" s="20" t="s">
        <v>14</v>
      </c>
      <c r="C44" s="22" t="str">
        <f t="shared" ca="1" si="4"/>
        <v xml:space="preserve">      , a.crt_usr_nm</v>
      </c>
      <c r="D44" s="32" t="s">
        <v>66</v>
      </c>
      <c r="E44" s="30" t="s">
        <v>35</v>
      </c>
      <c r="F44" s="33"/>
      <c r="G44" s="30"/>
      <c r="H44" s="32"/>
      <c r="I44" s="30"/>
      <c r="J44" s="32"/>
      <c r="K44" s="30"/>
      <c r="L44" s="33"/>
      <c r="M44" s="30"/>
      <c r="N44" s="32"/>
      <c r="O44" s="30"/>
      <c r="P44" s="32"/>
      <c r="Q44" s="30"/>
      <c r="R44" s="32"/>
      <c r="S44" s="30"/>
      <c r="T44" s="10"/>
      <c r="U44" s="10"/>
      <c r="V44" s="10" t="str">
        <f t="shared" ca="1" si="5"/>
        <v/>
      </c>
      <c r="W44" s="47" t="str">
        <f t="shared" ca="1" si="6"/>
        <v>INSERT INTO qry_mst ( path,srvc,modl, line_no,type_cd, query_txt,ref_1,ref_2,ref_3,ref_4,ref_5,ref_6,ref_7,ref_8,deli_val,cnst_val,usr_memo,sys_memo) VALUES ( 'project','querymst','getSearch','330','W','      , a.crt_usr_nm','crt_usr_nm','','','','','','','','','','','');</v>
      </c>
      <c r="X44" s="10"/>
      <c r="Y44" s="10"/>
      <c r="Z44" s="10"/>
      <c r="AA44" s="10"/>
    </row>
    <row r="45" spans="1:27">
      <c r="A45" s="20">
        <f t="shared" ca="1" si="1"/>
        <v>340</v>
      </c>
      <c r="B45" s="20" t="s">
        <v>14</v>
      </c>
      <c r="C45" s="22" t="str">
        <f t="shared" ca="1" si="4"/>
        <v xml:space="preserve">      , a.crt_ip</v>
      </c>
      <c r="D45" s="32" t="s">
        <v>66</v>
      </c>
      <c r="E45" s="28" t="s">
        <v>74</v>
      </c>
      <c r="F45" s="33"/>
      <c r="G45" s="28"/>
      <c r="H45" s="32"/>
      <c r="I45" s="28"/>
      <c r="J45" s="32"/>
      <c r="K45" s="28"/>
      <c r="L45" s="33"/>
      <c r="M45" s="28"/>
      <c r="N45" s="33"/>
      <c r="O45" s="28"/>
      <c r="P45" s="33"/>
      <c r="Q45" s="28"/>
      <c r="R45" s="33"/>
      <c r="S45" s="28"/>
      <c r="T45" s="3"/>
      <c r="U45" s="3"/>
      <c r="V45" s="10" t="str">
        <f t="shared" ca="1" si="5"/>
        <v/>
      </c>
      <c r="W45" s="47" t="str">
        <f t="shared" ca="1" si="6"/>
        <v>INSERT INTO qry_mst ( path,srvc,modl, line_no,type_cd, query_txt,ref_1,ref_2,ref_3,ref_4,ref_5,ref_6,ref_7,ref_8,deli_val,cnst_val,usr_memo,sys_memo) VALUES ( 'project','querymst','getSearch','340','W','      , a.crt_ip','crt_ip','','','','','','','','','','','');</v>
      </c>
      <c r="X45" s="10"/>
      <c r="Y45" s="10"/>
      <c r="Z45" s="3"/>
      <c r="AA45" s="3"/>
    </row>
    <row r="46" spans="1:27" s="12" customFormat="1" ht="16">
      <c r="A46" s="20">
        <f t="shared" ca="1" si="1"/>
        <v>350</v>
      </c>
      <c r="B46" s="20" t="s">
        <v>14</v>
      </c>
      <c r="C46" s="22" t="str">
        <f t="shared" ca="1" si="4"/>
        <v xml:space="preserve">      , a.crt_dttm</v>
      </c>
      <c r="D46" s="32" t="s">
        <v>66</v>
      </c>
      <c r="E46" s="30" t="s">
        <v>38</v>
      </c>
      <c r="F46" s="33"/>
      <c r="G46" s="30"/>
      <c r="H46" s="32"/>
      <c r="I46" s="30"/>
      <c r="J46" s="32"/>
      <c r="K46" s="30"/>
      <c r="L46" s="33"/>
      <c r="M46" s="30"/>
      <c r="N46" s="32"/>
      <c r="O46" s="30"/>
      <c r="P46" s="32"/>
      <c r="Q46" s="30"/>
      <c r="R46" s="32"/>
      <c r="S46" s="30"/>
      <c r="T46" s="10"/>
      <c r="U46" s="10"/>
      <c r="V46" s="10" t="str">
        <f t="shared" ca="1" si="5"/>
        <v/>
      </c>
      <c r="W46" s="47" t="str">
        <f t="shared" ca="1" si="6"/>
        <v>INSERT INTO qry_mst ( path,srvc,modl, line_no,type_cd, query_txt,ref_1,ref_2,ref_3,ref_4,ref_5,ref_6,ref_7,ref_8,deli_val,cnst_val,usr_memo,sys_memo) VALUES ( 'project','querymst','getSearch','350','W','      , a.crt_dttm','crt_dttm','','','','','','','','','','','');</v>
      </c>
      <c r="X46" s="10"/>
      <c r="Y46" s="10"/>
      <c r="Z46" s="10"/>
      <c r="AA46" s="10"/>
    </row>
    <row r="47" spans="1:27" s="12" customFormat="1" ht="16">
      <c r="A47" s="20">
        <f t="shared" ca="1" si="1"/>
        <v>360</v>
      </c>
      <c r="B47" s="20" t="s">
        <v>14</v>
      </c>
      <c r="C47" s="22" t="str">
        <f t="shared" ca="1" si="4"/>
        <v xml:space="preserve">      , a.crt_id</v>
      </c>
      <c r="D47" s="32" t="s">
        <v>66</v>
      </c>
      <c r="E47" s="30" t="s">
        <v>75</v>
      </c>
      <c r="F47" s="33"/>
      <c r="G47" s="30"/>
      <c r="H47" s="32"/>
      <c r="I47" s="30"/>
      <c r="J47" s="32"/>
      <c r="K47" s="30"/>
      <c r="L47" s="33"/>
      <c r="M47" s="30"/>
      <c r="N47" s="32"/>
      <c r="O47" s="30"/>
      <c r="P47" s="32"/>
      <c r="Q47" s="30"/>
      <c r="R47" s="32"/>
      <c r="S47" s="30"/>
      <c r="T47" s="10"/>
      <c r="U47" s="10"/>
      <c r="V47" s="10" t="str">
        <f t="shared" ca="1" si="5"/>
        <v/>
      </c>
      <c r="W47" s="47" t="str">
        <f t="shared" ca="1" si="6"/>
        <v>INSERT INTO qry_mst ( path,srvc,modl, line_no,type_cd, query_txt,ref_1,ref_2,ref_3,ref_4,ref_5,ref_6,ref_7,ref_8,deli_val,cnst_val,usr_memo,sys_memo) VALUES ( 'project','querymst','getSearch','360','W','      , a.crt_id','crt_id','','','','','','','','','','','');</v>
      </c>
      <c r="X47" s="10"/>
      <c r="Y47" s="10"/>
      <c r="Z47" s="10"/>
      <c r="AA47" s="10"/>
    </row>
    <row r="48" spans="1:27" s="12" customFormat="1" ht="16">
      <c r="A48" s="20">
        <f t="shared" ca="1" si="1"/>
        <v>370</v>
      </c>
      <c r="B48" s="20" t="s">
        <v>14</v>
      </c>
      <c r="C48" s="22" t="str">
        <f t="shared" ca="1" si="4"/>
        <v xml:space="preserve">      , a.crt_ui</v>
      </c>
      <c r="D48" s="32" t="s">
        <v>66</v>
      </c>
      <c r="E48" s="30" t="s">
        <v>76</v>
      </c>
      <c r="F48" s="33"/>
      <c r="G48" s="30"/>
      <c r="H48" s="32"/>
      <c r="I48" s="30"/>
      <c r="J48" s="32"/>
      <c r="K48" s="30"/>
      <c r="L48" s="33"/>
      <c r="M48" s="30"/>
      <c r="N48" s="32"/>
      <c r="O48" s="30"/>
      <c r="P48" s="32"/>
      <c r="Q48" s="30"/>
      <c r="R48" s="32"/>
      <c r="S48" s="30"/>
      <c r="T48" s="10"/>
      <c r="U48" s="10"/>
      <c r="V48" s="10" t="str">
        <f t="shared" ca="1" si="5"/>
        <v/>
      </c>
      <c r="W48" s="47" t="str">
        <f t="shared" ca="1" si="6"/>
        <v>INSERT INTO qry_mst ( path,srvc,modl, line_no,type_cd, query_txt,ref_1,ref_2,ref_3,ref_4,ref_5,ref_6,ref_7,ref_8,deli_val,cnst_val,usr_memo,sys_memo) VALUES ( 'project','querymst','getSearch','370','W','      , a.crt_ui','crt_ui','','','','','','','','','','','');</v>
      </c>
      <c r="X48" s="10"/>
      <c r="Y48" s="10"/>
      <c r="Z48" s="10"/>
      <c r="AA48" s="10"/>
    </row>
    <row r="49" spans="1:27" s="12" customFormat="1" ht="16">
      <c r="A49" s="20">
        <f t="shared" ca="1" si="1"/>
        <v>380</v>
      </c>
      <c r="B49" s="20" t="s">
        <v>14</v>
      </c>
      <c r="C49" s="22" t="str">
        <f t="shared" ca="1" si="4"/>
        <v/>
      </c>
      <c r="D49" s="56"/>
      <c r="E49" s="30"/>
      <c r="F49" s="33"/>
      <c r="G49" s="30"/>
      <c r="H49" s="32"/>
      <c r="I49" s="30"/>
      <c r="J49" s="32"/>
      <c r="K49" s="30"/>
      <c r="L49" s="33"/>
      <c r="M49" s="30"/>
      <c r="N49" s="32"/>
      <c r="O49" s="30"/>
      <c r="P49" s="32"/>
      <c r="Q49" s="30"/>
      <c r="R49" s="32"/>
      <c r="S49" s="30"/>
      <c r="T49" s="10"/>
      <c r="U49" s="10"/>
      <c r="V49" s="10" t="str">
        <f t="shared" ca="1" si="5"/>
        <v/>
      </c>
      <c r="W49" s="47" t="str">
        <f t="shared" ca="1" si="6"/>
        <v/>
      </c>
      <c r="X49" s="10"/>
      <c r="Y49" s="10"/>
      <c r="Z49" s="10"/>
      <c r="AA49" s="10"/>
    </row>
    <row r="50" spans="1:27" s="12" customFormat="1" ht="16">
      <c r="A50" s="20">
        <f t="shared" ca="1" si="1"/>
        <v>390</v>
      </c>
      <c r="B50" s="20" t="s">
        <v>14</v>
      </c>
      <c r="C50" s="22" t="str">
        <f t="shared" ca="1" si="4"/>
        <v/>
      </c>
      <c r="D50" s="32"/>
      <c r="E50" s="30"/>
      <c r="F50" s="33"/>
      <c r="G50" s="30"/>
      <c r="H50" s="32"/>
      <c r="I50" s="30"/>
      <c r="J50" s="32"/>
      <c r="K50" s="30"/>
      <c r="L50" s="33"/>
      <c r="M50" s="30"/>
      <c r="N50" s="32"/>
      <c r="O50" s="30"/>
      <c r="P50" s="32"/>
      <c r="Q50" s="30"/>
      <c r="R50" s="32"/>
      <c r="S50" s="30"/>
      <c r="T50" s="10"/>
      <c r="U50" s="10"/>
      <c r="V50" s="10" t="str">
        <f t="shared" ca="1" si="5"/>
        <v/>
      </c>
      <c r="W50" s="47" t="str">
        <f t="shared" ca="1" si="6"/>
        <v/>
      </c>
      <c r="X50" s="10"/>
      <c r="Y50" s="10"/>
      <c r="Z50" s="10"/>
      <c r="AA50" s="10"/>
    </row>
    <row r="51" spans="1:27" s="12" customFormat="1" ht="16">
      <c r="A51" s="20">
        <f t="shared" ca="1" si="1"/>
        <v>400</v>
      </c>
      <c r="B51" s="20" t="s">
        <v>14</v>
      </c>
      <c r="C51" s="22" t="str">
        <f t="shared" ca="1" si="4"/>
        <v/>
      </c>
      <c r="D51" s="56"/>
      <c r="E51" s="30"/>
      <c r="F51" s="33"/>
      <c r="G51" s="30"/>
      <c r="H51" s="32"/>
      <c r="I51" s="30"/>
      <c r="J51" s="32"/>
      <c r="K51" s="30"/>
      <c r="L51" s="33"/>
      <c r="M51" s="30"/>
      <c r="N51" s="32"/>
      <c r="O51" s="30"/>
      <c r="P51" s="32"/>
      <c r="Q51" s="30"/>
      <c r="R51" s="32"/>
      <c r="S51" s="30"/>
      <c r="T51" s="10"/>
      <c r="U51" s="10"/>
      <c r="V51" s="10" t="str">
        <f t="shared" ca="1" si="5"/>
        <v/>
      </c>
      <c r="W51" s="47" t="str">
        <f t="shared" ca="1" si="6"/>
        <v/>
      </c>
      <c r="X51" s="10"/>
      <c r="Y51" s="10"/>
      <c r="Z51" s="10"/>
      <c r="AA51" s="10"/>
    </row>
    <row r="52" spans="1:27" s="12" customFormat="1" ht="16">
      <c r="A52" s="20">
        <f t="shared" ca="1" si="1"/>
        <v>410</v>
      </c>
      <c r="B52" s="20" t="s">
        <v>14</v>
      </c>
      <c r="C52" s="22" t="str">
        <f t="shared" ca="1" si="4"/>
        <v/>
      </c>
      <c r="D52" s="32"/>
      <c r="E52" s="30"/>
      <c r="F52" s="33"/>
      <c r="G52" s="30"/>
      <c r="H52" s="32"/>
      <c r="I52" s="30"/>
      <c r="J52" s="32"/>
      <c r="K52" s="30"/>
      <c r="L52" s="33"/>
      <c r="M52" s="30"/>
      <c r="N52" s="32"/>
      <c r="O52" s="30"/>
      <c r="P52" s="32"/>
      <c r="Q52" s="30"/>
      <c r="R52" s="32"/>
      <c r="S52" s="30"/>
      <c r="T52" s="10"/>
      <c r="U52" s="10"/>
      <c r="V52" s="10" t="str">
        <f t="shared" ca="1" si="5"/>
        <v/>
      </c>
      <c r="W52" s="47" t="str">
        <f t="shared" ca="1" si="6"/>
        <v/>
      </c>
      <c r="X52" s="10"/>
      <c r="Y52" s="10"/>
      <c r="Z52" s="10"/>
      <c r="AA52" s="10"/>
    </row>
    <row r="53" spans="1:27" s="12" customFormat="1" ht="16">
      <c r="A53" s="20">
        <f t="shared" ca="1" si="1"/>
        <v>420</v>
      </c>
      <c r="B53" s="20" t="s">
        <v>14</v>
      </c>
      <c r="C53" s="22" t="str">
        <f t="shared" ca="1" si="4"/>
        <v/>
      </c>
      <c r="D53" s="32"/>
      <c r="E53" s="30"/>
      <c r="F53" s="33"/>
      <c r="G53" s="30"/>
      <c r="H53" s="32"/>
      <c r="I53" s="30"/>
      <c r="J53" s="32"/>
      <c r="K53" s="30"/>
      <c r="L53" s="32"/>
      <c r="M53" s="30"/>
      <c r="N53" s="32"/>
      <c r="O53" s="30"/>
      <c r="P53" s="32"/>
      <c r="Q53" s="30"/>
      <c r="R53" s="32"/>
      <c r="S53" s="30"/>
      <c r="T53" s="10"/>
      <c r="U53" s="10"/>
      <c r="V53" s="10" t="str">
        <f t="shared" ca="1" si="5"/>
        <v/>
      </c>
      <c r="W53" s="47" t="str">
        <f t="shared" ca="1" si="6"/>
        <v/>
      </c>
      <c r="X53" s="10"/>
      <c r="Y53" s="10"/>
      <c r="Z53" s="10"/>
      <c r="AA53" s="10"/>
    </row>
    <row r="54" spans="1:27" s="12" customFormat="1" ht="16">
      <c r="A54" s="20">
        <f t="shared" ca="1" si="1"/>
        <v>430</v>
      </c>
      <c r="B54" s="20" t="s">
        <v>14</v>
      </c>
      <c r="C54" s="22" t="str">
        <f t="shared" ca="1" si="4"/>
        <v/>
      </c>
      <c r="D54" s="32"/>
      <c r="E54" s="30"/>
      <c r="F54" s="33"/>
      <c r="G54" s="30"/>
      <c r="H54" s="32"/>
      <c r="I54" s="30"/>
      <c r="J54" s="32"/>
      <c r="K54" s="30"/>
      <c r="L54" s="32"/>
      <c r="M54" s="30"/>
      <c r="N54" s="32"/>
      <c r="O54" s="30"/>
      <c r="P54" s="32"/>
      <c r="Q54" s="30"/>
      <c r="R54" s="32"/>
      <c r="S54" s="30"/>
      <c r="T54" s="10"/>
      <c r="U54" s="10"/>
      <c r="V54" s="10" t="str">
        <f t="shared" ca="1" si="5"/>
        <v/>
      </c>
      <c r="W54" s="47" t="str">
        <f t="shared" ca="1" si="6"/>
        <v/>
      </c>
      <c r="X54" s="10"/>
      <c r="Y54" s="10"/>
      <c r="Z54" s="10"/>
      <c r="AA54" s="10"/>
    </row>
    <row r="55" spans="1:27" s="12" customFormat="1" ht="16">
      <c r="A55" s="20">
        <f t="shared" ca="1" si="1"/>
        <v>440</v>
      </c>
      <c r="B55" s="20" t="s">
        <v>14</v>
      </c>
      <c r="C55" s="22" t="str">
        <f t="shared" ca="1" si="4"/>
        <v/>
      </c>
      <c r="D55" s="32"/>
      <c r="E55" s="30"/>
      <c r="F55" s="33"/>
      <c r="G55" s="30"/>
      <c r="H55" s="32"/>
      <c r="I55" s="30"/>
      <c r="J55" s="32"/>
      <c r="K55" s="30"/>
      <c r="L55" s="32"/>
      <c r="M55" s="30"/>
      <c r="N55" s="32"/>
      <c r="O55" s="30"/>
      <c r="P55" s="32"/>
      <c r="Q55" s="30"/>
      <c r="R55" s="32"/>
      <c r="S55" s="30"/>
      <c r="T55" s="10"/>
      <c r="U55" s="10"/>
      <c r="V55" s="10" t="str">
        <f t="shared" ca="1" si="5"/>
        <v/>
      </c>
      <c r="W55" s="47" t="str">
        <f t="shared" ca="1" si="6"/>
        <v/>
      </c>
      <c r="X55" s="10"/>
      <c r="Y55" s="10"/>
      <c r="Z55" s="10"/>
      <c r="AA55" s="10"/>
    </row>
    <row r="56" spans="1:27" s="12" customFormat="1" ht="16">
      <c r="A56" s="20">
        <f t="shared" ca="1" si="1"/>
        <v>450</v>
      </c>
      <c r="B56" s="20" t="s">
        <v>14</v>
      </c>
      <c r="C56" s="22" t="str">
        <f t="shared" ca="1" si="4"/>
        <v/>
      </c>
      <c r="D56" s="32"/>
      <c r="E56" s="30"/>
      <c r="F56" s="33"/>
      <c r="G56" s="30"/>
      <c r="H56" s="32"/>
      <c r="I56" s="30"/>
      <c r="J56" s="32"/>
      <c r="K56" s="30"/>
      <c r="L56" s="32"/>
      <c r="M56" s="30"/>
      <c r="N56" s="32"/>
      <c r="O56" s="30"/>
      <c r="P56" s="32"/>
      <c r="Q56" s="30"/>
      <c r="R56" s="32"/>
      <c r="S56" s="30"/>
      <c r="T56" s="10"/>
      <c r="U56" s="10"/>
      <c r="V56" s="10" t="str">
        <f t="shared" ca="1" si="5"/>
        <v/>
      </c>
      <c r="W56" s="47" t="str">
        <f t="shared" ca="1" si="6"/>
        <v/>
      </c>
      <c r="X56" s="10"/>
      <c r="Y56" s="10"/>
      <c r="Z56" s="10"/>
      <c r="AA56" s="10"/>
    </row>
    <row r="57" spans="1:27" s="12" customFormat="1" ht="16">
      <c r="A57" s="20">
        <f t="shared" ca="1" si="1"/>
        <v>460</v>
      </c>
      <c r="B57" s="20" t="s">
        <v>14</v>
      </c>
      <c r="C57" s="22" t="str">
        <f t="shared" ca="1" si="4"/>
        <v/>
      </c>
      <c r="D57" s="32"/>
      <c r="E57" s="30"/>
      <c r="F57" s="33"/>
      <c r="G57" s="30"/>
      <c r="H57" s="32"/>
      <c r="I57" s="30"/>
      <c r="J57" s="32"/>
      <c r="K57" s="30"/>
      <c r="L57" s="32"/>
      <c r="M57" s="30"/>
      <c r="N57" s="32"/>
      <c r="O57" s="30"/>
      <c r="P57" s="32"/>
      <c r="Q57" s="30"/>
      <c r="R57" s="32"/>
      <c r="S57" s="30"/>
      <c r="T57" s="10"/>
      <c r="U57" s="10"/>
      <c r="V57" s="10" t="str">
        <f t="shared" ca="1" si="5"/>
        <v/>
      </c>
      <c r="W57" s="47" t="str">
        <f t="shared" ca="1" si="6"/>
        <v/>
      </c>
      <c r="X57" s="10"/>
      <c r="Y57" s="10"/>
      <c r="Z57" s="10"/>
      <c r="AA57" s="10"/>
    </row>
    <row r="58" spans="1:27" s="12" customFormat="1" ht="16">
      <c r="A58" s="20">
        <f t="shared" ca="1" si="1"/>
        <v>470</v>
      </c>
      <c r="B58" s="20" t="s">
        <v>14</v>
      </c>
      <c r="C58" s="22" t="str">
        <f t="shared" ca="1" si="4"/>
        <v/>
      </c>
      <c r="D58" s="32"/>
      <c r="E58" s="30"/>
      <c r="F58" s="32"/>
      <c r="G58" s="30"/>
      <c r="H58" s="32"/>
      <c r="I58" s="30"/>
      <c r="J58" s="32"/>
      <c r="K58" s="30"/>
      <c r="L58" s="32"/>
      <c r="M58" s="30"/>
      <c r="N58" s="32"/>
      <c r="O58" s="30"/>
      <c r="P58" s="32"/>
      <c r="Q58" s="30"/>
      <c r="R58" s="32"/>
      <c r="S58" s="30"/>
      <c r="T58" s="10"/>
      <c r="U58" s="10"/>
      <c r="V58" s="10" t="str">
        <f t="shared" ca="1" si="5"/>
        <v/>
      </c>
      <c r="W58" s="47" t="str">
        <f t="shared" ca="1" si="6"/>
        <v/>
      </c>
      <c r="X58" s="10"/>
      <c r="Y58" s="10"/>
      <c r="Z58" s="10"/>
      <c r="AA58" s="10"/>
    </row>
    <row r="59" spans="1:27" s="12" customFormat="1" ht="16">
      <c r="A59" s="20">
        <f t="shared" ca="1" si="1"/>
        <v>480</v>
      </c>
      <c r="B59" s="20" t="s">
        <v>8</v>
      </c>
      <c r="C59" s="25" t="str">
        <f>"from    "&amp;F2&amp;" a"</f>
        <v>from    qry_mst a</v>
      </c>
      <c r="D59" s="4" t="str">
        <f>IF(ISERROR(FIND(" :",C59)),IF(ISERROR(FIND("#",C59)),"","arg"),"arg")</f>
        <v/>
      </c>
      <c r="E59" s="4" t="str">
        <f t="shared" ref="E59:E60" si="7">IF(ISERROR(MID(C59,FIND(":",C59)+1,LEN(C59))),"",SUBSTITUTE(MID(C59,FIND(":",C59)+1,LEN(C59)),"%",""))</f>
        <v/>
      </c>
      <c r="F59" s="21" t="str">
        <f t="shared" ref="F59" si="8">IF(ISERROR(MID(#REF!,FIND(":",#REF!)+1,FIND(" ",MID(#REF!,FIND(":",#REF!),LEN(#REF!))))),"",MID(#REF!,FIND(":",#REF!)+1,FIND(" ",MID(#REF!,FIND(":",#REF!),LEN(#REF!)))))</f>
        <v/>
      </c>
      <c r="G59" s="44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10" t="s">
        <v>18</v>
      </c>
      <c r="U59" s="10"/>
      <c r="V59" s="10" t="str">
        <f t="shared" ca="1" si="2"/>
        <v/>
      </c>
      <c r="W59" s="47" t="str">
        <f t="shared" ca="1" si="0"/>
        <v>INSERT INTO qry_mst ( path,srvc,modl, line_no,type_cd, query_txt,ref_1,ref_2,ref_3,ref_4,ref_5,ref_6,ref_7,ref_8,deli_val,cnst_val,usr_memo,sys_memo) VALUES ( 'project','querymst','getSearch','480','J','from    qry_mst a','','','','','','','','','','','','');</v>
      </c>
      <c r="X59" s="10"/>
      <c r="Y59" s="10"/>
      <c r="Z59" s="10"/>
      <c r="AA59" s="10"/>
    </row>
    <row r="60" spans="1:27" s="12" customFormat="1" ht="16">
      <c r="A60" s="20">
        <f t="shared" ca="1" si="1"/>
        <v>490</v>
      </c>
      <c r="B60" s="20" t="s">
        <v>8</v>
      </c>
      <c r="C60" s="26" t="s">
        <v>21</v>
      </c>
      <c r="D60" s="4" t="str">
        <f t="shared" ref="D60:D69" si="9">IF(ISERROR(FIND(" :",C60)),IF(ISERROR(FIND("#",C60)),"","arg"),"arg")</f>
        <v/>
      </c>
      <c r="E60" s="4" t="str">
        <f t="shared" si="7"/>
        <v/>
      </c>
      <c r="F60" s="21" t="str">
        <f t="shared" ref="F60" si="10">IF(ISERROR(MID(#REF!,FIND(":",#REF!)+1,FIND(" ",MID(#REF!,FIND(":",#REF!),LEN(#REF!))))),"",MID(#REF!,FIND(":",#REF!)+1,FIND(" ",MID(#REF!,FIND(":",#REF!),LEN(#REF!)))))</f>
        <v/>
      </c>
      <c r="G60" s="44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10"/>
      <c r="U60" s="10"/>
      <c r="V60" s="10" t="str">
        <f t="shared" ca="1" si="2"/>
        <v/>
      </c>
      <c r="W60" s="47" t="str">
        <f t="shared" ca="1" si="0"/>
        <v>INSERT INTO qry_mst ( path,srvc,modl, line_no,type_cd, query_txt,ref_1,ref_2,ref_3,ref_4,ref_5,ref_6,ref_7,ref_8,deli_val,cnst_val,usr_memo,sys_memo) VALUES ( 'project','querymst','getSearch','490','J','where   1=1  ','','','','','','','','','','','','');</v>
      </c>
      <c r="X60" s="10"/>
      <c r="Y60" s="10"/>
      <c r="Z60" s="10"/>
      <c r="AA60" s="10"/>
    </row>
    <row r="61" spans="1:27" s="12" customFormat="1" ht="16">
      <c r="A61" s="20">
        <f t="shared" ca="1" si="1"/>
        <v>500</v>
      </c>
      <c r="B61" s="20" t="s">
        <v>8</v>
      </c>
      <c r="C61" s="34" t="s">
        <v>89</v>
      </c>
      <c r="D61" s="4" t="str">
        <f>IF(ISERROR(FIND(":",C61)),IF(ISERROR(FIND("#",C61)),"","arg"),"arg")</f>
        <v>arg</v>
      </c>
      <c r="E61" s="4" t="str">
        <f>IF(ISERROR(MID(C61,FIND(":",C61)+1,LEN(C61))),"",SUBSTITUTE(MID(C61,FIND(":",C61)+1,LEN(C61)),"%",""))</f>
        <v>srvc</v>
      </c>
      <c r="F61" s="21" t="str">
        <f t="shared" ref="F61" si="11">IF(ISERROR(MID(#REF!,FIND(":",#REF!)+1,FIND(" ",MID(#REF!,FIND(":",#REF!),LEN(#REF!))))),"",MID(#REF!,FIND(":",#REF!)+1,FIND(" ",MID(#REF!,FIND(":",#REF!),LEN(#REF!)))))</f>
        <v/>
      </c>
      <c r="G61" s="44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0"/>
      <c r="U61" s="21" t="str">
        <f>IF(ISERROR(MID(Q61,FIND(":",Q61)+1,LEN(Q61))),"",SUBSTITUTE(MID(Q61,FIND(":",Q61)+1,LEN(Q61)),"%",""))</f>
        <v/>
      </c>
      <c r="V61" s="10" t="str">
        <f t="shared" ca="1" si="2"/>
        <v/>
      </c>
      <c r="W61" s="47" t="str">
        <f t="shared" ca="1" si="0"/>
        <v>INSERT INTO qry_mst ( path,srvc,modl, line_no,type_cd, query_txt,ref_1,ref_2,ref_3,ref_4,ref_5,ref_6,ref_7,ref_8,deli_val,cnst_val,usr_memo,sys_memo) VALUES ( 'project','querymst','getSearch','500','J','and     a.srvc = :srvc','','','','','','','','','srvc','','','');</v>
      </c>
      <c r="X61" s="10"/>
      <c r="Y61" s="10"/>
      <c r="Z61" s="10"/>
      <c r="AA61" s="10"/>
    </row>
    <row r="62" spans="1:27">
      <c r="A62" s="20">
        <f t="shared" ca="1" si="1"/>
        <v>510</v>
      </c>
      <c r="B62" s="20" t="s">
        <v>8</v>
      </c>
      <c r="C62" s="26" t="s">
        <v>90</v>
      </c>
      <c r="D62" s="4" t="str">
        <f t="shared" ref="D62:D67" si="12">IF(COUNT(FIND(":",C62))&gt;0,"arg",IF(COUNT(FIND("#",C62))&gt;0,"arg",""))</f>
        <v>arg</v>
      </c>
      <c r="E62" s="4" t="str">
        <f t="shared" ref="E62:E69" si="13">IF(ISERROR(MID(C62,FIND(":",C62)+1,LEN(C62))),"",SUBSTITUTE(MID(C62,FIND(":",C62)+1,LEN(C62)),"%",""))</f>
        <v>path</v>
      </c>
      <c r="F62" s="21" t="str">
        <f t="shared" ref="F62:F67" si="14">IF(ISERROR(MID(#REF!,FIND(":",#REF!)+1,FIND(" ",MID(#REF!,FIND(":",#REF!),LEN(#REF!))))),"",MID(#REF!,FIND(":",#REF!)+1,FIND(" ",MID(#REF!,FIND(":",#REF!),LEN(#REF!)))))</f>
        <v/>
      </c>
      <c r="G62" s="44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3"/>
      <c r="U62" s="3"/>
      <c r="V62" s="10" t="str">
        <f t="shared" ca="1" si="2"/>
        <v/>
      </c>
      <c r="W62" s="47" t="str">
        <f t="shared" ca="1" si="0"/>
        <v>INSERT INTO qry_mst ( path,srvc,modl, line_no,type_cd, query_txt,ref_1,ref_2,ref_3,ref_4,ref_5,ref_6,ref_7,ref_8,deli_val,cnst_val,usr_memo,sys_memo) VALUES ( 'project','querymst','getSearch','510','J','and     a.path = :path','','','','','','','','','path','','','');</v>
      </c>
      <c r="X62" s="10"/>
      <c r="Y62" s="10"/>
      <c r="Z62" s="3"/>
      <c r="AA62" s="3"/>
    </row>
    <row r="63" spans="1:27">
      <c r="A63" s="20">
        <f t="shared" ca="1" si="1"/>
        <v>520</v>
      </c>
      <c r="B63" s="20" t="s">
        <v>104</v>
      </c>
      <c r="C63" s="26" t="s">
        <v>105</v>
      </c>
      <c r="D63" s="4" t="str">
        <f t="shared" si="12"/>
        <v>arg</v>
      </c>
      <c r="E63" s="4" t="str">
        <f t="shared" si="13"/>
        <v>modl</v>
      </c>
      <c r="F63" s="21" t="str">
        <f t="shared" si="14"/>
        <v/>
      </c>
      <c r="G63" s="44"/>
      <c r="H63" s="21"/>
      <c r="I63" s="21"/>
      <c r="J63" s="21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10" t="str">
        <f t="shared" ca="1" si="2"/>
        <v/>
      </c>
      <c r="W63" s="47" t="str">
        <f t="shared" ca="1" si="0"/>
        <v>INSERT INTO qry_mst ( path,srvc,modl, line_no,type_cd, query_txt,ref_1,ref_2,ref_3,ref_4,ref_5,ref_6,ref_7,ref_8,deli_val,cnst_val,usr_memo,sys_memo) VALUES ( 'project','querymst','getSearch','520','J','and     a.modl = :modl','','','','','','','','','modl','','','');</v>
      </c>
      <c r="X63" s="10"/>
      <c r="Y63" s="10"/>
      <c r="Z63" s="3"/>
      <c r="AA63" s="3"/>
    </row>
    <row r="64" spans="1:27">
      <c r="A64" s="20">
        <f t="shared" ca="1" si="1"/>
        <v>530</v>
      </c>
      <c r="B64" s="20" t="s">
        <v>65</v>
      </c>
      <c r="C64" s="26" t="s">
        <v>103</v>
      </c>
      <c r="D64" s="4" t="str">
        <f>IF(COUNT(FIND(":",#REF!))&gt;0,"arg",IF(COUNT(FIND("#",#REF!))&gt;0,"arg",""))</f>
        <v/>
      </c>
      <c r="E64" s="4" t="str">
        <f>IF(ISERROR(MID(#REF!,FIND(":",#REF!)+1,LEN(#REF!))),"",SUBSTITUTE(MID(#REF!,FIND(":",#REF!)+1,LEN(#REF!)),"%",""))</f>
        <v/>
      </c>
      <c r="F64" s="21" t="str">
        <f t="shared" si="14"/>
        <v/>
      </c>
      <c r="G64" s="44"/>
      <c r="H64" s="21"/>
      <c r="I64" s="21"/>
      <c r="J64" s="21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10" t="str">
        <f t="shared" ca="1" si="2"/>
        <v/>
      </c>
      <c r="W64" s="47" t="str">
        <f t="shared" ca="1" si="0"/>
        <v>INSERT INTO qry_mst ( path,srvc,modl, line_no,type_cd, query_txt,ref_1,ref_2,ref_3,ref_4,ref_5,ref_6,ref_7,ref_8,deli_val,cnst_val,usr_memo,sys_memo) VALUES ( 'project','querymst','getSearch','530','E','order by a.path , a.srvc , a.modl','','','','','','','','','','','','');</v>
      </c>
      <c r="X64" s="10"/>
      <c r="Y64" s="10"/>
      <c r="Z64" s="3"/>
      <c r="AA64" s="3"/>
    </row>
    <row r="65" spans="1:27">
      <c r="A65" s="20">
        <f t="shared" ca="1" si="1"/>
        <v>540</v>
      </c>
      <c r="B65" s="20" t="s">
        <v>106</v>
      </c>
      <c r="C65" s="26" t="s">
        <v>64</v>
      </c>
      <c r="D65" s="4" t="str">
        <f>IF(COUNT(FIND(":",C64))&gt;0,"arg",IF(COUNT(FIND("#",C64))&gt;0,"arg",""))</f>
        <v/>
      </c>
      <c r="E65" s="4" t="str">
        <f>IF(ISERROR(MID(C64,FIND(":",C64)+1,LEN(C64))),"",SUBSTITUTE(MID(C64,FIND(":",C64)+1,LEN(C64)),"%",""))</f>
        <v/>
      </c>
      <c r="F65" s="21" t="str">
        <f t="shared" si="14"/>
        <v/>
      </c>
      <c r="G65" s="44"/>
      <c r="H65" s="21"/>
      <c r="I65" s="21"/>
      <c r="J65" s="21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10" t="str">
        <f t="shared" ca="1" si="2"/>
        <v/>
      </c>
      <c r="W65" s="47" t="str">
        <f t="shared" ca="1" si="0"/>
        <v>INSERT INTO qry_mst ( path,srvc,modl, line_no,type_cd, query_txt,ref_1,ref_2,ref_3,ref_4,ref_5,ref_6,ref_7,ref_8,deli_val,cnst_val,usr_memo,sys_memo) VALUES ( 'project','querymst','getSearch','540','E',') a','','','','','','','','','','','','');</v>
      </c>
      <c r="X65" s="10"/>
      <c r="Y65" s="10"/>
      <c r="Z65" s="3"/>
      <c r="AA65" s="3"/>
    </row>
    <row r="66" spans="1:27">
      <c r="A66" s="20">
        <f t="shared" ca="1" si="1"/>
        <v>550</v>
      </c>
      <c r="B66" s="7"/>
      <c r="C66" s="26"/>
      <c r="D66" s="4" t="str">
        <f t="shared" si="12"/>
        <v/>
      </c>
      <c r="E66" s="4" t="str">
        <f t="shared" si="13"/>
        <v/>
      </c>
      <c r="F66" s="21" t="str">
        <f t="shared" si="14"/>
        <v/>
      </c>
      <c r="G66" s="44"/>
      <c r="H66" s="21"/>
      <c r="I66" s="21"/>
      <c r="J66" s="21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10" t="str">
        <f t="shared" ca="1" si="2"/>
        <v/>
      </c>
      <c r="W66" s="47" t="str">
        <f t="shared" ca="1" si="0"/>
        <v/>
      </c>
      <c r="X66" s="10"/>
      <c r="Y66" s="10"/>
      <c r="Z66" s="3"/>
      <c r="AA66" s="3"/>
    </row>
    <row r="67" spans="1:27">
      <c r="A67" s="20">
        <f t="shared" ca="1" si="1"/>
        <v>560</v>
      </c>
      <c r="B67" s="7"/>
      <c r="C67" s="26"/>
      <c r="D67" s="4" t="str">
        <f t="shared" si="12"/>
        <v/>
      </c>
      <c r="E67" s="4" t="str">
        <f t="shared" si="13"/>
        <v/>
      </c>
      <c r="F67" s="21" t="str">
        <f t="shared" si="14"/>
        <v/>
      </c>
      <c r="G67" s="44"/>
      <c r="H67" s="21"/>
      <c r="I67" s="21"/>
      <c r="J67" s="21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10" t="str">
        <f t="shared" ca="1" si="2"/>
        <v/>
      </c>
      <c r="W67" s="47" t="str">
        <f t="shared" ca="1" si="0"/>
        <v/>
      </c>
      <c r="X67" s="10"/>
      <c r="Y67" s="10"/>
      <c r="Z67" s="3"/>
      <c r="AA67" s="3"/>
    </row>
    <row r="68" spans="1:27">
      <c r="A68" s="20">
        <f t="shared" ca="1" si="1"/>
        <v>570</v>
      </c>
      <c r="B68" s="7"/>
      <c r="C68" s="26"/>
      <c r="D68" s="4" t="str">
        <f t="shared" si="9"/>
        <v/>
      </c>
      <c r="E68" s="4" t="str">
        <f t="shared" si="13"/>
        <v/>
      </c>
      <c r="F68" s="21" t="str">
        <f t="shared" ref="F68:F69" si="15">IF(ISERROR(MID(#REF!,FIND(":",#REF!)+1,FIND(" ",MID(#REF!,FIND(":",#REF!),LEN(#REF!))))),"",MID(#REF!,FIND(":",#REF!)+1,FIND(" ",MID(#REF!,FIND(":",#REF!),LEN(#REF!)))))</f>
        <v/>
      </c>
      <c r="G68" s="4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10" t="str">
        <f t="shared" ca="1" si="2"/>
        <v/>
      </c>
      <c r="W68" s="47" t="str">
        <f t="shared" ca="1" si="0"/>
        <v/>
      </c>
      <c r="X68" s="10"/>
      <c r="Y68" s="10"/>
      <c r="Z68" s="3"/>
      <c r="AA68" s="3"/>
    </row>
    <row r="69" spans="1:27">
      <c r="A69" s="20">
        <f t="shared" ca="1" si="1"/>
        <v>580</v>
      </c>
      <c r="B69" s="7"/>
      <c r="C69" s="26"/>
      <c r="D69" s="4" t="str">
        <f t="shared" si="9"/>
        <v/>
      </c>
      <c r="E69" s="4" t="str">
        <f t="shared" si="13"/>
        <v/>
      </c>
      <c r="F69" s="21" t="str">
        <f t="shared" si="15"/>
        <v/>
      </c>
      <c r="G69" s="4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10" t="str">
        <f t="shared" ca="1" si="2"/>
        <v/>
      </c>
      <c r="W69" s="47" t="str">
        <f t="shared" ca="1" si="0"/>
        <v/>
      </c>
      <c r="X69" s="10"/>
      <c r="Y69" s="10"/>
      <c r="Z69" s="3"/>
      <c r="AA69" s="3"/>
    </row>
    <row r="70" spans="1:27">
      <c r="A70" s="20">
        <f t="shared" ca="1" si="1"/>
        <v>590</v>
      </c>
      <c r="B70" s="7"/>
      <c r="C70" s="13"/>
      <c r="D70" s="4" t="str">
        <f t="shared" ref="D70" si="16">IF(ISERROR(FIND(" :",#REF!)),IF(ISERROR(FIND("#",#REF!)),"","arg"),"arg")</f>
        <v/>
      </c>
      <c r="E70" s="4" t="str">
        <f t="shared" ref="E70:E75" si="17">IF(ISERROR(FIND(" :",C70)),IF(ISERROR(FIND(" #",C70)),"","fixParamText"),"getParamText")</f>
        <v/>
      </c>
      <c r="F70" s="21" t="str">
        <f t="shared" ref="F70" si="18">IF(ISERROR(MID(#REF!,FIND(":",#REF!)+1,FIND(" ",MID(#REF!,FIND(":",#REF!),LEN(#REF!))))),"",MID(#REF!,FIND(":",#REF!)+1,FIND(" ",MID(#REF!,FIND(":",#REF!),LEN(#REF!)))))</f>
        <v/>
      </c>
      <c r="G70" s="21" t="str">
        <f t="shared" ref="G70:G77" si="19">IF(ISERROR(MID(C70,FIND(":",C70)+1,LEN(C70))),"",MID(C70,FIND(":",C70)+1,LEN(C70)))</f>
        <v/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10" t="str">
        <f t="shared" ca="1" si="2"/>
        <v/>
      </c>
      <c r="W70" s="47" t="str">
        <f t="shared" ca="1" si="0"/>
        <v/>
      </c>
      <c r="X70" s="10"/>
      <c r="Y70" s="10"/>
      <c r="Z70" s="3"/>
      <c r="AA70" s="3"/>
    </row>
    <row r="71" spans="1:27">
      <c r="A71" s="20">
        <f t="shared" ca="1" si="1"/>
        <v>600</v>
      </c>
      <c r="B71" s="7"/>
      <c r="C71" s="13"/>
      <c r="D71" s="4" t="str">
        <f t="shared" ref="D71" si="20">IF(ISERROR(FIND(" :",#REF!)),IF(ISERROR(FIND("#",#REF!)),"","arg"),"arg")</f>
        <v/>
      </c>
      <c r="E71" s="4" t="str">
        <f t="shared" si="17"/>
        <v/>
      </c>
      <c r="F71" s="21" t="str">
        <f t="shared" ref="F71" si="21">IF(ISERROR(MID(#REF!,FIND(":",#REF!)+1,FIND(" ",MID(#REF!,FIND(":",#REF!),LEN(#REF!))))),"",MID(#REF!,FIND(":",#REF!)+1,FIND(" ",MID(#REF!,FIND(":",#REF!),LEN(#REF!)))))</f>
        <v/>
      </c>
      <c r="G71" s="21" t="str">
        <f t="shared" si="19"/>
        <v/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10" t="str">
        <f t="shared" ca="1" si="2"/>
        <v/>
      </c>
      <c r="W71" s="47" t="str">
        <f t="shared" ca="1" si="0"/>
        <v/>
      </c>
      <c r="X71" s="10"/>
      <c r="Y71" s="10"/>
      <c r="Z71" s="3"/>
      <c r="AA71" s="3"/>
    </row>
    <row r="72" spans="1:27">
      <c r="A72" s="20">
        <f t="shared" ca="1" si="1"/>
        <v>610</v>
      </c>
      <c r="B72" s="7"/>
      <c r="C72" s="13"/>
      <c r="D72" s="4" t="str">
        <f t="shared" ref="D72" si="22">IF(ISERROR(FIND(" :",#REF!)),IF(ISERROR(FIND("#",#REF!)),"","arg"),"arg")</f>
        <v/>
      </c>
      <c r="E72" s="4" t="str">
        <f t="shared" si="17"/>
        <v/>
      </c>
      <c r="F72" s="21" t="str">
        <f t="shared" ref="F72" si="23">IF(ISERROR(MID(#REF!,FIND(":",#REF!)+1,FIND(" ",MID(#REF!,FIND(":",#REF!),LEN(#REF!))))),"",MID(#REF!,FIND(":",#REF!)+1,FIND(" ",MID(#REF!,FIND(":",#REF!),LEN(#REF!)))))</f>
        <v/>
      </c>
      <c r="G72" s="21" t="str">
        <f t="shared" si="19"/>
        <v/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10" t="str">
        <f t="shared" ca="1" si="2"/>
        <v/>
      </c>
      <c r="W72" s="47" t="str">
        <f t="shared" ca="1" si="0"/>
        <v/>
      </c>
      <c r="X72" s="10"/>
      <c r="Y72" s="10"/>
      <c r="Z72" s="3"/>
      <c r="AA72" s="3"/>
    </row>
    <row r="73" spans="1:27">
      <c r="A73" s="20">
        <f t="shared" ca="1" si="1"/>
        <v>620</v>
      </c>
      <c r="B73" s="7"/>
      <c r="C73" s="13"/>
      <c r="D73" s="4"/>
      <c r="E73" s="4" t="str">
        <f t="shared" si="17"/>
        <v/>
      </c>
      <c r="F73" s="4"/>
      <c r="G73" s="21" t="str">
        <f t="shared" si="19"/>
        <v/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10" t="str">
        <f t="shared" ca="1" si="2"/>
        <v/>
      </c>
      <c r="W73" s="47" t="str">
        <f t="shared" ca="1" si="0"/>
        <v/>
      </c>
      <c r="X73" s="10"/>
      <c r="Y73" s="10"/>
      <c r="Z73" s="3"/>
      <c r="AA73" s="3"/>
    </row>
    <row r="74" spans="1:27">
      <c r="A74" s="20">
        <f t="shared" ca="1" si="1"/>
        <v>630</v>
      </c>
      <c r="B74" s="7"/>
      <c r="C74" s="13"/>
      <c r="D74" s="4"/>
      <c r="E74" s="4" t="str">
        <f t="shared" si="17"/>
        <v/>
      </c>
      <c r="F74" s="4"/>
      <c r="G74" s="21" t="str">
        <f t="shared" si="19"/>
        <v/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"/>
      <c r="U74" s="3"/>
      <c r="V74" s="10" t="str">
        <f t="shared" ca="1" si="2"/>
        <v/>
      </c>
      <c r="W74" s="47" t="str">
        <f t="shared" ca="1" si="0"/>
        <v/>
      </c>
      <c r="X74" s="10"/>
      <c r="Y74" s="10"/>
      <c r="Z74" s="3"/>
      <c r="AA74" s="3"/>
    </row>
    <row r="75" spans="1:27">
      <c r="A75" s="20">
        <f t="shared" ca="1" si="1"/>
        <v>640</v>
      </c>
      <c r="B75" s="7"/>
      <c r="C75" s="13"/>
      <c r="D75" s="4"/>
      <c r="E75" s="4" t="str">
        <f t="shared" si="17"/>
        <v/>
      </c>
      <c r="F75" s="4"/>
      <c r="G75" s="21" t="str">
        <f t="shared" si="19"/>
        <v/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10" t="str">
        <f t="shared" ca="1" si="2"/>
        <v/>
      </c>
      <c r="W75" s="47" t="str">
        <f t="shared" ref="W75:W80" ca="1" si="24">IF(C75="","",IF(OFFSET(W75,0,-22)="END","",$C$1&amp;"'"&amp;$C$4&amp;"','"&amp;$C$5&amp;"','"&amp;$C$6&amp;"','"&amp;A75&amp;"','"&amp;B75&amp;"','"&amp;SUBSTITUTE(C75,"'","''")&amp;"','"&amp;
IF(B75="W",IF(D75="arg","','','','','','','','','",TRIM(E75)&amp;"','"&amp;TRIM(G75)&amp;"','"&amp;TRIM(I75)&amp;"','"&amp;TRIM(K75)&amp;"','"&amp;TRIM(M75)&amp;"','"&amp;TRIM(O75)&amp;"','"&amp;TRIM(Q75)&amp;"','"&amp;TRIM(S75)&amp;"','"),"")&amp;
IF(B75="Q",IF(D75="arg","','','','','','','','','",TRIM(E75)&amp;"','"&amp;TRIM(G75)&amp;"','"&amp;TRIM(I75)&amp;"','"&amp;TRIM(K75)&amp;"','"&amp;TRIM(M75)&amp;"','"&amp;TRIM(O75)&amp;"','"&amp;TRIM(Q75)&amp;"','"&amp;TRIM(S75)&amp;"','"),"")&amp;
IF(B75="E","','','','','','','','','','","")&amp;
IF(B75="J","','','','','','','','','","")&amp;
IF(D75="arg",IF(G75=  "",TRIM(E75),"")&amp;"','","','")&amp;
IF(D75="arg",IF(G75&lt;&gt;"",TRIM(G75),"")&amp;"','","','")&amp;
""&amp;"','"&amp;U75&amp;"');"))</f>
        <v/>
      </c>
      <c r="X75" s="10"/>
      <c r="Y75" s="3"/>
      <c r="Z75" s="3"/>
      <c r="AA75" s="3"/>
    </row>
    <row r="76" spans="1:27">
      <c r="A76" s="20">
        <f t="shared" ca="1" si="1"/>
        <v>650</v>
      </c>
      <c r="B76" s="7"/>
      <c r="C76" s="13"/>
      <c r="D76" s="4"/>
      <c r="E76" s="4"/>
      <c r="F76" s="4"/>
      <c r="G76" s="21" t="str">
        <f t="shared" si="19"/>
        <v/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10" t="str">
        <f t="shared" ca="1" si="2"/>
        <v/>
      </c>
      <c r="W76" s="47" t="str">
        <f t="shared" ca="1" si="24"/>
        <v/>
      </c>
      <c r="X76" s="10"/>
      <c r="Y76" s="3"/>
      <c r="Z76" s="3"/>
      <c r="AA76" s="3"/>
    </row>
    <row r="77" spans="1:27">
      <c r="A77" s="20">
        <f t="shared" ca="1" si="1"/>
        <v>660</v>
      </c>
      <c r="B77" s="7"/>
      <c r="C77" s="14"/>
      <c r="D77" s="4"/>
      <c r="E77" s="4"/>
      <c r="F77" s="4"/>
      <c r="G77" s="21" t="str">
        <f t="shared" si="19"/>
        <v/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10" t="str">
        <f t="shared" ca="1" si="2"/>
        <v/>
      </c>
      <c r="W77" s="47" t="str">
        <f t="shared" ca="1" si="24"/>
        <v/>
      </c>
      <c r="X77" s="10"/>
      <c r="Y77" s="3"/>
      <c r="Z77" s="3"/>
      <c r="AA77" s="3"/>
    </row>
    <row r="78" spans="1:27">
      <c r="A78" s="20">
        <f t="shared" ca="1" si="1"/>
        <v>670</v>
      </c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10" t="str">
        <f t="shared" ca="1" si="2"/>
        <v/>
      </c>
      <c r="W78" s="47" t="str">
        <f t="shared" ca="1" si="24"/>
        <v/>
      </c>
      <c r="X78" s="10"/>
      <c r="Y78" s="3"/>
      <c r="Z78" s="3"/>
      <c r="AA78" s="3"/>
    </row>
    <row r="79" spans="1:27">
      <c r="A79" s="20">
        <f t="shared" ca="1" si="1"/>
        <v>680</v>
      </c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10" t="str">
        <f t="shared" ca="1" si="2"/>
        <v/>
      </c>
      <c r="W79" s="47" t="str">
        <f t="shared" ca="1" si="24"/>
        <v/>
      </c>
      <c r="X79" s="10"/>
      <c r="Y79" s="3"/>
      <c r="Z79" s="3"/>
      <c r="AA79" s="3"/>
    </row>
    <row r="80" spans="1:27">
      <c r="A80" s="20">
        <f t="shared" ca="1" si="1"/>
        <v>690</v>
      </c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10" t="str">
        <f t="shared" ca="1" si="2"/>
        <v/>
      </c>
      <c r="W80" s="47" t="str">
        <f t="shared" ca="1" si="24"/>
        <v/>
      </c>
      <c r="X80" s="10"/>
      <c r="Y80" s="3"/>
      <c r="Z80" s="3"/>
      <c r="AA80" s="3"/>
    </row>
    <row r="81" spans="1:27">
      <c r="A81" s="20">
        <f t="shared" ca="1" si="1"/>
        <v>700</v>
      </c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10" t="str">
        <f t="shared" ca="1" si="2"/>
        <v/>
      </c>
      <c r="W81" s="47" t="str">
        <f t="shared" ref="W81:W83" ca="1" si="25">IF(C81="","",IF(OFFSET(W81,0,-22)="END","",$C$1&amp;"'"&amp;$C$4&amp;"','"&amp;$C$5&amp;"','"&amp;$C$6&amp;"','"&amp;A81&amp;"','"&amp;B81&amp;"','"&amp;SUBSTITUTE(C81,"'","''")&amp;"','"&amp;
IF(B81="W",IF(D81="arg","','','','','','','','','",TRIM(E81)&amp;"','"&amp;TRIM(G81)&amp;"','"&amp;TRIM(I81)&amp;"','"&amp;TRIM(K81)&amp;"','"&amp;TRIM(M81)&amp;"','"&amp;TRIM(O81)&amp;"','"&amp;TRIM(Q81)&amp;"','"&amp;TRIM(S81)&amp;"','','"),"")&amp;
IF(B81="Q",IF(D81="arg","','','','','','','','','",TRIM(E81)&amp;"','"&amp;TRIM(G81)&amp;"','"&amp;TRIM(I81)&amp;"','"&amp;TRIM(K81)&amp;"','"&amp;TRIM(M81)&amp;"','"&amp;TRIM(O81)&amp;"','"&amp;TRIM(Q81)&amp;"','"&amp;TRIM(S81)&amp;"','','"),"")&amp;
IF(B81="E","','','','','','','','','','","")&amp;
IF(B81="J","','','','','','','','','","")&amp;
IF(D81="arg",IF(G81=  "",TRIM(E81),"")&amp;"','","','")&amp;
IF(D81="arg",IF(G81&lt;&gt;"",TRIM(G81),"")&amp;"','","','")&amp;
""&amp;"','"&amp;U81&amp;"');"))</f>
        <v/>
      </c>
      <c r="X81" s="10"/>
      <c r="Y81" s="3"/>
      <c r="Z81" s="3"/>
      <c r="AA81" s="3"/>
    </row>
    <row r="82" spans="1:27">
      <c r="A82" s="20">
        <f t="shared" ca="1" si="1"/>
        <v>710</v>
      </c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10" t="str">
        <f t="shared" ca="1" si="2"/>
        <v/>
      </c>
      <c r="W82" s="47" t="str">
        <f t="shared" ca="1" si="25"/>
        <v/>
      </c>
      <c r="X82" s="10"/>
      <c r="Y82" s="3"/>
      <c r="Z82" s="3"/>
      <c r="AA82" s="3"/>
    </row>
    <row r="83" spans="1:27">
      <c r="A83" s="20">
        <f t="shared" ca="1" si="1"/>
        <v>720</v>
      </c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10" t="str">
        <f t="shared" ca="1" si="2"/>
        <v/>
      </c>
      <c r="W83" s="47" t="str">
        <f t="shared" ca="1" si="25"/>
        <v/>
      </c>
      <c r="X83" s="10"/>
      <c r="Y83" s="3"/>
      <c r="Z83" s="3"/>
      <c r="AA83" s="3"/>
    </row>
    <row r="84" spans="1:27">
      <c r="A84" s="20">
        <f t="shared" ca="1" si="1"/>
        <v>730</v>
      </c>
      <c r="B84" s="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10" t="str">
        <f t="shared" ca="1" si="2"/>
        <v/>
      </c>
      <c r="W84" s="47" t="str">
        <f t="shared" ref="W84:W92" ca="1" si="26">IF(C84="","",IF(OFFSET(W84,0,-22)="END","",$C$1&amp;"'"&amp;$C$4&amp;"','"&amp;$C$5&amp;"','"&amp;$C$6&amp;"','"&amp;A84&amp;"','"&amp;B84&amp;"','"&amp;SUBSTITUTE(C84,"'","''")&amp;"','"&amp;
IF(B84="W",IF(D84="arg","','','','','','','','','",TRIM(E84)&amp;"','"&amp;TRIM(G84)&amp;"','"&amp;TRIM(I84)&amp;"','"&amp;TRIM(K84)&amp;"','"&amp;TRIM(M84)&amp;"','"&amp;TRIM(O84)&amp;"','"&amp;TRIM(Q84)&amp;"','"&amp;TRIM(S84)&amp;"','','"),"")&amp;
IF(B84="Q",IF(D84="arg","','','','','','','','','",TRIM(E84)&amp;"','"&amp;TRIM(G84)&amp;"','"&amp;TRIM(I84)&amp;"','"&amp;TRIM(K84)&amp;"','"&amp;TRIM(M84)&amp;"','"&amp;TRIM(O84)&amp;"','"&amp;TRIM(Q84)&amp;"','"&amp;TRIM(S84)&amp;"','','"),"")&amp;
IF(B84="E","','','','','','','','','','","")&amp;
IF(D84="arg",IF(G84="",TRIM(E84),"")&amp;"','","','")&amp;
IF(D84="arg",IF(G84&lt;&gt;"",TRIM(G84)&amp;"','","','"),"")&amp;
""&amp;"','"&amp;U84&amp;"');"))</f>
        <v/>
      </c>
      <c r="X84" s="10"/>
      <c r="Y84" s="3"/>
      <c r="Z84" s="3"/>
      <c r="AA84" s="3"/>
    </row>
    <row r="85" spans="1:27">
      <c r="A85" s="20">
        <f t="shared" ca="1" si="1"/>
        <v>740</v>
      </c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10" t="str">
        <f t="shared" ca="1" si="2"/>
        <v/>
      </c>
      <c r="W85" s="47" t="str">
        <f t="shared" ca="1" si="26"/>
        <v/>
      </c>
      <c r="X85" s="10"/>
      <c r="Y85" s="3"/>
      <c r="Z85" s="3"/>
      <c r="AA85" s="3"/>
    </row>
    <row r="86" spans="1:27">
      <c r="A86" s="20">
        <f t="shared" ca="1" si="1"/>
        <v>750</v>
      </c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10" t="str">
        <f t="shared" ca="1" si="2"/>
        <v/>
      </c>
      <c r="W86" s="47" t="str">
        <f t="shared" ca="1" si="26"/>
        <v/>
      </c>
      <c r="X86" s="10"/>
      <c r="Y86" s="3"/>
      <c r="Z86" s="3"/>
      <c r="AA86" s="3"/>
    </row>
    <row r="87" spans="1:27">
      <c r="A87" s="20">
        <f t="shared" ca="1" si="1"/>
        <v>760</v>
      </c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3"/>
      <c r="V87" s="10" t="str">
        <f t="shared" ca="1" si="2"/>
        <v/>
      </c>
      <c r="W87" s="47" t="str">
        <f t="shared" ca="1" si="26"/>
        <v/>
      </c>
      <c r="X87" s="10"/>
      <c r="Y87" s="3"/>
      <c r="Z87" s="3"/>
      <c r="AA87" s="3"/>
    </row>
    <row r="88" spans="1:27">
      <c r="A88" s="20">
        <f t="shared" ca="1" si="1"/>
        <v>770</v>
      </c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10" t="str">
        <f t="shared" ca="1" si="2"/>
        <v/>
      </c>
      <c r="W88" s="47" t="str">
        <f t="shared" ca="1" si="26"/>
        <v/>
      </c>
      <c r="X88" s="10"/>
      <c r="Y88" s="3"/>
      <c r="Z88" s="3"/>
      <c r="AA88" s="3"/>
    </row>
    <row r="89" spans="1:27">
      <c r="A89" s="20">
        <f t="shared" ca="1" si="1"/>
        <v>780</v>
      </c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10" t="str">
        <f t="shared" ca="1" si="2"/>
        <v/>
      </c>
      <c r="W89" s="47" t="str">
        <f t="shared" ca="1" si="26"/>
        <v/>
      </c>
      <c r="X89" s="10"/>
      <c r="Y89" s="3"/>
      <c r="Z89" s="3"/>
      <c r="AA89" s="3"/>
    </row>
    <row r="90" spans="1:27">
      <c r="A90" s="20">
        <f t="shared" ca="1" si="1"/>
        <v>790</v>
      </c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10" t="str">
        <f t="shared" ca="1" si="2"/>
        <v/>
      </c>
      <c r="W90" s="47" t="str">
        <f t="shared" ca="1" si="26"/>
        <v/>
      </c>
      <c r="X90" s="10"/>
      <c r="Y90" s="3"/>
      <c r="Z90" s="3"/>
      <c r="AA90" s="3"/>
    </row>
    <row r="91" spans="1:27">
      <c r="A91" s="20">
        <f t="shared" ca="1" si="1"/>
        <v>800</v>
      </c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10" t="str">
        <f t="shared" ca="1" si="2"/>
        <v/>
      </c>
      <c r="W91" s="47" t="str">
        <f t="shared" ca="1" si="26"/>
        <v/>
      </c>
      <c r="X91" s="10"/>
      <c r="Y91" s="3"/>
      <c r="Z91" s="3"/>
      <c r="AA91" s="3"/>
    </row>
    <row r="92" spans="1:27">
      <c r="A92" s="20">
        <f t="shared" ca="1" si="1"/>
        <v>810</v>
      </c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10" t="str">
        <f t="shared" ca="1" si="2"/>
        <v/>
      </c>
      <c r="W92" s="47" t="str">
        <f t="shared" ca="1" si="26"/>
        <v/>
      </c>
      <c r="X92" s="10"/>
      <c r="Y92" s="3"/>
      <c r="Z92" s="3"/>
      <c r="AA92" s="3"/>
    </row>
    <row r="93" spans="1:27">
      <c r="A93" s="35" t="s">
        <v>5</v>
      </c>
      <c r="B93" s="36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8"/>
      <c r="V93" s="39"/>
      <c r="W93" s="48" t="str">
        <f>"CALL  auto_field( '"&amp;$C$4&amp;"','"&amp;$C$5&amp;"','"&amp;$C$6&amp;"');"</f>
        <v>CALL  auto_field( 'project','querymst','getSearch');</v>
      </c>
      <c r="X93" s="39"/>
      <c r="Y93" s="38"/>
      <c r="Z93" s="38"/>
      <c r="AA93" s="38"/>
    </row>
    <row r="94" spans="1:27">
      <c r="A94" s="7"/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3"/>
      <c r="V94" s="3"/>
      <c r="W94" s="10" t="str">
        <f t="shared" ref="W94:W102" si="27">IF(C94="","",IF(A93="END","",$C$1&amp;"'"&amp;$C$4&amp;"','"&amp;$C$5&amp;"','"&amp;$C$6&amp;"','"&amp;A94&amp;"','"&amp;B94&amp;"','"&amp;SUBSTITUTE(C94,"'","''")&amp;"','"&amp;
IF(B94="W", "', '', '', '', '',   '",D94&amp;"','"&amp;E94&amp;"','"&amp;F94&amp;"','"&amp;G94&amp;"','"&amp;H94&amp;"','")&amp;
T94&amp;"','"&amp;U94&amp;"');"))</f>
        <v/>
      </c>
      <c r="X94" s="10"/>
      <c r="Y94" s="3"/>
      <c r="Z94" s="3"/>
      <c r="AA94" s="3"/>
    </row>
    <row r="95" spans="1:27">
      <c r="A95" s="7"/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3"/>
      <c r="V95" s="3"/>
      <c r="W95" s="10" t="str">
        <f t="shared" si="27"/>
        <v/>
      </c>
      <c r="X95" s="10"/>
      <c r="Y95" s="3"/>
      <c r="Z95" s="3"/>
      <c r="AA95" s="3"/>
    </row>
    <row r="96" spans="1:27">
      <c r="A96" s="7"/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10" t="str">
        <f t="shared" si="27"/>
        <v/>
      </c>
      <c r="X96" s="10"/>
      <c r="Y96" s="3"/>
      <c r="Z96" s="3"/>
      <c r="AA96" s="3"/>
    </row>
    <row r="97" spans="1:27">
      <c r="A97" s="7"/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10" t="str">
        <f t="shared" si="27"/>
        <v/>
      </c>
      <c r="X97" s="10"/>
      <c r="Y97" s="3"/>
      <c r="Z97" s="3"/>
      <c r="AA97" s="3"/>
    </row>
    <row r="98" spans="1:27">
      <c r="A98" s="7"/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10" t="str">
        <f t="shared" si="27"/>
        <v/>
      </c>
      <c r="X98" s="10"/>
      <c r="Y98" s="3"/>
      <c r="Z98" s="3"/>
      <c r="AA98" s="3"/>
    </row>
    <row r="99" spans="1:27">
      <c r="A99" s="7"/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10" t="str">
        <f t="shared" si="27"/>
        <v/>
      </c>
      <c r="X99" s="10"/>
      <c r="Y99" s="3"/>
      <c r="Z99" s="3"/>
      <c r="AA99" s="3"/>
    </row>
    <row r="100" spans="1:27">
      <c r="A100" s="7"/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10" t="str">
        <f t="shared" si="27"/>
        <v/>
      </c>
      <c r="X100" s="10"/>
      <c r="Y100" s="3"/>
      <c r="Z100" s="3"/>
      <c r="AA100" s="3"/>
    </row>
    <row r="101" spans="1:27">
      <c r="A101" s="7"/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10" t="str">
        <f t="shared" si="27"/>
        <v/>
      </c>
      <c r="X101" s="10"/>
      <c r="Y101" s="3"/>
      <c r="Z101" s="3"/>
      <c r="AA101" s="3"/>
    </row>
    <row r="102" spans="1:27">
      <c r="A102" s="7"/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10" t="str">
        <f t="shared" si="27"/>
        <v/>
      </c>
      <c r="X102" s="10"/>
      <c r="Y102" s="3"/>
      <c r="Z102" s="3"/>
      <c r="AA102" s="3"/>
    </row>
    <row r="103" spans="1:27">
      <c r="A103" s="7"/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10"/>
      <c r="X103" s="10"/>
      <c r="Y103" s="3"/>
      <c r="Z103" s="3"/>
      <c r="AA103" s="3"/>
    </row>
    <row r="104" spans="1:27">
      <c r="A104" s="7"/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10"/>
      <c r="X104" s="10"/>
      <c r="Y104" s="3"/>
      <c r="Z104" s="3"/>
      <c r="AA104" s="3"/>
    </row>
    <row r="105" spans="1:27">
      <c r="A105" s="7"/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10"/>
      <c r="X105" s="10"/>
      <c r="Y105" s="3"/>
      <c r="Z105" s="3"/>
      <c r="AA105" s="3"/>
    </row>
    <row r="106" spans="1:27">
      <c r="A106" s="7"/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10"/>
      <c r="X106" s="10"/>
      <c r="Y106" s="3"/>
      <c r="Z106" s="3"/>
      <c r="AA106" s="3"/>
    </row>
    <row r="107" spans="1:27">
      <c r="A107" s="7"/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10"/>
      <c r="X107" s="10"/>
      <c r="Y107" s="3"/>
      <c r="Z107" s="3"/>
      <c r="AA107" s="3"/>
    </row>
    <row r="108" spans="1:27">
      <c r="A108" s="7"/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10"/>
      <c r="X108" s="10"/>
      <c r="Y108" s="3"/>
      <c r="Z108" s="3"/>
      <c r="AA108" s="3"/>
    </row>
    <row r="109" spans="1:27">
      <c r="A109" s="7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10"/>
      <c r="X109" s="10"/>
      <c r="Y109" s="3"/>
      <c r="Z109" s="3"/>
      <c r="AA109" s="3"/>
    </row>
    <row r="110" spans="1:27">
      <c r="A110" s="7"/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10"/>
      <c r="X110" s="10"/>
      <c r="Y110" s="3"/>
      <c r="Z110" s="3"/>
      <c r="AA110" s="3"/>
    </row>
    <row r="111" spans="1:27">
      <c r="A111" s="7"/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10"/>
      <c r="X111" s="10"/>
      <c r="Y111" s="3"/>
      <c r="Z111" s="3"/>
      <c r="AA111" s="3"/>
    </row>
    <row r="112" spans="1:27">
      <c r="A112" s="7"/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10"/>
      <c r="X112" s="10"/>
      <c r="Y112" s="3"/>
      <c r="Z112" s="3"/>
      <c r="AA112" s="3"/>
    </row>
    <row r="113" spans="1:27">
      <c r="A113" s="7"/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10"/>
      <c r="X113" s="10"/>
      <c r="Y113" s="3"/>
      <c r="Z113" s="3"/>
      <c r="AA113" s="3"/>
    </row>
    <row r="114" spans="1:27">
      <c r="A114" s="7"/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10"/>
      <c r="X114" s="10"/>
      <c r="Y114" s="3"/>
      <c r="Z114" s="3"/>
      <c r="AA114" s="3"/>
    </row>
    <row r="115" spans="1:27">
      <c r="A115" s="7"/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10"/>
      <c r="X115" s="10"/>
      <c r="Y115" s="3"/>
      <c r="Z115" s="3"/>
      <c r="AA115" s="3"/>
    </row>
    <row r="116" spans="1:27">
      <c r="A116" s="7"/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10"/>
      <c r="X116" s="10"/>
      <c r="Y116" s="3"/>
      <c r="Z116" s="3"/>
      <c r="AA116" s="3"/>
    </row>
    <row r="117" spans="1:27">
      <c r="A117" s="7"/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3"/>
      <c r="V117" s="3"/>
      <c r="W117" s="10"/>
      <c r="X117" s="10"/>
      <c r="Y117" s="3"/>
      <c r="Z117" s="3"/>
      <c r="AA117" s="3"/>
    </row>
    <row r="118" spans="1:27">
      <c r="A118" s="7"/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10"/>
      <c r="X118" s="10"/>
      <c r="Y118" s="3"/>
      <c r="Z118" s="3"/>
      <c r="AA118" s="3"/>
    </row>
    <row r="119" spans="1:27">
      <c r="A119" s="7"/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10"/>
      <c r="X119" s="10"/>
      <c r="Y119" s="3"/>
      <c r="Z119" s="3"/>
      <c r="AA119" s="3"/>
    </row>
    <row r="120" spans="1:27">
      <c r="A120" s="7"/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10"/>
      <c r="X120" s="10"/>
      <c r="Y120" s="3"/>
      <c r="Z120" s="3"/>
      <c r="AA120" s="3"/>
    </row>
    <row r="121" spans="1:27">
      <c r="A121" s="7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10"/>
      <c r="X121" s="10"/>
      <c r="Y121" s="3"/>
      <c r="Z121" s="3"/>
      <c r="AA121" s="3"/>
    </row>
    <row r="122" spans="1:27">
      <c r="A122" s="7"/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10"/>
      <c r="X122" s="10"/>
      <c r="Y122" s="3"/>
      <c r="Z122" s="3"/>
      <c r="AA122" s="3"/>
    </row>
    <row r="123" spans="1:27">
      <c r="A123" s="7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10"/>
      <c r="X123" s="10"/>
      <c r="Y123" s="3"/>
      <c r="Z123" s="3"/>
      <c r="AA123" s="3"/>
    </row>
    <row r="124" spans="1:27">
      <c r="A124" s="7"/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/>
      <c r="U124" s="3"/>
      <c r="V124" s="3"/>
      <c r="W124" s="10"/>
      <c r="X124" s="10"/>
      <c r="Y124" s="3"/>
      <c r="Z124" s="3"/>
      <c r="AA124" s="3"/>
    </row>
    <row r="125" spans="1:27">
      <c r="A125" s="7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10"/>
      <c r="X125" s="10"/>
      <c r="Y125" s="3"/>
      <c r="Z125" s="3"/>
      <c r="AA125" s="3"/>
    </row>
    <row r="126" spans="1:27">
      <c r="A126" s="7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10"/>
      <c r="X126" s="10"/>
      <c r="Y126" s="3"/>
      <c r="Z126" s="3"/>
      <c r="AA126" s="3"/>
    </row>
    <row r="127" spans="1:27">
      <c r="A127" s="7"/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10"/>
      <c r="X127" s="10"/>
      <c r="Y127" s="3"/>
      <c r="Z127" s="3"/>
      <c r="AA127" s="3"/>
    </row>
    <row r="128" spans="1:27">
      <c r="A128" s="7"/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10"/>
      <c r="X128" s="10"/>
      <c r="Y128" s="3"/>
      <c r="Z128" s="3"/>
      <c r="AA128" s="3"/>
    </row>
    <row r="129" spans="1:27">
      <c r="A129" s="7"/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10"/>
      <c r="X129" s="10"/>
      <c r="Y129" s="3"/>
      <c r="Z129" s="3"/>
      <c r="AA129" s="3"/>
    </row>
    <row r="130" spans="1:27">
      <c r="A130" s="7"/>
      <c r="B130" s="7"/>
      <c r="C130" s="4" t="str">
        <f t="shared" ref="C130" ca="1" si="28">IF(C28="","",""&amp;IF(B28="J",".query(""","")&amp;IF(B28="w",".where(""","")&amp;C28)</f>
        <v>.where("      , a.ref_8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10"/>
      <c r="X130" s="10"/>
      <c r="Y130" s="3"/>
      <c r="Z130" s="3"/>
      <c r="AA130" s="3"/>
    </row>
    <row r="131" spans="1:27">
      <c r="A131" s="7"/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3"/>
      <c r="V131" s="3"/>
      <c r="W131" s="10"/>
      <c r="X131" s="10"/>
      <c r="Y131" s="3"/>
      <c r="Z131" s="3"/>
      <c r="AA131" s="3"/>
    </row>
    <row r="132" spans="1:27">
      <c r="A132" s="7"/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10"/>
      <c r="X132" s="10"/>
      <c r="Y132" s="3"/>
      <c r="Z132" s="3"/>
      <c r="AA132" s="3"/>
    </row>
    <row r="133" spans="1:27">
      <c r="A133" s="7"/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3"/>
      <c r="V133" s="3"/>
      <c r="W133" s="10"/>
      <c r="X133" s="10"/>
      <c r="Y133" s="3"/>
      <c r="Z133" s="3"/>
      <c r="AA133" s="3"/>
    </row>
    <row r="134" spans="1:27">
      <c r="A134" s="7"/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10"/>
      <c r="X134" s="10"/>
      <c r="Y134" s="3"/>
      <c r="Z134" s="3"/>
      <c r="AA134" s="3"/>
    </row>
    <row r="135" spans="1:27">
      <c r="A135" s="7"/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10"/>
      <c r="X135" s="10"/>
      <c r="Y135" s="3"/>
      <c r="Z135" s="3"/>
      <c r="AA135" s="3"/>
    </row>
    <row r="136" spans="1:27">
      <c r="A136" s="7"/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/>
      <c r="U136" s="3"/>
      <c r="V136" s="3"/>
      <c r="W136" s="10"/>
      <c r="X136" s="10"/>
      <c r="Y136" s="3"/>
      <c r="Z136" s="3"/>
      <c r="AA136" s="3"/>
    </row>
    <row r="137" spans="1:27">
      <c r="A137" s="7"/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10"/>
      <c r="X137" s="10"/>
      <c r="Y137" s="3"/>
      <c r="Z137" s="3"/>
      <c r="AA137" s="3"/>
    </row>
    <row r="138" spans="1:27">
      <c r="A138" s="7"/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10"/>
      <c r="X138" s="10"/>
      <c r="Y138" s="3"/>
      <c r="Z138" s="3"/>
      <c r="AA138" s="3"/>
    </row>
    <row r="139" spans="1:27">
      <c r="A139" s="7"/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10"/>
      <c r="X139" s="10"/>
      <c r="Y139" s="3"/>
      <c r="Z139" s="3"/>
      <c r="AA139" s="3"/>
    </row>
    <row r="140" spans="1:27">
      <c r="A140" s="7"/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10"/>
      <c r="X140" s="10"/>
      <c r="Y140" s="3"/>
      <c r="Z140" s="3"/>
      <c r="AA140" s="3"/>
    </row>
    <row r="141" spans="1:27">
      <c r="A141" s="7"/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10"/>
      <c r="X141" s="10"/>
      <c r="Y141" s="3"/>
      <c r="Z141" s="3"/>
      <c r="AA141" s="3"/>
    </row>
    <row r="142" spans="1:27">
      <c r="A142" s="7"/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10"/>
      <c r="X142" s="10"/>
      <c r="Y142" s="3"/>
      <c r="Z142" s="3"/>
      <c r="AA142" s="3"/>
    </row>
    <row r="143" spans="1:27">
      <c r="A143" s="7"/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10"/>
      <c r="X143" s="10"/>
      <c r="Y143" s="3"/>
      <c r="Z143" s="3"/>
      <c r="AA143" s="3"/>
    </row>
    <row r="144" spans="1:27">
      <c r="A144" s="7"/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10"/>
      <c r="X144" s="10"/>
      <c r="Y144" s="3"/>
      <c r="Z144" s="3"/>
      <c r="AA144" s="3"/>
    </row>
    <row r="145" spans="1:27">
      <c r="A145" s="7"/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10"/>
      <c r="X145" s="10"/>
      <c r="Y145" s="3"/>
      <c r="Z145" s="3"/>
      <c r="AA145" s="3"/>
    </row>
    <row r="146" spans="1:27">
      <c r="A146" s="7"/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10"/>
      <c r="X146" s="10"/>
      <c r="Y146" s="3"/>
      <c r="Z146" s="3"/>
      <c r="AA146" s="3"/>
    </row>
    <row r="147" spans="1:27">
      <c r="A147" s="7"/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10"/>
      <c r="X147" s="10"/>
      <c r="Y147" s="3"/>
      <c r="Z147" s="3"/>
      <c r="AA147" s="3"/>
    </row>
    <row r="148" spans="1:27">
      <c r="A148" s="7"/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10"/>
      <c r="X148" s="10"/>
      <c r="Y148" s="3"/>
      <c r="Z148" s="3"/>
      <c r="AA148" s="3"/>
    </row>
    <row r="149" spans="1:27">
      <c r="A149" s="7"/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10"/>
      <c r="X149" s="10"/>
      <c r="Y149" s="3"/>
      <c r="Z149" s="3"/>
      <c r="AA149" s="3"/>
    </row>
    <row r="150" spans="1:27">
      <c r="A150" s="7"/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10"/>
      <c r="X150" s="10"/>
      <c r="Y150" s="3"/>
      <c r="Z150" s="3"/>
      <c r="AA150" s="3"/>
    </row>
    <row r="151" spans="1:27">
      <c r="A151" s="7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10"/>
      <c r="X151" s="10"/>
      <c r="Y151" s="3"/>
      <c r="Z151" s="3"/>
      <c r="AA151" s="3"/>
    </row>
    <row r="152" spans="1:27">
      <c r="A152" s="7"/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10"/>
      <c r="X152" s="10"/>
      <c r="Y152" s="3"/>
      <c r="Z152" s="3"/>
      <c r="AA152" s="3"/>
    </row>
    <row r="153" spans="1:27">
      <c r="A153" s="7"/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10"/>
      <c r="X153" s="10"/>
      <c r="Y153" s="3"/>
      <c r="Z153" s="3"/>
      <c r="AA153" s="3"/>
    </row>
    <row r="154" spans="1:27">
      <c r="A154" s="7"/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10"/>
      <c r="X154" s="10"/>
      <c r="Y154" s="3"/>
      <c r="Z154" s="3"/>
      <c r="AA154" s="3"/>
    </row>
    <row r="155" spans="1:27">
      <c r="A155" s="7"/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10"/>
      <c r="X155" s="10"/>
      <c r="Y155" s="3"/>
      <c r="Z155" s="3"/>
      <c r="AA155" s="3"/>
    </row>
    <row r="156" spans="1:27">
      <c r="A156" s="7"/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10"/>
      <c r="X156" s="10"/>
      <c r="Y156" s="3"/>
      <c r="Z156" s="3"/>
      <c r="AA156" s="3"/>
    </row>
    <row r="157" spans="1:27">
      <c r="A157" s="7"/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10"/>
      <c r="X157" s="10"/>
      <c r="Y157" s="3"/>
      <c r="Z157" s="3"/>
      <c r="AA157" s="3"/>
    </row>
    <row r="158" spans="1:27">
      <c r="A158" s="7"/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10"/>
      <c r="X158" s="10"/>
      <c r="Y158" s="3"/>
      <c r="Z158" s="3"/>
      <c r="AA158" s="3"/>
    </row>
    <row r="159" spans="1:27">
      <c r="A159" s="7"/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10"/>
      <c r="X159" s="10"/>
      <c r="Y159" s="3"/>
      <c r="Z159" s="3"/>
      <c r="AA159" s="3"/>
    </row>
    <row r="160" spans="1:27">
      <c r="A160" s="7"/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10"/>
      <c r="X160" s="10"/>
      <c r="Y160" s="3"/>
      <c r="Z160" s="3"/>
      <c r="AA160" s="3"/>
    </row>
    <row r="161" spans="1:27">
      <c r="A161" s="7"/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10"/>
      <c r="X161" s="10"/>
      <c r="Y161" s="3"/>
      <c r="Z161" s="3"/>
      <c r="AA161" s="3"/>
    </row>
    <row r="162" spans="1:27">
      <c r="A162" s="7"/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10"/>
      <c r="X162" s="10"/>
      <c r="Y162" s="3"/>
      <c r="Z162" s="3"/>
      <c r="AA162" s="3"/>
    </row>
    <row r="163" spans="1:27">
      <c r="A163" s="7"/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10"/>
      <c r="X163" s="10"/>
      <c r="Y163" s="3"/>
      <c r="Z163" s="3"/>
      <c r="AA163" s="3"/>
    </row>
    <row r="164" spans="1:27">
      <c r="A164" s="7"/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10"/>
      <c r="X164" s="10"/>
      <c r="Y164" s="3"/>
      <c r="Z164" s="3"/>
      <c r="AA164" s="3"/>
    </row>
    <row r="165" spans="1:27">
      <c r="A165" s="7"/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10"/>
      <c r="X165" s="10"/>
      <c r="Y165" s="3"/>
      <c r="Z165" s="3"/>
      <c r="AA165" s="3"/>
    </row>
    <row r="166" spans="1:27">
      <c r="A166" s="7"/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10"/>
      <c r="X166" s="10"/>
      <c r="Y166" s="3"/>
      <c r="Z166" s="3"/>
      <c r="AA166" s="3"/>
    </row>
    <row r="167" spans="1:27">
      <c r="A167" s="7"/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10"/>
      <c r="X167" s="10"/>
      <c r="Y167" s="3"/>
      <c r="Z167" s="3"/>
      <c r="AA167" s="3"/>
    </row>
    <row r="168" spans="1:27">
      <c r="A168" s="7"/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10"/>
      <c r="X168" s="10"/>
      <c r="Y168" s="3"/>
      <c r="Z168" s="3"/>
      <c r="AA168" s="3"/>
    </row>
    <row r="169" spans="1:27">
      <c r="A169" s="7"/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10"/>
      <c r="X169" s="10"/>
      <c r="Y169" s="3"/>
      <c r="Z169" s="3"/>
      <c r="AA169" s="3"/>
    </row>
    <row r="170" spans="1:27">
      <c r="A170" s="7"/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10"/>
      <c r="X170" s="10"/>
      <c r="Y170" s="3"/>
      <c r="Z170" s="3"/>
      <c r="AA170" s="3"/>
    </row>
    <row r="171" spans="1:27">
      <c r="A171" s="7"/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10"/>
      <c r="X171" s="10"/>
      <c r="Y171" s="3"/>
      <c r="Z171" s="3"/>
      <c r="AA171" s="3"/>
    </row>
    <row r="172" spans="1:27">
      <c r="A172" s="7"/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10"/>
      <c r="X172" s="10"/>
      <c r="Y172" s="3"/>
      <c r="Z172" s="3"/>
      <c r="AA172" s="3"/>
    </row>
    <row r="173" spans="1:27">
      <c r="A173" s="7"/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10"/>
      <c r="X173" s="10"/>
      <c r="Y173" s="3"/>
      <c r="Z173" s="3"/>
      <c r="AA173" s="3"/>
    </row>
    <row r="174" spans="1:27">
      <c r="A174" s="7"/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10"/>
      <c r="X174" s="10"/>
      <c r="Y174" s="3"/>
      <c r="Z174" s="3"/>
      <c r="AA174" s="3"/>
    </row>
    <row r="175" spans="1:27">
      <c r="A175" s="7"/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10"/>
      <c r="X175" s="10"/>
      <c r="Y175" s="3"/>
      <c r="Z175" s="3"/>
      <c r="AA175" s="3"/>
    </row>
    <row r="176" spans="1:27">
      <c r="A176" s="7"/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10"/>
      <c r="X176" s="10"/>
      <c r="Y176" s="3"/>
      <c r="Z176" s="3"/>
      <c r="AA176" s="3"/>
    </row>
    <row r="177" spans="1:27">
      <c r="A177" s="7"/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10"/>
      <c r="X177" s="10"/>
      <c r="Y177" s="3"/>
      <c r="Z177" s="3"/>
      <c r="AA177" s="3"/>
    </row>
    <row r="178" spans="1:27">
      <c r="A178" s="7"/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10"/>
      <c r="X178" s="10"/>
      <c r="Y178" s="3"/>
      <c r="Z178" s="3"/>
      <c r="AA178" s="3"/>
    </row>
    <row r="179" spans="1:27">
      <c r="A179" s="7"/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10"/>
      <c r="X179" s="10"/>
      <c r="Y179" s="3"/>
      <c r="Z179" s="3"/>
      <c r="AA179" s="3"/>
    </row>
    <row r="180" spans="1:27">
      <c r="A180" s="7"/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10"/>
      <c r="X180" s="10"/>
      <c r="Y180" s="3"/>
      <c r="Z180" s="3"/>
      <c r="AA180" s="3"/>
    </row>
    <row r="181" spans="1:27">
      <c r="A181" s="7"/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10"/>
      <c r="X181" s="10"/>
      <c r="Y181" s="3"/>
      <c r="Z181" s="3"/>
      <c r="AA181" s="3"/>
    </row>
    <row r="182" spans="1:27">
      <c r="A182" s="7"/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10"/>
      <c r="X182" s="10"/>
      <c r="Y182" s="3"/>
      <c r="Z182" s="3"/>
      <c r="AA182" s="3"/>
    </row>
    <row r="183" spans="1:27">
      <c r="A183" s="7"/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10"/>
      <c r="X183" s="10"/>
      <c r="Y183" s="3"/>
      <c r="Z183" s="3"/>
      <c r="AA183" s="3"/>
    </row>
    <row r="184" spans="1:27">
      <c r="A184" s="7"/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10"/>
      <c r="X184" s="10"/>
      <c r="Y184" s="3"/>
      <c r="Z184" s="3"/>
      <c r="AA184" s="3"/>
    </row>
    <row r="185" spans="1:27">
      <c r="A185" s="7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10"/>
      <c r="X185" s="10"/>
      <c r="Y185" s="3"/>
      <c r="Z185" s="3"/>
      <c r="AA185" s="3"/>
    </row>
    <row r="186" spans="1:27">
      <c r="A186" s="7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10"/>
      <c r="X186" s="10"/>
      <c r="Y186" s="3"/>
      <c r="Z186" s="3"/>
      <c r="AA186" s="3"/>
    </row>
    <row r="187" spans="1:27">
      <c r="A187" s="7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10"/>
      <c r="X187" s="10"/>
      <c r="Y187" s="3"/>
      <c r="Z187" s="3"/>
      <c r="AA187" s="3"/>
    </row>
    <row r="188" spans="1:27">
      <c r="A188" s="7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10"/>
      <c r="X188" s="10"/>
      <c r="Y188" s="3"/>
      <c r="Z188" s="3"/>
      <c r="AA188" s="3"/>
    </row>
    <row r="189" spans="1:27">
      <c r="A189" s="7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10"/>
      <c r="X189" s="10"/>
      <c r="Y189" s="3"/>
      <c r="Z189" s="3"/>
      <c r="AA189" s="3"/>
    </row>
    <row r="190" spans="1:27">
      <c r="A190" s="7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10"/>
      <c r="X190" s="10"/>
      <c r="Y190" s="3"/>
      <c r="Z190" s="3"/>
      <c r="AA190" s="3"/>
    </row>
    <row r="191" spans="1:27">
      <c r="A191" s="7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10"/>
      <c r="X191" s="10"/>
      <c r="Y191" s="3"/>
      <c r="Z191" s="3"/>
      <c r="AA191" s="3"/>
    </row>
    <row r="192" spans="1:27">
      <c r="A192" s="7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10"/>
      <c r="X192" s="10"/>
      <c r="Y192" s="3"/>
      <c r="Z192" s="3"/>
      <c r="AA192" s="3"/>
    </row>
    <row r="193" spans="1:27">
      <c r="A193" s="7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10"/>
      <c r="X193" s="10"/>
      <c r="Y193" s="3"/>
      <c r="Z193" s="3"/>
      <c r="AA193" s="3"/>
    </row>
    <row r="194" spans="1:27">
      <c r="A194" s="7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10"/>
      <c r="X194" s="10"/>
      <c r="Y194" s="3"/>
      <c r="Z194" s="3"/>
      <c r="AA194" s="3"/>
    </row>
    <row r="195" spans="1:27">
      <c r="A195" s="7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3"/>
      <c r="V195" s="3"/>
      <c r="W195" s="10"/>
      <c r="X195" s="10"/>
      <c r="Y195" s="3"/>
      <c r="Z195" s="3"/>
      <c r="AA195" s="3"/>
    </row>
    <row r="196" spans="1:27">
      <c r="A196" s="7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3"/>
      <c r="V196" s="3"/>
      <c r="W196" s="10"/>
      <c r="X196" s="10"/>
      <c r="Y196" s="3"/>
      <c r="Z196" s="3"/>
      <c r="AA196" s="3"/>
    </row>
    <row r="197" spans="1:27">
      <c r="A197" s="7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3"/>
      <c r="V197" s="3"/>
      <c r="W197" s="10"/>
      <c r="X197" s="10"/>
      <c r="Y197" s="3"/>
      <c r="Z197" s="3"/>
      <c r="AA197" s="3"/>
    </row>
    <row r="198" spans="1:27">
      <c r="A198" s="7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10"/>
      <c r="X198" s="10"/>
      <c r="Y198" s="3"/>
      <c r="Z198" s="3"/>
      <c r="AA198" s="3"/>
    </row>
    <row r="199" spans="1:27">
      <c r="A199" s="7"/>
      <c r="B199" s="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3"/>
      <c r="V199" s="3"/>
      <c r="W199" s="10"/>
      <c r="X199" s="10"/>
      <c r="Y199" s="3"/>
      <c r="Z199" s="3"/>
      <c r="AA199" s="3"/>
    </row>
    <row r="200" spans="1:27">
      <c r="A200" s="7"/>
      <c r="B200" s="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10"/>
      <c r="X200" s="10"/>
      <c r="Y200" s="3"/>
      <c r="Z200" s="3"/>
      <c r="AA200" s="3"/>
    </row>
    <row r="201" spans="1:27">
      <c r="A201" s="7"/>
      <c r="B201" s="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10"/>
      <c r="X201" s="10"/>
      <c r="Y201" s="3"/>
      <c r="Z201" s="3"/>
      <c r="AA201" s="3"/>
    </row>
    <row r="202" spans="1:27">
      <c r="A202" s="7"/>
      <c r="B202" s="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10"/>
      <c r="X202" s="10"/>
      <c r="Y202" s="3"/>
      <c r="Z202" s="3"/>
      <c r="AA202" s="3"/>
    </row>
    <row r="203" spans="1:27">
      <c r="A203" s="7"/>
      <c r="B203" s="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10"/>
      <c r="X203" s="10"/>
      <c r="Y203" s="3"/>
      <c r="Z203" s="3"/>
      <c r="AA203" s="3"/>
    </row>
    <row r="204" spans="1:27">
      <c r="A204" s="7"/>
      <c r="B204" s="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"/>
      <c r="U204" s="3"/>
      <c r="V204" s="3"/>
      <c r="W204" s="10"/>
      <c r="X204" s="10"/>
      <c r="Y204" s="3"/>
      <c r="Z204" s="3"/>
      <c r="AA204" s="3"/>
    </row>
    <row r="205" spans="1:27">
      <c r="A205" s="7"/>
      <c r="B205" s="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3"/>
      <c r="V205" s="3"/>
      <c r="W205" s="10"/>
      <c r="X205" s="10"/>
      <c r="Y205" s="3"/>
      <c r="Z205" s="3"/>
      <c r="AA205" s="3"/>
    </row>
    <row r="206" spans="1:27">
      <c r="A206" s="7"/>
      <c r="B206" s="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10"/>
      <c r="X206" s="10"/>
      <c r="Y206" s="3"/>
      <c r="Z206" s="3"/>
      <c r="AA206" s="3"/>
    </row>
    <row r="207" spans="1:27">
      <c r="A207" s="7"/>
      <c r="B207" s="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10"/>
      <c r="X207" s="10"/>
      <c r="Y207" s="3"/>
      <c r="Z207" s="3"/>
      <c r="AA207" s="3"/>
    </row>
    <row r="208" spans="1:27">
      <c r="A208" s="7"/>
      <c r="B208" s="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"/>
      <c r="U208" s="3"/>
      <c r="V208" s="3"/>
      <c r="W208" s="10"/>
      <c r="X208" s="10"/>
      <c r="Y208" s="3"/>
      <c r="Z208" s="3"/>
      <c r="AA208" s="3"/>
    </row>
    <row r="209" spans="1:27">
      <c r="A209" s="7"/>
      <c r="B209" s="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10"/>
      <c r="X209" s="10"/>
      <c r="Y209" s="3"/>
      <c r="Z209" s="3"/>
      <c r="AA209" s="3"/>
    </row>
    <row r="210" spans="1:27">
      <c r="A210" s="7"/>
      <c r="B210" s="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10"/>
      <c r="X210" s="10"/>
      <c r="Y210" s="3"/>
      <c r="Z210" s="3"/>
      <c r="AA210" s="3"/>
    </row>
    <row r="211" spans="1:27">
      <c r="A211" s="7"/>
      <c r="B211" s="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10"/>
      <c r="X211" s="10"/>
      <c r="Y211" s="3"/>
      <c r="Z211" s="3"/>
      <c r="AA211" s="3"/>
    </row>
    <row r="212" spans="1:27">
      <c r="A212" s="7"/>
      <c r="B212" s="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10"/>
      <c r="X212" s="10"/>
      <c r="Y212" s="3"/>
      <c r="Z212" s="3"/>
      <c r="AA212" s="3"/>
    </row>
    <row r="213" spans="1:27">
      <c r="A213" s="7"/>
      <c r="B213" s="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3"/>
      <c r="V213" s="3"/>
      <c r="W213" s="10"/>
      <c r="X213" s="10"/>
      <c r="Y213" s="3"/>
      <c r="Z213" s="3"/>
      <c r="AA213" s="3"/>
    </row>
    <row r="214" spans="1:27">
      <c r="A214" s="7"/>
      <c r="B214" s="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"/>
      <c r="U214" s="3"/>
      <c r="V214" s="3"/>
      <c r="W214" s="10"/>
      <c r="X214" s="10"/>
      <c r="Y214" s="3"/>
      <c r="Z214" s="3"/>
      <c r="AA214" s="3"/>
    </row>
    <row r="215" spans="1:27">
      <c r="A215" s="7"/>
      <c r="B215" s="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3"/>
      <c r="V215" s="3"/>
      <c r="W215" s="10"/>
      <c r="X215" s="10"/>
      <c r="Y215" s="3"/>
      <c r="Z215" s="3"/>
      <c r="AA215" s="3"/>
    </row>
    <row r="216" spans="1:27">
      <c r="A216" s="7"/>
      <c r="B216" s="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10"/>
      <c r="X216" s="10"/>
      <c r="Y216" s="3"/>
      <c r="Z216" s="3"/>
      <c r="AA216" s="3"/>
    </row>
    <row r="217" spans="1:27">
      <c r="A217" s="7"/>
      <c r="B217" s="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10"/>
      <c r="X217" s="10"/>
      <c r="Y217" s="3"/>
      <c r="Z217" s="3"/>
      <c r="AA217" s="3"/>
    </row>
    <row r="218" spans="1:27">
      <c r="A218" s="7"/>
      <c r="B218" s="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10"/>
      <c r="X218" s="10"/>
      <c r="Y218" s="3"/>
      <c r="Z218" s="3"/>
      <c r="AA218" s="3"/>
    </row>
    <row r="219" spans="1:27">
      <c r="A219" s="7"/>
      <c r="B219" s="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3"/>
      <c r="V219" s="3"/>
      <c r="W219" s="10"/>
      <c r="X219" s="10"/>
      <c r="Y219" s="3"/>
      <c r="Z219" s="3"/>
      <c r="AA219" s="3"/>
    </row>
    <row r="220" spans="1:27">
      <c r="A220" s="7"/>
      <c r="B220" s="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"/>
      <c r="U220" s="3"/>
      <c r="V220" s="3"/>
      <c r="W220" s="10"/>
      <c r="X220" s="10"/>
      <c r="Y220" s="3"/>
      <c r="Z220" s="3"/>
      <c r="AA220" s="3"/>
    </row>
    <row r="221" spans="1:27">
      <c r="A221" s="7"/>
      <c r="B221" s="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3"/>
      <c r="V221" s="3"/>
      <c r="W221" s="10"/>
      <c r="X221" s="10"/>
      <c r="Y221" s="3"/>
      <c r="Z221" s="3"/>
      <c r="AA221" s="3"/>
    </row>
    <row r="222" spans="1:27">
      <c r="A222" s="7"/>
      <c r="B222" s="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"/>
      <c r="U222" s="3"/>
      <c r="V222" s="3"/>
      <c r="W222" s="10"/>
      <c r="X222" s="10"/>
      <c r="Y222" s="3"/>
      <c r="Z222" s="3"/>
      <c r="AA222" s="3"/>
    </row>
    <row r="223" spans="1:27">
      <c r="A223" s="7"/>
      <c r="B223" s="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10"/>
      <c r="X223" s="10"/>
      <c r="Y223" s="3"/>
      <c r="Z223" s="3"/>
      <c r="AA223" s="3"/>
    </row>
    <row r="224" spans="1:27">
      <c r="A224" s="7"/>
      <c r="B224" s="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10"/>
      <c r="X224" s="10"/>
      <c r="Y224" s="3"/>
      <c r="Z224" s="3"/>
      <c r="AA224" s="3"/>
    </row>
    <row r="225" spans="1:27">
      <c r="A225" s="7"/>
      <c r="B225" s="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10"/>
      <c r="X225" s="10"/>
      <c r="Y225" s="3"/>
      <c r="Z225" s="3"/>
      <c r="AA225" s="3"/>
    </row>
    <row r="226" spans="1:27">
      <c r="A226" s="7"/>
      <c r="B226" s="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10"/>
      <c r="X226" s="10"/>
      <c r="Y226" s="3"/>
      <c r="Z226" s="3"/>
      <c r="AA226" s="3"/>
    </row>
    <row r="227" spans="1:27">
      <c r="A227" s="7"/>
      <c r="B227" s="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3"/>
      <c r="V227" s="3"/>
      <c r="W227" s="10"/>
      <c r="X227" s="10"/>
      <c r="Y227" s="3"/>
      <c r="Z227" s="3"/>
      <c r="AA227" s="3"/>
    </row>
    <row r="228" spans="1:27">
      <c r="A228" s="7"/>
      <c r="B228" s="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/>
      <c r="U228" s="3"/>
      <c r="V228" s="3"/>
      <c r="W228" s="10"/>
      <c r="X228" s="10"/>
      <c r="Y228" s="3"/>
      <c r="Z228" s="3"/>
      <c r="AA228" s="3"/>
    </row>
    <row r="229" spans="1:27">
      <c r="A229" s="7"/>
      <c r="B229" s="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3"/>
      <c r="V229" s="3"/>
      <c r="W229" s="10"/>
      <c r="X229" s="10"/>
      <c r="Y229" s="3"/>
      <c r="Z229" s="3"/>
      <c r="AA229" s="3"/>
    </row>
    <row r="230" spans="1:27">
      <c r="A230" s="7"/>
      <c r="B230" s="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/>
      <c r="U230" s="3"/>
      <c r="V230" s="3"/>
      <c r="W230" s="10"/>
      <c r="X230" s="10"/>
      <c r="Y230" s="3"/>
      <c r="Z230" s="3"/>
      <c r="AA230" s="3"/>
    </row>
    <row r="231" spans="1:27">
      <c r="A231" s="7"/>
      <c r="B231" s="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3"/>
      <c r="V231" s="3"/>
      <c r="W231" s="10"/>
      <c r="X231" s="10"/>
      <c r="Y231" s="3"/>
      <c r="Z231" s="3"/>
      <c r="AA231" s="3"/>
    </row>
    <row r="232" spans="1:27">
      <c r="A232" s="7"/>
      <c r="B232" s="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3"/>
      <c r="V232" s="3"/>
      <c r="W232" s="10"/>
      <c r="X232" s="10"/>
      <c r="Y232" s="3"/>
      <c r="Z232" s="3"/>
      <c r="AA232" s="3"/>
    </row>
    <row r="233" spans="1:27">
      <c r="A233" s="7"/>
      <c r="B233" s="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3"/>
      <c r="V233" s="3"/>
      <c r="W233" s="10"/>
      <c r="X233" s="10"/>
      <c r="Y233" s="3"/>
      <c r="Z233" s="3"/>
      <c r="AA233" s="3"/>
    </row>
    <row r="234" spans="1:27">
      <c r="A234" s="7"/>
      <c r="B234" s="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/>
      <c r="U234" s="3"/>
      <c r="V234" s="3"/>
      <c r="W234" s="10"/>
      <c r="X234" s="10"/>
      <c r="Y234" s="3"/>
      <c r="Z234" s="3"/>
      <c r="AA234" s="3"/>
    </row>
    <row r="235" spans="1:27">
      <c r="A235" s="7"/>
      <c r="B235" s="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3"/>
      <c r="V235" s="3"/>
      <c r="W235" s="10"/>
      <c r="X235" s="10"/>
      <c r="Y235" s="3"/>
      <c r="Z235" s="3"/>
      <c r="AA235" s="3"/>
    </row>
    <row r="236" spans="1:27">
      <c r="A236" s="7"/>
      <c r="B236" s="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/>
      <c r="U236" s="3"/>
      <c r="V236" s="3"/>
      <c r="W236" s="10"/>
      <c r="X236" s="10"/>
      <c r="Y236" s="3"/>
      <c r="Z236" s="3"/>
      <c r="AA236" s="3"/>
    </row>
    <row r="237" spans="1:27">
      <c r="A237" s="7"/>
      <c r="B237" s="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3"/>
      <c r="V237" s="3"/>
      <c r="W237" s="10"/>
      <c r="X237" s="10"/>
      <c r="Y237" s="3"/>
      <c r="Z237" s="3"/>
      <c r="AA237" s="3"/>
    </row>
    <row r="238" spans="1:27">
      <c r="A238" s="7"/>
      <c r="B238" s="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3"/>
      <c r="V238" s="3"/>
      <c r="W238" s="10"/>
      <c r="X238" s="10"/>
      <c r="Y238" s="3"/>
      <c r="Z238" s="3"/>
      <c r="AA238" s="3"/>
    </row>
    <row r="239" spans="1:27">
      <c r="A239" s="7"/>
      <c r="B239" s="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3"/>
      <c r="V239" s="3"/>
      <c r="W239" s="10"/>
      <c r="X239" s="10"/>
      <c r="Y239" s="3"/>
      <c r="Z239" s="3"/>
      <c r="AA239" s="3"/>
    </row>
    <row r="240" spans="1:27">
      <c r="A240" s="7"/>
      <c r="B240" s="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3"/>
      <c r="V240" s="3"/>
      <c r="W240" s="10"/>
      <c r="X240" s="10"/>
      <c r="Y240" s="3"/>
      <c r="Z240" s="3"/>
      <c r="AA240" s="3"/>
    </row>
    <row r="241" spans="1:27">
      <c r="A241" s="7"/>
      <c r="B241" s="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3"/>
      <c r="V241" s="3"/>
      <c r="W241" s="10"/>
      <c r="X241" s="10"/>
      <c r="Y241" s="3"/>
      <c r="Z241" s="3"/>
      <c r="AA241" s="3"/>
    </row>
    <row r="242" spans="1:27">
      <c r="A242" s="7"/>
      <c r="B242" s="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/>
      <c r="U242" s="3"/>
      <c r="V242" s="3"/>
      <c r="W242" s="10"/>
      <c r="X242" s="10"/>
      <c r="Y242" s="3"/>
      <c r="Z242" s="3"/>
      <c r="AA242" s="3"/>
    </row>
    <row r="243" spans="1:27">
      <c r="A243" s="7"/>
      <c r="B243" s="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3"/>
      <c r="V243" s="3"/>
      <c r="W243" s="10"/>
      <c r="X243" s="10"/>
      <c r="Y243" s="3"/>
      <c r="Z243" s="3"/>
      <c r="AA243" s="3"/>
    </row>
    <row r="244" spans="1:27">
      <c r="A244" s="7"/>
      <c r="B244" s="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3"/>
      <c r="V244" s="3"/>
      <c r="W244" s="10"/>
      <c r="X244" s="10"/>
      <c r="Y244" s="3"/>
      <c r="Z244" s="3"/>
      <c r="AA244" s="3"/>
    </row>
    <row r="245" spans="1:27">
      <c r="A245" s="7"/>
      <c r="B245" s="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3"/>
      <c r="V245" s="3"/>
      <c r="W245" s="10"/>
      <c r="X245" s="10"/>
      <c r="Y245" s="3"/>
      <c r="Z245" s="3"/>
      <c r="AA245" s="3"/>
    </row>
    <row r="246" spans="1:27">
      <c r="A246" s="7"/>
      <c r="B246" s="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/>
      <c r="U246" s="3"/>
      <c r="V246" s="3"/>
      <c r="W246" s="10"/>
      <c r="X246" s="10"/>
      <c r="Y246" s="3"/>
      <c r="Z246" s="3"/>
      <c r="AA246" s="3"/>
    </row>
    <row r="247" spans="1:27">
      <c r="A247" s="7"/>
      <c r="B247" s="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3"/>
      <c r="V247" s="3"/>
      <c r="W247" s="10"/>
      <c r="X247" s="10"/>
      <c r="Y247" s="3"/>
      <c r="Z247" s="3"/>
      <c r="AA247" s="3"/>
    </row>
    <row r="248" spans="1:27">
      <c r="A248" s="7"/>
      <c r="B248" s="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3"/>
      <c r="V248" s="3"/>
      <c r="W248" s="10"/>
      <c r="X248" s="10"/>
      <c r="Y248" s="3"/>
      <c r="Z248" s="3"/>
      <c r="AA248" s="3"/>
    </row>
    <row r="249" spans="1:27">
      <c r="A249" s="7"/>
      <c r="B249" s="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3"/>
      <c r="V249" s="3"/>
      <c r="W249" s="10"/>
      <c r="X249" s="10"/>
      <c r="Y249" s="3"/>
      <c r="Z249" s="3"/>
      <c r="AA249" s="3"/>
    </row>
    <row r="250" spans="1:27">
      <c r="A250" s="7"/>
      <c r="B250" s="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3"/>
      <c r="V250" s="3"/>
      <c r="W250" s="10"/>
      <c r="X250" s="10"/>
      <c r="Y250" s="3"/>
      <c r="Z250" s="3"/>
      <c r="AA250" s="3"/>
    </row>
    <row r="251" spans="1:27">
      <c r="A251" s="7"/>
      <c r="B251" s="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3"/>
      <c r="V251" s="3"/>
      <c r="W251" s="10"/>
      <c r="X251" s="10"/>
      <c r="Y251" s="3"/>
      <c r="Z251" s="3"/>
      <c r="AA251" s="3"/>
    </row>
    <row r="252" spans="1:27">
      <c r="A252" s="7"/>
      <c r="B252" s="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3"/>
      <c r="V252" s="3"/>
      <c r="W252" s="10"/>
      <c r="X252" s="10"/>
      <c r="Y252" s="3"/>
      <c r="Z252" s="3"/>
      <c r="AA252" s="3"/>
    </row>
    <row r="253" spans="1:27">
      <c r="A253" s="7"/>
      <c r="B253" s="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3"/>
      <c r="V253" s="3"/>
      <c r="W253" s="10"/>
      <c r="X253" s="10"/>
      <c r="Y253" s="3"/>
      <c r="Z253" s="3"/>
      <c r="AA253" s="3"/>
    </row>
    <row r="254" spans="1:27">
      <c r="A254" s="7"/>
      <c r="B254" s="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3"/>
      <c r="V254" s="3"/>
      <c r="W254" s="10"/>
      <c r="X254" s="10"/>
      <c r="Y254" s="3"/>
      <c r="Z254" s="3"/>
      <c r="AA254" s="3"/>
    </row>
    <row r="255" spans="1:27">
      <c r="A255" s="7"/>
      <c r="B255" s="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3"/>
      <c r="V255" s="3"/>
      <c r="W255" s="10"/>
      <c r="X255" s="10"/>
      <c r="Y255" s="3"/>
      <c r="Z255" s="3"/>
      <c r="AA255" s="3"/>
    </row>
    <row r="256" spans="1:27">
      <c r="A256" s="7"/>
      <c r="B256" s="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3"/>
      <c r="V256" s="3"/>
      <c r="W256" s="10"/>
      <c r="X256" s="10"/>
      <c r="Y256" s="3"/>
      <c r="Z256" s="3"/>
      <c r="AA256" s="3"/>
    </row>
    <row r="257" spans="1:27">
      <c r="A257" s="7"/>
      <c r="B257" s="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3"/>
      <c r="V257" s="3"/>
      <c r="W257" s="10"/>
      <c r="X257" s="10"/>
      <c r="Y257" s="3"/>
      <c r="Z257" s="3"/>
      <c r="AA257" s="3"/>
    </row>
    <row r="258" spans="1:27">
      <c r="A258" s="7"/>
      <c r="B258" s="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3"/>
      <c r="V258" s="3"/>
      <c r="W258" s="10"/>
      <c r="X258" s="10"/>
      <c r="Y258" s="3"/>
      <c r="Z258" s="3"/>
      <c r="AA258" s="3"/>
    </row>
    <row r="259" spans="1:27">
      <c r="A259" s="7"/>
      <c r="B259" s="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3"/>
      <c r="V259" s="3"/>
      <c r="W259" s="10"/>
      <c r="X259" s="10"/>
      <c r="Y259" s="3"/>
      <c r="Z259" s="3"/>
      <c r="AA259" s="3"/>
    </row>
    <row r="260" spans="1:27">
      <c r="A260" s="7"/>
      <c r="B260" s="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3"/>
      <c r="V260" s="3"/>
      <c r="W260" s="10"/>
      <c r="X260" s="10"/>
      <c r="Y260" s="3"/>
      <c r="Z260" s="3"/>
      <c r="AA260" s="3"/>
    </row>
    <row r="261" spans="1:27">
      <c r="A261" s="7"/>
      <c r="B261" s="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3"/>
      <c r="V261" s="3"/>
      <c r="W261" s="10"/>
      <c r="X261" s="10"/>
      <c r="Y261" s="3"/>
      <c r="Z261" s="3"/>
      <c r="AA261" s="3"/>
    </row>
    <row r="262" spans="1:27">
      <c r="A262" s="7"/>
      <c r="B262" s="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3"/>
      <c r="V262" s="3"/>
      <c r="W262" s="10"/>
      <c r="X262" s="10"/>
      <c r="Y262" s="3"/>
      <c r="Z262" s="3"/>
      <c r="AA262" s="3"/>
    </row>
    <row r="263" spans="1:27">
      <c r="A263" s="7"/>
      <c r="B263" s="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3"/>
      <c r="V263" s="3"/>
      <c r="W263" s="10"/>
      <c r="X263" s="10"/>
      <c r="Y263" s="3"/>
      <c r="Z263" s="3"/>
      <c r="AA263" s="3"/>
    </row>
    <row r="264" spans="1:27">
      <c r="A264" s="7"/>
      <c r="B264" s="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3"/>
      <c r="V264" s="3"/>
      <c r="W264" s="10"/>
      <c r="X264" s="10"/>
      <c r="Y264" s="3"/>
      <c r="Z264" s="3"/>
      <c r="AA264" s="3"/>
    </row>
    <row r="265" spans="1:27">
      <c r="A265" s="7"/>
      <c r="B265" s="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3"/>
      <c r="V265" s="3"/>
      <c r="W265" s="10"/>
      <c r="X265" s="10"/>
      <c r="Y265" s="3"/>
      <c r="Z265" s="3"/>
      <c r="AA265" s="3"/>
    </row>
    <row r="266" spans="1:27">
      <c r="A266" s="7"/>
      <c r="B266" s="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3"/>
      <c r="V266" s="3"/>
      <c r="W266" s="10"/>
      <c r="X266" s="10"/>
      <c r="Y266" s="3"/>
      <c r="Z266" s="3"/>
      <c r="AA266" s="3"/>
    </row>
    <row r="267" spans="1:27">
      <c r="A267" s="7"/>
      <c r="B267" s="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3"/>
      <c r="V267" s="3"/>
      <c r="W267" s="10"/>
      <c r="X267" s="10"/>
      <c r="Y267" s="3"/>
      <c r="Z267" s="3"/>
      <c r="AA267" s="3"/>
    </row>
    <row r="268" spans="1:27">
      <c r="A268" s="7"/>
      <c r="B268" s="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3"/>
      <c r="V268" s="3"/>
      <c r="W268" s="10"/>
      <c r="X268" s="10"/>
      <c r="Y268" s="3"/>
      <c r="Z268" s="3"/>
      <c r="AA268" s="3"/>
    </row>
    <row r="269" spans="1:27">
      <c r="A269" s="7"/>
      <c r="B269" s="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3"/>
      <c r="V269" s="3"/>
      <c r="W269" s="10"/>
      <c r="X269" s="10"/>
      <c r="Y269" s="3"/>
      <c r="Z269" s="3"/>
      <c r="AA269" s="3"/>
    </row>
    <row r="270" spans="1:27">
      <c r="A270" s="7"/>
      <c r="B270" s="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3"/>
      <c r="V270" s="3"/>
      <c r="W270" s="10"/>
      <c r="X270" s="10"/>
      <c r="Y270" s="3"/>
      <c r="Z270" s="3"/>
      <c r="AA270" s="3"/>
    </row>
    <row r="271" spans="1:27">
      <c r="A271" s="7"/>
      <c r="B271" s="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3"/>
      <c r="V271" s="3"/>
      <c r="W271" s="10"/>
      <c r="X271" s="10"/>
      <c r="Y271" s="3"/>
      <c r="Z271" s="3"/>
      <c r="AA271" s="3"/>
    </row>
    <row r="272" spans="1:27">
      <c r="A272" s="7"/>
      <c r="B272" s="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3"/>
      <c r="V272" s="3"/>
      <c r="W272" s="10"/>
      <c r="X272" s="10"/>
      <c r="Y272" s="3"/>
      <c r="Z272" s="3"/>
      <c r="AA272" s="3"/>
    </row>
    <row r="273" spans="1:27">
      <c r="A273" s="7"/>
      <c r="B273" s="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3"/>
      <c r="V273" s="3"/>
      <c r="W273" s="10"/>
      <c r="X273" s="10"/>
      <c r="Y273" s="3"/>
      <c r="Z273" s="3"/>
      <c r="AA273" s="3"/>
    </row>
    <row r="274" spans="1:27">
      <c r="A274" s="7"/>
      <c r="B274" s="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3"/>
      <c r="V274" s="3"/>
      <c r="W274" s="10"/>
      <c r="X274" s="10"/>
      <c r="Y274" s="3"/>
      <c r="Z274" s="3"/>
      <c r="AA274" s="3"/>
    </row>
    <row r="275" spans="1:27">
      <c r="A275" s="7"/>
      <c r="B275" s="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3"/>
      <c r="V275" s="3"/>
      <c r="W275" s="10"/>
      <c r="X275" s="10"/>
      <c r="Y275" s="3"/>
      <c r="Z275" s="3"/>
      <c r="AA275" s="3"/>
    </row>
    <row r="276" spans="1:27">
      <c r="A276" s="7"/>
      <c r="B276" s="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3"/>
      <c r="V276" s="3"/>
      <c r="W276" s="10"/>
      <c r="X276" s="10"/>
      <c r="Y276" s="3"/>
      <c r="Z276" s="3"/>
      <c r="AA276" s="3"/>
    </row>
    <row r="277" spans="1:27">
      <c r="A277" s="7"/>
      <c r="B277" s="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3"/>
      <c r="V277" s="3"/>
      <c r="W277" s="10"/>
      <c r="X277" s="10"/>
      <c r="Y277" s="3"/>
      <c r="Z277" s="3"/>
      <c r="AA277" s="3"/>
    </row>
    <row r="278" spans="1:27">
      <c r="A278" s="7"/>
      <c r="B278" s="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3"/>
      <c r="V278" s="3"/>
      <c r="W278" s="10"/>
      <c r="X278" s="10"/>
      <c r="Y278" s="3"/>
      <c r="Z278" s="3"/>
      <c r="AA278" s="3"/>
    </row>
    <row r="279" spans="1:27">
      <c r="A279" s="7"/>
      <c r="B279" s="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3"/>
      <c r="V279" s="3"/>
      <c r="W279" s="10"/>
      <c r="X279" s="10"/>
      <c r="Y279" s="3"/>
      <c r="Z279" s="3"/>
      <c r="AA279" s="3"/>
    </row>
    <row r="280" spans="1:27">
      <c r="A280" s="7"/>
      <c r="B280" s="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/>
      <c r="U280" s="3"/>
      <c r="V280" s="3"/>
      <c r="W280" s="10"/>
      <c r="X280" s="10"/>
      <c r="Y280" s="3"/>
      <c r="Z280" s="3"/>
      <c r="AA280" s="3"/>
    </row>
    <row r="281" spans="1:27">
      <c r="A281" s="7"/>
      <c r="B281" s="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3"/>
      <c r="V281" s="3"/>
      <c r="W281" s="10"/>
      <c r="X281" s="10"/>
      <c r="Y281" s="3"/>
      <c r="Z281" s="3"/>
      <c r="AA281" s="3"/>
    </row>
    <row r="282" spans="1:27">
      <c r="A282" s="7"/>
      <c r="B282" s="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/>
      <c r="U282" s="3"/>
      <c r="V282" s="3"/>
      <c r="W282" s="10"/>
      <c r="X282" s="10"/>
      <c r="Y282" s="3"/>
      <c r="Z282" s="3"/>
      <c r="AA282" s="3"/>
    </row>
    <row r="283" spans="1:27">
      <c r="A283" s="7"/>
      <c r="B283" s="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3"/>
      <c r="V283" s="3"/>
      <c r="W283" s="10"/>
      <c r="X283" s="10"/>
      <c r="Y283" s="3"/>
      <c r="Z283" s="3"/>
      <c r="AA283" s="3"/>
    </row>
    <row r="284" spans="1:27">
      <c r="A284" s="7"/>
      <c r="B284" s="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3"/>
      <c r="V284" s="3"/>
      <c r="W284" s="10"/>
      <c r="X284" s="10"/>
      <c r="Y284" s="3"/>
      <c r="Z284" s="3"/>
      <c r="AA284" s="3"/>
    </row>
    <row r="285" spans="1:27">
      <c r="A285" s="7"/>
      <c r="B285" s="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3"/>
      <c r="V285" s="3"/>
      <c r="W285" s="10"/>
      <c r="X285" s="10"/>
      <c r="Y285" s="3"/>
      <c r="Z285" s="3"/>
      <c r="AA285" s="3"/>
    </row>
    <row r="286" spans="1:27">
      <c r="A286" s="7"/>
      <c r="B286" s="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3"/>
      <c r="V286" s="3"/>
      <c r="W286" s="10"/>
      <c r="X286" s="10"/>
      <c r="Y286" s="3"/>
      <c r="Z286" s="3"/>
      <c r="AA286" s="3"/>
    </row>
    <row r="287" spans="1:27">
      <c r="A287" s="7"/>
      <c r="B287" s="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3"/>
      <c r="V287" s="3"/>
      <c r="W287" s="10"/>
      <c r="X287" s="10"/>
      <c r="Y287" s="3"/>
      <c r="Z287" s="3"/>
      <c r="AA287" s="3"/>
    </row>
    <row r="288" spans="1:27">
      <c r="A288" s="7"/>
      <c r="B288" s="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3"/>
      <c r="V288" s="3"/>
      <c r="W288" s="10"/>
      <c r="X288" s="10"/>
      <c r="Y288" s="3"/>
      <c r="Z288" s="3"/>
      <c r="AA288" s="3"/>
    </row>
    <row r="289" spans="1:27">
      <c r="A289" s="7"/>
      <c r="B289" s="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3"/>
      <c r="V289" s="3"/>
      <c r="W289" s="10"/>
      <c r="X289" s="10"/>
      <c r="Y289" s="3"/>
      <c r="Z289" s="3"/>
      <c r="AA289" s="3"/>
    </row>
    <row r="290" spans="1:27">
      <c r="A290" s="7"/>
      <c r="B290" s="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3"/>
      <c r="V290" s="3"/>
      <c r="W290" s="10"/>
      <c r="X290" s="10"/>
      <c r="Y290" s="3"/>
      <c r="Z290" s="3"/>
      <c r="AA290" s="3"/>
    </row>
    <row r="291" spans="1:27">
      <c r="A291" s="7"/>
      <c r="B291" s="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3"/>
      <c r="V291" s="3"/>
      <c r="W291" s="10"/>
      <c r="X291" s="10"/>
      <c r="Y291" s="3"/>
      <c r="Z291" s="3"/>
      <c r="AA291" s="3"/>
    </row>
    <row r="292" spans="1:27">
      <c r="A292" s="7"/>
      <c r="B292" s="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3"/>
      <c r="V292" s="3"/>
      <c r="W292" s="10"/>
      <c r="X292" s="10"/>
      <c r="Y292" s="3"/>
      <c r="Z292" s="3"/>
      <c r="AA292" s="3"/>
    </row>
    <row r="293" spans="1:27">
      <c r="A293" s="7"/>
      <c r="B293" s="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3"/>
      <c r="V293" s="3"/>
      <c r="W293" s="10"/>
      <c r="X293" s="10"/>
      <c r="Y293" s="3"/>
      <c r="Z293" s="3"/>
      <c r="AA293" s="3"/>
    </row>
    <row r="294" spans="1:27">
      <c r="A294" s="7"/>
      <c r="B294" s="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3"/>
      <c r="V294" s="3"/>
      <c r="W294" s="10"/>
      <c r="X294" s="10"/>
      <c r="Y294" s="3"/>
      <c r="Z294" s="3"/>
      <c r="AA294" s="3"/>
    </row>
    <row r="295" spans="1:27">
      <c r="A295" s="7"/>
      <c r="B295" s="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3"/>
      <c r="V295" s="3"/>
      <c r="W295" s="10"/>
      <c r="X295" s="10"/>
      <c r="Y295" s="3"/>
      <c r="Z295" s="3"/>
      <c r="AA295" s="3"/>
    </row>
    <row r="296" spans="1:27">
      <c r="A296" s="7"/>
      <c r="B296" s="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3"/>
      <c r="V296" s="3"/>
      <c r="W296" s="10"/>
      <c r="X296" s="10"/>
      <c r="Y296" s="3"/>
      <c r="Z296" s="3"/>
      <c r="AA296" s="3"/>
    </row>
    <row r="297" spans="1:27">
      <c r="A297" s="7"/>
      <c r="B297" s="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3"/>
      <c r="V297" s="3"/>
      <c r="W297" s="10"/>
      <c r="X297" s="10"/>
      <c r="Y297" s="3"/>
      <c r="Z297" s="3"/>
      <c r="AA297" s="3"/>
    </row>
    <row r="298" spans="1:27">
      <c r="A298" s="7"/>
      <c r="B298" s="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/>
      <c r="U298" s="3"/>
      <c r="V298" s="3"/>
      <c r="W298" s="10"/>
      <c r="X298" s="10"/>
      <c r="Y298" s="3"/>
      <c r="Z298" s="3"/>
      <c r="AA298" s="3"/>
    </row>
    <row r="299" spans="1:27">
      <c r="A299" s="7"/>
      <c r="B299" s="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10"/>
      <c r="X299" s="10"/>
      <c r="Y299" s="3"/>
      <c r="Z299" s="3"/>
      <c r="AA299" s="3"/>
    </row>
    <row r="300" spans="1:27">
      <c r="A300" s="7"/>
      <c r="B300" s="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3"/>
      <c r="V300" s="3"/>
      <c r="W300" s="10"/>
      <c r="X300" s="10"/>
      <c r="Y300" s="3"/>
      <c r="Z300" s="3"/>
      <c r="AA300" s="3"/>
    </row>
    <row r="301" spans="1:27">
      <c r="A301" s="7"/>
      <c r="B301" s="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3"/>
      <c r="V301" s="3"/>
      <c r="W301" s="10"/>
      <c r="X301" s="10"/>
      <c r="Y301" s="3"/>
      <c r="Z301" s="3"/>
      <c r="AA301" s="3"/>
    </row>
    <row r="302" spans="1:27">
      <c r="A302" s="7"/>
      <c r="B302" s="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10"/>
      <c r="X302" s="10"/>
      <c r="Y302" s="3"/>
      <c r="Z302" s="3"/>
      <c r="AA302" s="3"/>
    </row>
    <row r="303" spans="1:27">
      <c r="A303" s="7"/>
      <c r="B303" s="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10"/>
      <c r="X303" s="10"/>
      <c r="Y303" s="3"/>
      <c r="Z303" s="3"/>
      <c r="AA303" s="3"/>
    </row>
    <row r="304" spans="1:27">
      <c r="A304" s="7"/>
      <c r="B304" s="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10"/>
      <c r="X304" s="10"/>
      <c r="Y304" s="3"/>
      <c r="Z304" s="3"/>
      <c r="AA304" s="3"/>
    </row>
    <row r="305" spans="1:27">
      <c r="A305" s="7"/>
      <c r="B305" s="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3"/>
      <c r="V305" s="3"/>
      <c r="W305" s="10"/>
      <c r="X305" s="10"/>
      <c r="Y305" s="3"/>
      <c r="Z305" s="3"/>
      <c r="AA305" s="3"/>
    </row>
    <row r="306" spans="1:27">
      <c r="A306" s="7"/>
      <c r="B306" s="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3"/>
      <c r="V306" s="3"/>
      <c r="W306" s="10"/>
      <c r="X306" s="10"/>
      <c r="Y306" s="3"/>
      <c r="Z306" s="3"/>
      <c r="AA306" s="3"/>
    </row>
    <row r="307" spans="1:27">
      <c r="A307" s="7"/>
      <c r="B307" s="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3"/>
      <c r="V307" s="3"/>
      <c r="W307" s="10"/>
      <c r="X307" s="10"/>
      <c r="Y307" s="3"/>
      <c r="Z307" s="3"/>
      <c r="AA307" s="3"/>
    </row>
    <row r="308" spans="1:27">
      <c r="A308" s="7"/>
      <c r="B308" s="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/>
      <c r="U308" s="3"/>
      <c r="V308" s="3"/>
      <c r="W308" s="10"/>
      <c r="X308" s="10"/>
      <c r="Y308" s="3"/>
      <c r="Z308" s="3"/>
      <c r="AA308" s="3"/>
    </row>
    <row r="309" spans="1:27">
      <c r="A309" s="7"/>
      <c r="B309" s="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3"/>
      <c r="V309" s="3"/>
      <c r="W309" s="10"/>
      <c r="X309" s="10"/>
      <c r="Y309" s="3"/>
      <c r="Z309" s="3"/>
      <c r="AA309" s="3"/>
    </row>
    <row r="310" spans="1:27">
      <c r="A310" s="7"/>
      <c r="B310" s="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3"/>
      <c r="V310" s="3"/>
      <c r="W310" s="10"/>
      <c r="X310" s="10"/>
      <c r="Y310" s="3"/>
      <c r="Z310" s="3"/>
      <c r="AA310" s="3"/>
    </row>
    <row r="311" spans="1:27">
      <c r="A311" s="7"/>
      <c r="B311" s="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3"/>
      <c r="V311" s="3"/>
      <c r="W311" s="10"/>
      <c r="X311" s="10"/>
      <c r="Y311" s="3"/>
      <c r="Z311" s="3"/>
      <c r="AA311" s="3"/>
    </row>
    <row r="312" spans="1:27">
      <c r="A312" s="7"/>
      <c r="B312" s="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3"/>
      <c r="V312" s="3"/>
      <c r="W312" s="10"/>
      <c r="X312" s="10"/>
      <c r="Y312" s="3"/>
      <c r="Z312" s="3"/>
      <c r="AA312" s="3"/>
    </row>
    <row r="313" spans="1:27">
      <c r="A313" s="7"/>
      <c r="B313" s="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3"/>
      <c r="V313" s="3"/>
      <c r="W313" s="10"/>
      <c r="X313" s="10"/>
      <c r="Y313" s="3"/>
      <c r="Z313" s="3"/>
      <c r="AA313" s="3"/>
    </row>
    <row r="314" spans="1:27">
      <c r="A314" s="7"/>
      <c r="B314" s="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3"/>
      <c r="V314" s="3"/>
      <c r="W314" s="10"/>
      <c r="X314" s="10"/>
      <c r="Y314" s="3"/>
      <c r="Z314" s="3"/>
      <c r="AA314" s="3"/>
    </row>
    <row r="315" spans="1:27">
      <c r="A315" s="7"/>
      <c r="B315" s="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3"/>
      <c r="V315" s="3"/>
      <c r="W315" s="10"/>
      <c r="X315" s="10"/>
      <c r="Y315" s="3"/>
      <c r="Z315" s="3"/>
      <c r="AA315" s="3"/>
    </row>
    <row r="316" spans="1:27">
      <c r="A316" s="7"/>
      <c r="B316" s="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3"/>
      <c r="V316" s="3"/>
      <c r="W316" s="10"/>
      <c r="X316" s="10"/>
      <c r="Y316" s="3"/>
      <c r="Z316" s="3"/>
      <c r="AA316" s="3"/>
    </row>
    <row r="317" spans="1:27">
      <c r="A317" s="7"/>
      <c r="B317" s="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3"/>
      <c r="V317" s="3"/>
      <c r="W317" s="10"/>
      <c r="X317" s="10"/>
      <c r="Y317" s="3"/>
      <c r="Z317" s="3"/>
      <c r="AA317" s="3"/>
    </row>
    <row r="318" spans="1:27">
      <c r="A318" s="7"/>
      <c r="B318" s="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3"/>
      <c r="V318" s="3"/>
      <c r="W318" s="10"/>
      <c r="X318" s="10"/>
      <c r="Y318" s="3"/>
      <c r="Z318" s="3"/>
      <c r="AA318" s="3"/>
    </row>
    <row r="319" spans="1:27">
      <c r="A319" s="7"/>
      <c r="B319" s="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3"/>
      <c r="V319" s="3"/>
      <c r="W319" s="10"/>
      <c r="X319" s="10"/>
      <c r="Y319" s="3"/>
      <c r="Z319" s="3"/>
      <c r="AA319" s="3"/>
    </row>
    <row r="320" spans="1:27">
      <c r="A320" s="7"/>
      <c r="B320" s="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3"/>
      <c r="V320" s="3"/>
      <c r="W320" s="10"/>
      <c r="X320" s="10"/>
      <c r="Y320" s="3"/>
      <c r="Z320" s="3"/>
      <c r="AA320" s="3"/>
    </row>
    <row r="321" spans="1:27">
      <c r="A321" s="7"/>
      <c r="B321" s="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3"/>
      <c r="V321" s="3"/>
      <c r="W321" s="10"/>
      <c r="X321" s="10"/>
      <c r="Y321" s="3"/>
      <c r="Z321" s="3"/>
      <c r="AA321" s="3"/>
    </row>
    <row r="322" spans="1:27">
      <c r="A322" s="7"/>
      <c r="B322" s="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3"/>
      <c r="V322" s="3"/>
      <c r="W322" s="10"/>
      <c r="X322" s="10"/>
      <c r="Y322" s="3"/>
      <c r="Z322" s="3"/>
      <c r="AA322" s="3"/>
    </row>
    <row r="323" spans="1:27">
      <c r="A323" s="7"/>
      <c r="B323" s="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3"/>
      <c r="V323" s="3"/>
      <c r="W323" s="10"/>
      <c r="X323" s="10"/>
      <c r="Y323" s="3"/>
      <c r="Z323" s="3"/>
      <c r="AA323" s="3"/>
    </row>
    <row r="324" spans="1:27">
      <c r="A324" s="7"/>
      <c r="B324" s="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3"/>
      <c r="V324" s="3"/>
      <c r="W324" s="10"/>
      <c r="X324" s="10"/>
      <c r="Y324" s="3"/>
      <c r="Z324" s="3"/>
      <c r="AA324" s="3"/>
    </row>
    <row r="325" spans="1:27">
      <c r="A325" s="7"/>
      <c r="B325" s="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3"/>
      <c r="V325" s="3"/>
      <c r="W325" s="10"/>
      <c r="X325" s="10"/>
      <c r="Y325" s="3"/>
      <c r="Z325" s="3"/>
      <c r="AA325" s="3"/>
    </row>
    <row r="326" spans="1:27">
      <c r="A326" s="7"/>
      <c r="B326" s="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3"/>
      <c r="V326" s="3"/>
      <c r="W326" s="10"/>
      <c r="X326" s="10"/>
      <c r="Y326" s="3"/>
      <c r="Z326" s="3"/>
      <c r="AA326" s="3"/>
    </row>
    <row r="327" spans="1:27">
      <c r="A327" s="7"/>
      <c r="B327" s="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3"/>
      <c r="V327" s="3"/>
      <c r="W327" s="10"/>
      <c r="X327" s="10"/>
      <c r="Y327" s="3"/>
      <c r="Z327" s="3"/>
      <c r="AA327" s="3"/>
    </row>
    <row r="328" spans="1:27">
      <c r="A328" s="7"/>
      <c r="B328" s="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3"/>
      <c r="V328" s="3"/>
      <c r="W328" s="10"/>
      <c r="X328" s="10"/>
      <c r="Y328" s="3"/>
      <c r="Z328" s="3"/>
      <c r="AA328" s="3"/>
    </row>
    <row r="329" spans="1:27">
      <c r="A329" s="7"/>
      <c r="B329" s="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3"/>
      <c r="V329" s="3"/>
      <c r="W329" s="10"/>
      <c r="X329" s="10"/>
      <c r="Y329" s="3"/>
      <c r="Z329" s="3"/>
      <c r="AA329" s="3"/>
    </row>
    <row r="330" spans="1:27">
      <c r="A330" s="7"/>
      <c r="B330" s="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3"/>
      <c r="V330" s="3"/>
      <c r="W330" s="10"/>
      <c r="X330" s="10"/>
      <c r="Y330" s="3"/>
      <c r="Z330" s="3"/>
      <c r="AA330" s="3"/>
    </row>
    <row r="331" spans="1:27">
      <c r="A331" s="7"/>
      <c r="B331" s="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3"/>
      <c r="V331" s="3"/>
      <c r="W331" s="10"/>
      <c r="X331" s="10"/>
      <c r="Y331" s="3"/>
      <c r="Z331" s="3"/>
      <c r="AA331" s="3"/>
    </row>
    <row r="332" spans="1:27">
      <c r="A332" s="7"/>
      <c r="B332" s="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3"/>
      <c r="V332" s="3"/>
      <c r="W332" s="10"/>
      <c r="X332" s="10"/>
      <c r="Y332" s="3"/>
      <c r="Z332" s="3"/>
      <c r="AA332" s="3"/>
    </row>
    <row r="333" spans="1:27">
      <c r="A333" s="7"/>
      <c r="B333" s="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3"/>
      <c r="V333" s="3"/>
      <c r="W333" s="10"/>
      <c r="X333" s="10"/>
      <c r="Y333" s="3"/>
      <c r="Z333" s="3"/>
      <c r="AA333" s="3"/>
    </row>
    <row r="334" spans="1:27">
      <c r="A334" s="7"/>
      <c r="B334" s="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3"/>
      <c r="V334" s="3"/>
      <c r="W334" s="10"/>
      <c r="X334" s="10"/>
      <c r="Y334" s="3"/>
      <c r="Z334" s="3"/>
      <c r="AA334" s="3"/>
    </row>
    <row r="335" spans="1:27">
      <c r="A335" s="7"/>
      <c r="B335" s="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3"/>
      <c r="V335" s="3"/>
      <c r="W335" s="10"/>
      <c r="X335" s="10"/>
      <c r="Y335" s="3"/>
      <c r="Z335" s="3"/>
      <c r="AA335" s="3"/>
    </row>
    <row r="336" spans="1:27">
      <c r="A336" s="7"/>
      <c r="B336" s="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3"/>
      <c r="V336" s="3"/>
      <c r="W336" s="10"/>
      <c r="X336" s="10"/>
      <c r="Y336" s="3"/>
      <c r="Z336" s="3"/>
      <c r="AA336" s="3"/>
    </row>
    <row r="337" spans="1:27">
      <c r="A337" s="7"/>
      <c r="B337" s="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3"/>
      <c r="V337" s="3"/>
      <c r="W337" s="10"/>
      <c r="X337" s="10"/>
      <c r="Y337" s="3"/>
      <c r="Z337" s="3"/>
      <c r="AA337" s="3"/>
    </row>
    <row r="338" spans="1:27">
      <c r="A338" s="7"/>
      <c r="B338" s="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3"/>
      <c r="V338" s="3"/>
      <c r="W338" s="10"/>
      <c r="X338" s="10"/>
      <c r="Y338" s="3"/>
      <c r="Z338" s="3"/>
      <c r="AA338" s="3"/>
    </row>
    <row r="339" spans="1:27">
      <c r="A339" s="7"/>
      <c r="B339" s="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3"/>
      <c r="V339" s="3"/>
      <c r="W339" s="10"/>
      <c r="X339" s="10"/>
      <c r="Y339" s="3"/>
      <c r="Z339" s="3"/>
      <c r="AA339" s="3"/>
    </row>
    <row r="340" spans="1:27">
      <c r="A340" s="7"/>
      <c r="B340" s="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3"/>
      <c r="V340" s="3"/>
      <c r="W340" s="10"/>
      <c r="X340" s="10"/>
      <c r="Y340" s="3"/>
      <c r="Z340" s="3"/>
      <c r="AA340" s="3"/>
    </row>
    <row r="341" spans="1:27">
      <c r="A341" s="7"/>
      <c r="B341" s="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3"/>
      <c r="V341" s="3"/>
      <c r="W341" s="10"/>
      <c r="X341" s="10"/>
      <c r="Y341" s="3"/>
      <c r="Z341" s="3"/>
      <c r="AA341" s="3"/>
    </row>
    <row r="342" spans="1:27">
      <c r="A342" s="7"/>
      <c r="B342" s="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3"/>
      <c r="V342" s="3"/>
      <c r="W342" s="10"/>
      <c r="X342" s="10"/>
      <c r="Y342" s="3"/>
      <c r="Z342" s="3"/>
      <c r="AA342" s="3"/>
    </row>
    <row r="343" spans="1:27">
      <c r="A343" s="7"/>
      <c r="B343" s="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3"/>
      <c r="V343" s="3"/>
      <c r="W343" s="10"/>
      <c r="X343" s="10"/>
      <c r="Y343" s="3"/>
      <c r="Z343" s="3"/>
      <c r="AA343" s="3"/>
    </row>
    <row r="344" spans="1:27">
      <c r="A344" s="7"/>
      <c r="B344" s="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3"/>
      <c r="V344" s="3"/>
      <c r="W344" s="10"/>
      <c r="X344" s="10"/>
      <c r="Y344" s="3"/>
      <c r="Z344" s="3"/>
      <c r="AA344" s="3"/>
    </row>
    <row r="345" spans="1:27">
      <c r="A345" s="7"/>
      <c r="B345" s="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3"/>
      <c r="V345" s="3"/>
      <c r="W345" s="10"/>
      <c r="X345" s="10"/>
      <c r="Y345" s="3"/>
      <c r="Z345" s="3"/>
      <c r="AA345" s="3"/>
    </row>
    <row r="346" spans="1:27">
      <c r="A346" s="7"/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"/>
      <c r="U346" s="3"/>
      <c r="V346" s="3"/>
      <c r="W346" s="10"/>
      <c r="X346" s="10"/>
      <c r="Y346" s="3"/>
      <c r="Z346" s="3"/>
      <c r="AA346" s="3"/>
    </row>
    <row r="347" spans="1:27">
      <c r="A347" s="7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3"/>
      <c r="V347" s="3"/>
      <c r="W347" s="10"/>
      <c r="X347" s="10"/>
      <c r="Y347" s="3"/>
      <c r="Z347" s="3"/>
      <c r="AA347" s="3"/>
    </row>
    <row r="348" spans="1:27">
      <c r="A348" s="7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3"/>
      <c r="V348" s="3"/>
      <c r="W348" s="10"/>
      <c r="X348" s="10"/>
      <c r="Y348" s="3"/>
      <c r="Z348" s="3"/>
      <c r="AA348" s="3"/>
    </row>
    <row r="349" spans="1:27">
      <c r="A349" s="7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3"/>
      <c r="V349" s="3"/>
      <c r="W349" s="10"/>
      <c r="X349" s="10"/>
      <c r="Y349" s="3"/>
      <c r="Z349" s="3"/>
      <c r="AA349" s="3"/>
    </row>
    <row r="350" spans="1:27">
      <c r="A350" s="7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3"/>
      <c r="V350" s="3"/>
      <c r="W350" s="10"/>
      <c r="X350" s="10"/>
      <c r="Y350" s="3"/>
      <c r="Z350" s="3"/>
      <c r="AA350" s="3"/>
    </row>
    <row r="351" spans="1:27">
      <c r="A351" s="7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3"/>
      <c r="V351" s="3"/>
      <c r="W351" s="10"/>
      <c r="X351" s="10"/>
      <c r="Y351" s="3"/>
      <c r="Z351" s="3"/>
      <c r="AA351" s="3"/>
    </row>
    <row r="352" spans="1:27">
      <c r="A352" s="7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3"/>
      <c r="V352" s="3"/>
      <c r="W352" s="10"/>
      <c r="X352" s="10"/>
      <c r="Y352" s="3"/>
      <c r="Z352" s="3"/>
      <c r="AA352" s="3"/>
    </row>
    <row r="353" spans="1:27">
      <c r="A353" s="7"/>
      <c r="B353" s="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3"/>
      <c r="V353" s="3"/>
      <c r="W353" s="10"/>
      <c r="X353" s="10"/>
      <c r="Y353" s="3"/>
      <c r="Z353" s="3"/>
      <c r="AA353" s="3"/>
    </row>
    <row r="354" spans="1:27">
      <c r="A354" s="7"/>
      <c r="B354" s="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3"/>
      <c r="V354" s="3"/>
      <c r="W354" s="10"/>
      <c r="X354" s="10"/>
      <c r="Y354" s="3"/>
      <c r="Z354" s="3"/>
      <c r="AA354" s="3"/>
    </row>
    <row r="355" spans="1:27">
      <c r="A355" s="7"/>
      <c r="B355" s="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3"/>
      <c r="V355" s="3"/>
      <c r="W355" s="10"/>
      <c r="X355" s="10"/>
      <c r="Y355" s="3"/>
      <c r="Z355" s="3"/>
      <c r="AA355" s="3"/>
    </row>
    <row r="356" spans="1:27">
      <c r="A356" s="7"/>
      <c r="B356" s="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3"/>
      <c r="V356" s="3"/>
      <c r="W356" s="10"/>
      <c r="X356" s="10"/>
      <c r="Y356" s="3"/>
      <c r="Z356" s="3"/>
      <c r="AA356" s="3"/>
    </row>
    <row r="357" spans="1:27">
      <c r="A357" s="7"/>
      <c r="B357" s="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3"/>
      <c r="V357" s="3"/>
      <c r="W357" s="10"/>
      <c r="X357" s="10"/>
      <c r="Y357" s="3"/>
      <c r="Z357" s="3"/>
      <c r="AA357" s="3"/>
    </row>
    <row r="358" spans="1:27">
      <c r="A358" s="7"/>
      <c r="B358" s="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3"/>
      <c r="V358" s="3"/>
      <c r="W358" s="10"/>
      <c r="X358" s="10"/>
      <c r="Y358" s="3"/>
      <c r="Z358" s="3"/>
      <c r="AA358" s="3"/>
    </row>
    <row r="359" spans="1:27">
      <c r="A359" s="7"/>
      <c r="B359" s="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3"/>
      <c r="V359" s="3"/>
      <c r="W359" s="10"/>
      <c r="X359" s="10"/>
      <c r="Y359" s="3"/>
      <c r="Z359" s="3"/>
      <c r="AA359" s="3"/>
    </row>
    <row r="360" spans="1:27">
      <c r="A360" s="7"/>
      <c r="B360" s="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3"/>
      <c r="V360" s="3"/>
      <c r="W360" s="10"/>
      <c r="X360" s="10"/>
      <c r="Y360" s="3"/>
      <c r="Z360" s="3"/>
      <c r="AA360" s="3"/>
    </row>
    <row r="361" spans="1:27">
      <c r="A361" s="7"/>
      <c r="B361" s="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3"/>
      <c r="V361" s="3"/>
      <c r="W361" s="10"/>
      <c r="X361" s="10"/>
      <c r="Y361" s="3"/>
      <c r="Z361" s="3"/>
      <c r="AA361" s="3"/>
    </row>
    <row r="362" spans="1:27">
      <c r="A362" s="7"/>
      <c r="B362" s="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3"/>
      <c r="V362" s="3"/>
      <c r="W362" s="10"/>
      <c r="X362" s="10"/>
      <c r="Y362" s="3"/>
      <c r="Z362" s="3"/>
      <c r="AA362" s="3"/>
    </row>
    <row r="363" spans="1:27">
      <c r="A363" s="7"/>
      <c r="B363" s="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3"/>
      <c r="V363" s="3"/>
      <c r="W363" s="10"/>
      <c r="X363" s="10"/>
      <c r="Y363" s="3"/>
      <c r="Z363" s="3"/>
      <c r="AA363" s="3"/>
    </row>
    <row r="364" spans="1:27">
      <c r="A364" s="7"/>
      <c r="B364" s="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3"/>
      <c r="V364" s="3"/>
      <c r="W364" s="10"/>
      <c r="X364" s="10"/>
      <c r="Y364" s="3"/>
      <c r="Z364" s="3"/>
      <c r="AA364" s="3"/>
    </row>
    <row r="365" spans="1:27">
      <c r="A365" s="7"/>
      <c r="B365" s="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3"/>
      <c r="V365" s="3"/>
      <c r="W365" s="10"/>
      <c r="X365" s="10"/>
      <c r="Y365" s="3"/>
      <c r="Z365" s="3"/>
      <c r="AA365" s="3"/>
    </row>
    <row r="366" spans="1:27">
      <c r="A366" s="7"/>
      <c r="B366" s="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3"/>
      <c r="V366" s="3"/>
      <c r="W366" s="10"/>
      <c r="X366" s="10"/>
      <c r="Y366" s="3"/>
      <c r="Z366" s="3"/>
      <c r="AA366" s="3"/>
    </row>
    <row r="367" spans="1:27">
      <c r="A367" s="7"/>
      <c r="B367" s="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3"/>
      <c r="V367" s="3"/>
      <c r="W367" s="10"/>
      <c r="X367" s="10"/>
      <c r="Y367" s="3"/>
      <c r="Z367" s="3"/>
      <c r="AA367" s="3"/>
    </row>
    <row r="368" spans="1:27">
      <c r="A368" s="7"/>
      <c r="B368" s="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3"/>
      <c r="V368" s="3"/>
      <c r="W368" s="10"/>
      <c r="X368" s="10"/>
      <c r="Y368" s="3"/>
      <c r="Z368" s="3"/>
      <c r="AA368" s="3"/>
    </row>
    <row r="369" spans="1:27">
      <c r="A369" s="7"/>
      <c r="B369" s="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3"/>
      <c r="V369" s="3"/>
      <c r="W369" s="10"/>
      <c r="X369" s="10"/>
      <c r="Y369" s="3"/>
      <c r="Z369" s="3"/>
      <c r="AA369" s="3"/>
    </row>
    <row r="370" spans="1:27">
      <c r="A370" s="7"/>
      <c r="B370" s="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3"/>
      <c r="V370" s="3"/>
      <c r="W370" s="10"/>
      <c r="X370" s="10"/>
      <c r="Y370" s="3"/>
      <c r="Z370" s="3"/>
      <c r="AA370" s="3"/>
    </row>
    <row r="371" spans="1:27">
      <c r="A371" s="7"/>
      <c r="B371" s="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3"/>
      <c r="V371" s="3"/>
      <c r="W371" s="10"/>
      <c r="X371" s="10"/>
      <c r="Y371" s="3"/>
      <c r="Z371" s="3"/>
      <c r="AA371" s="3"/>
    </row>
    <row r="372" spans="1:27">
      <c r="A372" s="7"/>
      <c r="B372" s="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3"/>
      <c r="V372" s="3"/>
      <c r="W372" s="10"/>
      <c r="X372" s="10"/>
      <c r="Y372" s="3"/>
      <c r="Z372" s="3"/>
      <c r="AA372" s="3"/>
    </row>
    <row r="373" spans="1:27">
      <c r="A373" s="7"/>
      <c r="B373" s="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3"/>
      <c r="V373" s="3"/>
      <c r="W373" s="10"/>
      <c r="X373" s="10"/>
      <c r="Y373" s="3"/>
      <c r="Z373" s="3"/>
      <c r="AA373" s="3"/>
    </row>
    <row r="374" spans="1:27">
      <c r="A374" s="7"/>
      <c r="B374" s="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3"/>
      <c r="V374" s="3"/>
      <c r="W374" s="10"/>
      <c r="X374" s="10"/>
      <c r="Y374" s="3"/>
      <c r="Z374" s="3"/>
      <c r="AA374" s="3"/>
    </row>
    <row r="375" spans="1:27">
      <c r="A375" s="7"/>
      <c r="B375" s="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3"/>
      <c r="V375" s="3"/>
      <c r="W375" s="10"/>
      <c r="X375" s="10"/>
      <c r="Y375" s="3"/>
      <c r="Z375" s="3"/>
      <c r="AA375" s="3"/>
    </row>
    <row r="376" spans="1:27">
      <c r="A376" s="7"/>
      <c r="B376" s="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3"/>
      <c r="V376" s="3"/>
      <c r="W376" s="10"/>
      <c r="X376" s="10"/>
      <c r="Y376" s="3"/>
      <c r="Z376" s="3"/>
      <c r="AA376" s="3"/>
    </row>
    <row r="377" spans="1:27">
      <c r="A377" s="7"/>
      <c r="B377" s="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3"/>
      <c r="V377" s="3"/>
      <c r="W377" s="10"/>
      <c r="X377" s="10"/>
      <c r="Y377" s="3"/>
      <c r="Z377" s="3"/>
      <c r="AA377" s="3"/>
    </row>
    <row r="378" spans="1:27">
      <c r="A378" s="7"/>
      <c r="B378" s="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3"/>
      <c r="V378" s="3"/>
      <c r="W378" s="10"/>
      <c r="X378" s="10"/>
      <c r="Y378" s="3"/>
      <c r="Z378" s="3"/>
      <c r="AA378" s="3"/>
    </row>
    <row r="379" spans="1:27">
      <c r="A379" s="7"/>
      <c r="B379" s="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3"/>
      <c r="V379" s="3"/>
      <c r="W379" s="10"/>
      <c r="X379" s="10"/>
      <c r="Y379" s="3"/>
      <c r="Z379" s="3"/>
      <c r="AA379" s="3"/>
    </row>
    <row r="380" spans="1:27">
      <c r="A380" s="7"/>
      <c r="B380" s="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3"/>
      <c r="V380" s="3"/>
      <c r="W380" s="10"/>
      <c r="X380" s="10"/>
      <c r="Y380" s="3"/>
      <c r="Z380" s="3"/>
      <c r="AA380" s="3"/>
    </row>
    <row r="381" spans="1:27">
      <c r="A381" s="7"/>
      <c r="B381" s="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3"/>
      <c r="V381" s="3"/>
      <c r="W381" s="10"/>
      <c r="X381" s="10"/>
      <c r="Y381" s="3"/>
      <c r="Z381" s="3"/>
      <c r="AA381" s="3"/>
    </row>
    <row r="382" spans="1:27">
      <c r="A382" s="7"/>
      <c r="B382" s="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3"/>
      <c r="V382" s="3"/>
      <c r="W382" s="10"/>
      <c r="X382" s="10"/>
      <c r="Y382" s="3"/>
      <c r="Z382" s="3"/>
      <c r="AA382" s="3"/>
    </row>
    <row r="383" spans="1:27">
      <c r="A383" s="7"/>
      <c r="B383" s="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3"/>
      <c r="V383" s="3"/>
      <c r="W383" s="10"/>
      <c r="X383" s="10"/>
      <c r="Y383" s="3"/>
      <c r="Z383" s="3"/>
      <c r="AA383" s="3"/>
    </row>
    <row r="384" spans="1:27">
      <c r="A384" s="7"/>
      <c r="B384" s="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3"/>
      <c r="V384" s="3"/>
      <c r="W384" s="10"/>
      <c r="X384" s="10"/>
      <c r="Y384" s="3"/>
      <c r="Z384" s="3"/>
      <c r="AA384" s="3"/>
    </row>
    <row r="385" spans="1:27">
      <c r="A385" s="7"/>
      <c r="B385" s="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3"/>
      <c r="V385" s="3"/>
      <c r="W385" s="10"/>
      <c r="X385" s="10"/>
      <c r="Y385" s="3"/>
      <c r="Z385" s="3"/>
      <c r="AA385" s="3"/>
    </row>
    <row r="386" spans="1:27">
      <c r="A386" s="7"/>
      <c r="B386" s="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3"/>
      <c r="V386" s="3"/>
      <c r="W386" s="10"/>
      <c r="X386" s="10"/>
      <c r="Y386" s="3"/>
      <c r="Z386" s="3"/>
      <c r="AA386" s="3"/>
    </row>
    <row r="387" spans="1:27">
      <c r="A387" s="7"/>
      <c r="B387" s="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3"/>
      <c r="V387" s="3"/>
      <c r="W387" s="10"/>
      <c r="X387" s="10"/>
      <c r="Y387" s="3"/>
      <c r="Z387" s="3"/>
      <c r="AA387" s="3"/>
    </row>
    <row r="388" spans="1:27">
      <c r="A388" s="7"/>
      <c r="B388" s="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3"/>
      <c r="V388" s="3"/>
      <c r="W388" s="10"/>
      <c r="X388" s="10"/>
      <c r="Y388" s="3"/>
      <c r="Z388" s="3"/>
      <c r="AA388" s="3"/>
    </row>
    <row r="389" spans="1:27">
      <c r="A389" s="7"/>
      <c r="B389" s="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3"/>
      <c r="V389" s="3"/>
      <c r="W389" s="10"/>
      <c r="X389" s="10"/>
      <c r="Y389" s="3"/>
      <c r="Z389" s="3"/>
      <c r="AA389" s="3"/>
    </row>
    <row r="390" spans="1:27">
      <c r="A390" s="7"/>
      <c r="B390" s="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"/>
      <c r="U390" s="3"/>
      <c r="V390" s="3"/>
      <c r="W390" s="10"/>
      <c r="X390" s="10"/>
      <c r="Y390" s="3"/>
      <c r="Z390" s="3"/>
      <c r="AA390" s="3"/>
    </row>
    <row r="391" spans="1:27">
      <c r="A391" s="7"/>
      <c r="B391" s="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3"/>
      <c r="V391" s="3"/>
      <c r="W391" s="10"/>
      <c r="X391" s="10"/>
      <c r="Y391" s="3"/>
      <c r="Z391" s="3"/>
      <c r="AA391" s="3"/>
    </row>
    <row r="392" spans="1:27">
      <c r="A392" s="7"/>
      <c r="B392" s="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3"/>
      <c r="V392" s="3"/>
      <c r="W392" s="10"/>
      <c r="X392" s="10"/>
      <c r="Y392" s="3"/>
      <c r="Z392" s="3"/>
      <c r="AA392" s="3"/>
    </row>
    <row r="393" spans="1:27">
      <c r="A393" s="7"/>
      <c r="B393" s="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3"/>
      <c r="V393" s="3"/>
      <c r="W393" s="10"/>
      <c r="X393" s="10"/>
      <c r="Y393" s="3"/>
      <c r="Z393" s="3"/>
      <c r="AA393" s="3"/>
    </row>
    <row r="394" spans="1:27">
      <c r="A394" s="7"/>
      <c r="B394" s="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3"/>
      <c r="V394" s="3"/>
      <c r="W394" s="10"/>
      <c r="X394" s="10"/>
      <c r="Y394" s="3"/>
      <c r="Z394" s="3"/>
      <c r="AA394" s="3"/>
    </row>
    <row r="395" spans="1:27">
      <c r="A395" s="7"/>
      <c r="B395" s="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3"/>
      <c r="V395" s="3"/>
      <c r="W395" s="10"/>
      <c r="X395" s="10"/>
      <c r="Y395" s="3"/>
      <c r="Z395" s="3"/>
      <c r="AA395" s="3"/>
    </row>
    <row r="396" spans="1:27">
      <c r="A396" s="7"/>
      <c r="B396" s="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3"/>
      <c r="V396" s="3"/>
      <c r="W396" s="10"/>
      <c r="X396" s="10"/>
      <c r="Y396" s="3"/>
      <c r="Z396" s="3"/>
      <c r="AA396" s="3"/>
    </row>
    <row r="397" spans="1:27">
      <c r="A397" s="7"/>
      <c r="B397" s="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3"/>
      <c r="V397" s="3"/>
      <c r="W397" s="10"/>
      <c r="X397" s="10"/>
      <c r="Y397" s="3"/>
      <c r="Z397" s="3"/>
      <c r="AA397" s="3"/>
    </row>
    <row r="398" spans="1:27">
      <c r="A398" s="7"/>
      <c r="B398" s="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3"/>
      <c r="V398" s="3"/>
      <c r="W398" s="10"/>
      <c r="X398" s="10"/>
      <c r="Y398" s="3"/>
      <c r="Z398" s="3"/>
      <c r="AA398" s="3"/>
    </row>
    <row r="399" spans="1:27">
      <c r="A399" s="7"/>
      <c r="B399" s="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3"/>
      <c r="V399" s="3"/>
      <c r="W399" s="10"/>
      <c r="X399" s="10"/>
      <c r="Y399" s="3"/>
      <c r="Z399" s="3"/>
      <c r="AA399" s="3"/>
    </row>
    <row r="400" spans="1:27">
      <c r="A400" s="7"/>
      <c r="B400" s="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3"/>
      <c r="V400" s="3"/>
      <c r="W400" s="10"/>
      <c r="X400" s="10"/>
      <c r="Y400" s="3"/>
      <c r="Z400" s="3"/>
      <c r="AA400" s="3"/>
    </row>
    <row r="401" spans="1:27">
      <c r="A401" s="7"/>
      <c r="B401" s="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3"/>
      <c r="V401" s="3"/>
      <c r="W401" s="10"/>
      <c r="X401" s="10"/>
      <c r="Y401" s="3"/>
      <c r="Z401" s="3"/>
      <c r="AA401" s="3"/>
    </row>
    <row r="402" spans="1:27">
      <c r="A402" s="7"/>
      <c r="B402" s="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"/>
      <c r="U402" s="3"/>
      <c r="V402" s="3"/>
      <c r="W402" s="10"/>
      <c r="X402" s="10"/>
      <c r="Y402" s="3"/>
      <c r="Z402" s="3"/>
      <c r="AA402" s="3"/>
    </row>
    <row r="403" spans="1:27">
      <c r="A403" s="7"/>
      <c r="B403" s="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3"/>
      <c r="V403" s="3"/>
      <c r="W403" s="10"/>
      <c r="X403" s="10"/>
      <c r="Y403" s="3"/>
      <c r="Z403" s="3"/>
      <c r="AA403" s="3"/>
    </row>
    <row r="404" spans="1:27">
      <c r="A404" s="7"/>
      <c r="B404" s="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3"/>
      <c r="V404" s="3"/>
      <c r="W404" s="10"/>
      <c r="X404" s="10"/>
      <c r="Y404" s="3"/>
      <c r="Z404" s="3"/>
      <c r="AA404" s="3"/>
    </row>
    <row r="405" spans="1:27">
      <c r="A405" s="7"/>
      <c r="B405" s="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3"/>
      <c r="V405" s="3"/>
      <c r="W405" s="10"/>
      <c r="X405" s="10"/>
      <c r="Y405" s="3"/>
      <c r="Z405" s="3"/>
      <c r="AA405" s="3"/>
    </row>
    <row r="406" spans="1:27">
      <c r="A406" s="7"/>
      <c r="B406" s="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3"/>
      <c r="V406" s="3"/>
      <c r="W406" s="10"/>
      <c r="X406" s="10"/>
      <c r="Y406" s="3"/>
      <c r="Z406" s="3"/>
      <c r="AA406" s="3"/>
    </row>
    <row r="407" spans="1:27">
      <c r="A407" s="7"/>
      <c r="B407" s="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3"/>
      <c r="V407" s="3"/>
      <c r="W407" s="10"/>
      <c r="X407" s="10"/>
      <c r="Y407" s="3"/>
      <c r="Z407" s="3"/>
      <c r="AA407" s="3"/>
    </row>
    <row r="408" spans="1:27">
      <c r="A408" s="7"/>
      <c r="B408" s="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3"/>
      <c r="V408" s="3"/>
      <c r="W408" s="10"/>
      <c r="X408" s="10"/>
      <c r="Y408" s="3"/>
      <c r="Z408" s="3"/>
      <c r="AA408" s="3"/>
    </row>
    <row r="409" spans="1:27">
      <c r="A409" s="7"/>
      <c r="B409" s="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3"/>
      <c r="V409" s="3"/>
      <c r="W409" s="10"/>
      <c r="X409" s="10"/>
      <c r="Y409" s="3"/>
      <c r="Z409" s="3"/>
      <c r="AA409" s="3"/>
    </row>
    <row r="410" spans="1:27">
      <c r="A410" s="7"/>
      <c r="B410" s="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3"/>
      <c r="V410" s="3"/>
      <c r="W410" s="10"/>
      <c r="X410" s="10"/>
      <c r="Y410" s="3"/>
      <c r="Z410" s="3"/>
      <c r="AA410" s="3"/>
    </row>
    <row r="411" spans="1:27">
      <c r="A411" s="7"/>
      <c r="B411" s="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3"/>
      <c r="V411" s="3"/>
      <c r="W411" s="10"/>
      <c r="X411" s="10"/>
      <c r="Y411" s="3"/>
      <c r="Z411" s="3"/>
      <c r="AA411" s="3"/>
    </row>
    <row r="412" spans="1:27">
      <c r="A412" s="7"/>
      <c r="B412" s="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3"/>
      <c r="V412" s="3"/>
      <c r="W412" s="10"/>
      <c r="X412" s="10"/>
      <c r="Y412" s="3"/>
      <c r="Z412" s="3"/>
      <c r="AA412" s="3"/>
    </row>
    <row r="413" spans="1:27">
      <c r="A413" s="7"/>
      <c r="B413" s="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3"/>
      <c r="V413" s="3"/>
      <c r="W413" s="10"/>
      <c r="X413" s="10"/>
      <c r="Y413" s="3"/>
      <c r="Z413" s="3"/>
      <c r="AA413" s="3"/>
    </row>
    <row r="414" spans="1:27">
      <c r="A414" s="7"/>
      <c r="B414" s="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3"/>
      <c r="V414" s="3"/>
      <c r="W414" s="10"/>
      <c r="X414" s="10"/>
      <c r="Y414" s="3"/>
      <c r="Z414" s="3"/>
      <c r="AA414" s="3"/>
    </row>
    <row r="415" spans="1:27">
      <c r="A415" s="7"/>
      <c r="B415" s="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3"/>
      <c r="V415" s="3"/>
      <c r="W415" s="10"/>
      <c r="X415" s="10"/>
      <c r="Y415" s="3"/>
      <c r="Z415" s="3"/>
      <c r="AA415" s="3"/>
    </row>
    <row r="416" spans="1:27">
      <c r="A416" s="7"/>
      <c r="B416" s="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3"/>
      <c r="V416" s="3"/>
      <c r="W416" s="10"/>
      <c r="X416" s="10"/>
      <c r="Y416" s="3"/>
      <c r="Z416" s="3"/>
      <c r="AA416" s="3"/>
    </row>
    <row r="417" spans="1:27">
      <c r="A417" s="7"/>
      <c r="B417" s="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3"/>
      <c r="V417" s="3"/>
      <c r="W417" s="10"/>
      <c r="X417" s="10"/>
      <c r="Y417" s="3"/>
      <c r="Z417" s="3"/>
      <c r="AA417" s="3"/>
    </row>
    <row r="418" spans="1:27">
      <c r="A418" s="7"/>
      <c r="B418" s="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3"/>
      <c r="V418" s="3"/>
      <c r="W418" s="10"/>
      <c r="X418" s="10"/>
      <c r="Y418" s="3"/>
      <c r="Z418" s="3"/>
      <c r="AA418" s="3"/>
    </row>
    <row r="419" spans="1:27">
      <c r="A419" s="7"/>
      <c r="B419" s="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3"/>
      <c r="V419" s="3"/>
      <c r="W419" s="10"/>
      <c r="X419" s="10"/>
      <c r="Y419" s="3"/>
      <c r="Z419" s="3"/>
      <c r="AA419" s="3"/>
    </row>
    <row r="420" spans="1:27">
      <c r="A420" s="7"/>
      <c r="B420" s="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3"/>
      <c r="V420" s="3"/>
      <c r="W420" s="10"/>
      <c r="X420" s="10"/>
      <c r="Y420" s="3"/>
      <c r="Z420" s="3"/>
      <c r="AA420" s="3"/>
    </row>
    <row r="421" spans="1:27">
      <c r="A421" s="7"/>
      <c r="B421" s="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10"/>
      <c r="X421" s="10"/>
      <c r="Y421" s="3"/>
      <c r="Z421" s="3"/>
      <c r="AA421" s="3"/>
    </row>
    <row r="422" spans="1:27">
      <c r="A422" s="7"/>
      <c r="B422" s="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10"/>
      <c r="X422" s="10"/>
      <c r="Y422" s="3"/>
      <c r="Z422" s="3"/>
      <c r="AA422" s="3"/>
    </row>
    <row r="423" spans="1:27">
      <c r="A423" s="7"/>
      <c r="B423" s="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10"/>
      <c r="X423" s="10"/>
      <c r="Y423" s="3"/>
      <c r="Z423" s="3"/>
      <c r="AA423" s="3"/>
    </row>
    <row r="424" spans="1:27">
      <c r="A424" s="7"/>
      <c r="B424" s="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10"/>
      <c r="X424" s="10"/>
      <c r="Y424" s="3"/>
      <c r="Z424" s="3"/>
      <c r="AA424" s="3"/>
    </row>
    <row r="425" spans="1:27">
      <c r="A425" s="7"/>
      <c r="B425" s="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10"/>
      <c r="X425" s="10"/>
      <c r="Y425" s="3"/>
      <c r="Z425" s="3"/>
      <c r="AA425" s="3"/>
    </row>
    <row r="426" spans="1:27">
      <c r="A426" s="7"/>
      <c r="B426" s="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10"/>
      <c r="X426" s="10"/>
      <c r="Y426" s="3"/>
      <c r="Z426" s="3"/>
      <c r="AA426" s="3"/>
    </row>
    <row r="427" spans="1:27">
      <c r="A427" s="7"/>
      <c r="B427" s="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10"/>
      <c r="X427" s="10"/>
      <c r="Y427" s="3"/>
      <c r="Z427" s="3"/>
      <c r="AA427" s="3"/>
    </row>
    <row r="428" spans="1:27">
      <c r="A428" s="7"/>
      <c r="B428" s="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10"/>
      <c r="X428" s="10"/>
      <c r="Y428" s="3"/>
      <c r="Z428" s="3"/>
      <c r="AA428" s="3"/>
    </row>
    <row r="429" spans="1:27">
      <c r="A429" s="7"/>
      <c r="B429" s="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10"/>
      <c r="X429" s="10"/>
      <c r="Y429" s="3"/>
      <c r="Z429" s="3"/>
      <c r="AA429" s="3"/>
    </row>
    <row r="430" spans="1:27">
      <c r="A430" s="7"/>
      <c r="B430" s="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10"/>
      <c r="X430" s="10"/>
      <c r="Y430" s="3"/>
      <c r="Z430" s="3"/>
      <c r="AA430" s="3"/>
    </row>
    <row r="431" spans="1:27">
      <c r="A431" s="7"/>
      <c r="B431" s="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10"/>
      <c r="X431" s="10"/>
      <c r="Y431" s="3"/>
      <c r="Z431" s="3"/>
      <c r="AA431" s="3"/>
    </row>
    <row r="432" spans="1:27">
      <c r="A432" s="7"/>
      <c r="B432" s="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10"/>
      <c r="X432" s="10"/>
      <c r="Y432" s="3"/>
      <c r="Z432" s="3"/>
      <c r="AA432" s="3"/>
    </row>
    <row r="433" spans="1:27">
      <c r="A433" s="7"/>
      <c r="B433" s="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10"/>
      <c r="X433" s="10"/>
      <c r="Y433" s="3"/>
      <c r="Z433" s="3"/>
      <c r="AA433" s="3"/>
    </row>
    <row r="434" spans="1:27">
      <c r="A434" s="7"/>
      <c r="B434" s="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10"/>
      <c r="X434" s="10"/>
      <c r="Y434" s="3"/>
      <c r="Z434" s="3"/>
      <c r="AA434" s="3"/>
    </row>
    <row r="435" spans="1:27">
      <c r="A435" s="7"/>
      <c r="B435" s="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10"/>
      <c r="X435" s="10"/>
      <c r="Y435" s="3"/>
      <c r="Z435" s="3"/>
      <c r="AA435" s="3"/>
    </row>
    <row r="436" spans="1:27">
      <c r="A436" s="7"/>
      <c r="B436" s="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10"/>
      <c r="X436" s="10"/>
      <c r="Y436" s="3"/>
      <c r="Z436" s="3"/>
      <c r="AA436" s="3"/>
    </row>
    <row r="437" spans="1:27">
      <c r="A437" s="7"/>
      <c r="B437" s="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10"/>
      <c r="X437" s="10"/>
      <c r="Y437" s="3"/>
      <c r="Z437" s="3"/>
      <c r="AA437" s="3"/>
    </row>
    <row r="438" spans="1:27">
      <c r="A438" s="7"/>
      <c r="B438" s="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10"/>
      <c r="X438" s="10"/>
      <c r="Y438" s="3"/>
      <c r="Z438" s="3"/>
      <c r="AA438" s="3"/>
    </row>
    <row r="439" spans="1:27">
      <c r="A439" s="7"/>
      <c r="B439" s="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10"/>
      <c r="X439" s="10"/>
      <c r="Y439" s="3"/>
      <c r="Z439" s="3"/>
      <c r="AA439" s="3"/>
    </row>
    <row r="440" spans="1:27">
      <c r="A440" s="7"/>
      <c r="B440" s="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10"/>
      <c r="X440" s="10"/>
      <c r="Y440" s="3"/>
      <c r="Z440" s="3"/>
      <c r="AA440" s="3"/>
    </row>
    <row r="441" spans="1:27">
      <c r="A441" s="7"/>
      <c r="B441" s="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10"/>
      <c r="X441" s="10"/>
      <c r="Y441" s="3"/>
      <c r="Z441" s="3"/>
      <c r="AA441" s="3"/>
    </row>
    <row r="442" spans="1:27">
      <c r="A442" s="7"/>
      <c r="B442" s="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10"/>
      <c r="X442" s="10"/>
      <c r="Y442" s="3"/>
      <c r="Z442" s="3"/>
      <c r="AA442" s="3"/>
    </row>
    <row r="443" spans="1:27">
      <c r="A443" s="7"/>
      <c r="B443" s="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10"/>
      <c r="X443" s="10"/>
      <c r="Y443" s="3"/>
      <c r="Z443" s="3"/>
      <c r="AA443" s="3"/>
    </row>
    <row r="444" spans="1:27">
      <c r="A444" s="7"/>
      <c r="B444" s="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10"/>
      <c r="X444" s="10"/>
      <c r="Y444" s="3"/>
      <c r="Z444" s="3"/>
      <c r="AA444" s="3"/>
    </row>
    <row r="445" spans="1:27">
      <c r="A445" s="7"/>
      <c r="B445" s="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10"/>
      <c r="X445" s="10"/>
      <c r="Y445" s="3"/>
      <c r="Z445" s="3"/>
      <c r="AA445" s="3"/>
    </row>
    <row r="446" spans="1:27">
      <c r="A446" s="7"/>
      <c r="B446" s="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10"/>
      <c r="X446" s="10"/>
      <c r="Y446" s="3"/>
      <c r="Z446" s="3"/>
      <c r="AA446" s="3"/>
    </row>
    <row r="447" spans="1:27">
      <c r="A447" s="7"/>
      <c r="B447" s="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10"/>
      <c r="X447" s="10"/>
      <c r="Y447" s="3"/>
      <c r="Z447" s="3"/>
      <c r="AA447" s="3"/>
    </row>
    <row r="448" spans="1:27">
      <c r="A448" s="7"/>
      <c r="B448" s="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10"/>
      <c r="X448" s="10"/>
      <c r="Y448" s="3"/>
      <c r="Z448" s="3"/>
      <c r="AA448" s="3"/>
    </row>
    <row r="449" spans="1:27">
      <c r="A449" s="7"/>
      <c r="B449" s="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10"/>
      <c r="X449" s="10"/>
      <c r="Y449" s="3"/>
      <c r="Z449" s="3"/>
      <c r="AA449" s="3"/>
    </row>
    <row r="450" spans="1:27">
      <c r="A450" s="7"/>
      <c r="B450" s="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10"/>
      <c r="X450" s="10"/>
      <c r="Y450" s="3"/>
      <c r="Z450" s="3"/>
      <c r="AA450" s="3"/>
    </row>
    <row r="451" spans="1:27">
      <c r="A451" s="7"/>
      <c r="B451" s="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10"/>
      <c r="X451" s="10"/>
      <c r="Y451" s="3"/>
      <c r="Z451" s="3"/>
      <c r="AA451" s="3"/>
    </row>
    <row r="452" spans="1:27">
      <c r="A452" s="7"/>
      <c r="B452" s="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10"/>
      <c r="X452" s="10"/>
      <c r="Y452" s="3"/>
      <c r="Z452" s="3"/>
      <c r="AA452" s="3"/>
    </row>
    <row r="453" spans="1:27">
      <c r="A453" s="7"/>
      <c r="B453" s="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10"/>
      <c r="X453" s="10"/>
      <c r="Y453" s="3"/>
      <c r="Z453" s="3"/>
      <c r="AA453" s="3"/>
    </row>
    <row r="454" spans="1:27">
      <c r="A454" s="7"/>
      <c r="B454" s="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10"/>
      <c r="X454" s="10"/>
      <c r="Y454" s="3"/>
      <c r="Z454" s="3"/>
      <c r="AA454" s="3"/>
    </row>
    <row r="455" spans="1:27">
      <c r="A455" s="7"/>
      <c r="B455" s="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10"/>
      <c r="X455" s="10"/>
      <c r="Y455" s="3"/>
      <c r="Z455" s="3"/>
      <c r="AA455" s="3"/>
    </row>
    <row r="456" spans="1:27">
      <c r="A456" s="7"/>
      <c r="B456" s="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10"/>
      <c r="X456" s="10"/>
      <c r="Y456" s="3"/>
      <c r="Z456" s="3"/>
      <c r="AA456" s="3"/>
    </row>
    <row r="457" spans="1:27">
      <c r="A457" s="7"/>
      <c r="B457" s="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10"/>
      <c r="X457" s="10"/>
      <c r="Y457" s="3"/>
      <c r="Z457" s="3"/>
      <c r="AA457" s="3"/>
    </row>
    <row r="458" spans="1:27">
      <c r="A458" s="7"/>
      <c r="B458" s="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10"/>
      <c r="X458" s="10"/>
      <c r="Y458" s="3"/>
      <c r="Z458" s="3"/>
      <c r="AA458" s="3"/>
    </row>
    <row r="459" spans="1:27">
      <c r="A459" s="7"/>
      <c r="B459" s="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10"/>
      <c r="X459" s="10"/>
      <c r="Y459" s="3"/>
      <c r="Z459" s="3"/>
      <c r="AA459" s="3"/>
    </row>
    <row r="460" spans="1:27">
      <c r="A460" s="7"/>
      <c r="B460" s="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10"/>
      <c r="X460" s="10"/>
      <c r="Y460" s="3"/>
      <c r="Z460" s="3"/>
      <c r="AA460" s="3"/>
    </row>
    <row r="461" spans="1:27">
      <c r="A461" s="7"/>
      <c r="B461" s="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10"/>
      <c r="X461" s="10"/>
      <c r="Y461" s="3"/>
      <c r="Z461" s="3"/>
      <c r="AA461" s="3"/>
    </row>
    <row r="462" spans="1:27">
      <c r="A462" s="7"/>
      <c r="B462" s="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10"/>
      <c r="X462" s="10"/>
      <c r="Y462" s="3"/>
      <c r="Z462" s="3"/>
      <c r="AA462" s="3"/>
    </row>
    <row r="463" spans="1:27">
      <c r="A463" s="7"/>
      <c r="B463" s="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10"/>
      <c r="X463" s="10"/>
      <c r="Y463" s="3"/>
      <c r="Z463" s="3"/>
      <c r="AA463" s="3"/>
    </row>
    <row r="464" spans="1:27">
      <c r="A464" s="7"/>
      <c r="B464" s="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10"/>
      <c r="X464" s="10"/>
      <c r="Y464" s="3"/>
      <c r="Z464" s="3"/>
      <c r="AA464" s="3"/>
    </row>
    <row r="465" spans="1:27">
      <c r="A465" s="7"/>
      <c r="B465" s="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10"/>
      <c r="X465" s="10"/>
      <c r="Y465" s="3"/>
      <c r="Z465" s="3"/>
      <c r="AA465" s="3"/>
    </row>
    <row r="466" spans="1:27">
      <c r="A466" s="7"/>
      <c r="B466" s="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10"/>
      <c r="X466" s="10"/>
      <c r="Y466" s="3"/>
      <c r="Z466" s="3"/>
      <c r="AA466" s="3"/>
    </row>
    <row r="467" spans="1:27">
      <c r="A467" s="7"/>
      <c r="B467" s="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10"/>
      <c r="X467" s="10"/>
      <c r="Y467" s="3"/>
      <c r="Z467" s="3"/>
      <c r="AA467" s="3"/>
    </row>
    <row r="468" spans="1:27">
      <c r="A468" s="7"/>
      <c r="B468" s="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10"/>
      <c r="X468" s="10"/>
      <c r="Y468" s="3"/>
      <c r="Z468" s="3"/>
      <c r="AA468" s="3"/>
    </row>
    <row r="469" spans="1:27">
      <c r="A469" s="7"/>
      <c r="B469" s="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10"/>
      <c r="X469" s="10"/>
      <c r="Y469" s="3"/>
      <c r="Z469" s="3"/>
      <c r="AA469" s="3"/>
    </row>
    <row r="470" spans="1:27">
      <c r="A470" s="7"/>
      <c r="B470" s="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10"/>
      <c r="X470" s="10"/>
      <c r="Y470" s="3"/>
      <c r="Z470" s="3"/>
      <c r="AA470" s="3"/>
    </row>
    <row r="471" spans="1:27">
      <c r="A471" s="7"/>
      <c r="B471" s="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10"/>
      <c r="X471" s="10"/>
      <c r="Y471" s="3"/>
      <c r="Z471" s="3"/>
      <c r="AA471" s="3"/>
    </row>
    <row r="472" spans="1:27">
      <c r="A472" s="7"/>
      <c r="B472" s="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10"/>
      <c r="X472" s="10"/>
      <c r="Y472" s="3"/>
      <c r="Z472" s="3"/>
      <c r="AA472" s="3"/>
    </row>
    <row r="473" spans="1:27">
      <c r="A473" s="7"/>
      <c r="B473" s="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10"/>
      <c r="X473" s="10"/>
      <c r="Y473" s="3"/>
      <c r="Z473" s="3"/>
      <c r="AA473" s="3"/>
    </row>
    <row r="474" spans="1:27">
      <c r="A474" s="7"/>
      <c r="B474" s="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10"/>
      <c r="X474" s="10"/>
      <c r="Y474" s="3"/>
      <c r="Z474" s="3"/>
      <c r="AA474" s="3"/>
    </row>
    <row r="475" spans="1:27">
      <c r="A475" s="7"/>
      <c r="B475" s="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10"/>
      <c r="X475" s="10"/>
      <c r="Y475" s="3"/>
      <c r="Z475" s="3"/>
      <c r="AA475" s="3"/>
    </row>
    <row r="476" spans="1:27">
      <c r="A476" s="7"/>
      <c r="B476" s="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10"/>
      <c r="X476" s="10"/>
      <c r="Y476" s="3"/>
      <c r="Z476" s="3"/>
      <c r="AA476" s="3"/>
    </row>
    <row r="477" spans="1:27">
      <c r="A477" s="7"/>
      <c r="B477" s="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10"/>
      <c r="X477" s="10"/>
      <c r="Y477" s="3"/>
      <c r="Z477" s="3"/>
      <c r="AA477" s="3"/>
    </row>
    <row r="478" spans="1:27">
      <c r="A478" s="7"/>
      <c r="B478" s="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10"/>
      <c r="X478" s="10"/>
      <c r="Y478" s="3"/>
      <c r="Z478" s="3"/>
      <c r="AA478" s="3"/>
    </row>
    <row r="479" spans="1:27">
      <c r="A479" s="7"/>
      <c r="B479" s="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10"/>
      <c r="X479" s="10"/>
      <c r="Y479" s="3"/>
      <c r="Z479" s="3"/>
      <c r="AA479" s="3"/>
    </row>
    <row r="480" spans="1:27">
      <c r="A480" s="7"/>
      <c r="B480" s="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10"/>
      <c r="X480" s="10"/>
      <c r="Y480" s="3"/>
      <c r="Z480" s="3"/>
      <c r="AA480" s="3"/>
    </row>
    <row r="481" spans="1:27">
      <c r="A481" s="7"/>
      <c r="B481" s="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10"/>
      <c r="X481" s="10"/>
      <c r="Y481" s="3"/>
      <c r="Z481" s="3"/>
      <c r="AA481" s="3"/>
    </row>
    <row r="482" spans="1:27">
      <c r="A482" s="7"/>
      <c r="B482" s="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10"/>
      <c r="X482" s="10"/>
      <c r="Y482" s="3"/>
      <c r="Z482" s="3"/>
      <c r="AA482" s="3"/>
    </row>
    <row r="483" spans="1:27">
      <c r="A483" s="7"/>
      <c r="B483" s="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10"/>
      <c r="X483" s="10"/>
      <c r="Y483" s="3"/>
      <c r="Z483" s="3"/>
      <c r="AA483" s="3"/>
    </row>
    <row r="484" spans="1:27">
      <c r="A484" s="7"/>
      <c r="B484" s="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10"/>
      <c r="X484" s="10"/>
      <c r="Y484" s="3"/>
      <c r="Z484" s="3"/>
      <c r="AA484" s="3"/>
    </row>
    <row r="485" spans="1:27">
      <c r="A485" s="7"/>
      <c r="B485" s="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10"/>
      <c r="X485" s="10"/>
      <c r="Y485" s="3"/>
      <c r="Z485" s="3"/>
      <c r="AA485" s="3"/>
    </row>
    <row r="486" spans="1:27">
      <c r="A486" s="7"/>
      <c r="B486" s="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10"/>
      <c r="X486" s="10"/>
      <c r="Y486" s="3"/>
      <c r="Z486" s="3"/>
      <c r="AA486" s="3"/>
    </row>
    <row r="487" spans="1:27">
      <c r="A487" s="7"/>
      <c r="B487" s="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10"/>
      <c r="X487" s="10"/>
      <c r="Y487" s="3"/>
      <c r="Z487" s="3"/>
      <c r="AA487" s="3"/>
    </row>
    <row r="488" spans="1:27">
      <c r="A488" s="7"/>
      <c r="B488" s="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10"/>
      <c r="X488" s="10"/>
      <c r="Y488" s="3"/>
      <c r="Z488" s="3"/>
      <c r="AA488" s="3"/>
    </row>
    <row r="489" spans="1:27">
      <c r="A489" s="7"/>
      <c r="B489" s="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10"/>
      <c r="X489" s="10"/>
      <c r="Y489" s="3"/>
      <c r="Z489" s="3"/>
      <c r="AA489" s="3"/>
    </row>
    <row r="490" spans="1:27">
      <c r="A490" s="7"/>
      <c r="B490" s="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10"/>
      <c r="X490" s="10"/>
      <c r="Y490" s="3"/>
      <c r="Z490" s="3"/>
      <c r="AA490" s="3"/>
    </row>
    <row r="491" spans="1:27">
      <c r="A491" s="7"/>
      <c r="B491" s="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10"/>
      <c r="X491" s="10"/>
      <c r="Y491" s="3"/>
      <c r="Z491" s="3"/>
      <c r="AA491" s="3"/>
    </row>
    <row r="492" spans="1:27">
      <c r="A492" s="7"/>
      <c r="B492" s="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10"/>
      <c r="X492" s="10"/>
      <c r="Y492" s="3"/>
      <c r="Z492" s="3"/>
      <c r="AA492" s="3"/>
    </row>
    <row r="493" spans="1:27">
      <c r="A493" s="7"/>
      <c r="B493" s="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10"/>
      <c r="X493" s="10"/>
      <c r="Y493" s="3"/>
      <c r="Z493" s="3"/>
      <c r="AA493" s="3"/>
    </row>
    <row r="494" spans="1:27">
      <c r="A494" s="7"/>
      <c r="B494" s="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10"/>
      <c r="X494" s="10"/>
      <c r="Y494" s="3"/>
      <c r="Z494" s="3"/>
      <c r="AA494" s="3"/>
    </row>
    <row r="495" spans="1:27">
      <c r="A495" s="7"/>
      <c r="B495" s="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10"/>
      <c r="X495" s="10"/>
      <c r="Y495" s="3"/>
      <c r="Z495" s="3"/>
      <c r="AA495" s="3"/>
    </row>
    <row r="496" spans="1:27">
      <c r="A496" s="7"/>
      <c r="B496" s="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10"/>
      <c r="X496" s="10"/>
      <c r="Y496" s="3"/>
      <c r="Z496" s="3"/>
      <c r="AA496" s="3"/>
    </row>
    <row r="497" spans="1:27">
      <c r="A497" s="7"/>
      <c r="B497" s="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10"/>
      <c r="X497" s="10"/>
      <c r="Y497" s="3"/>
      <c r="Z497" s="3"/>
      <c r="AA497" s="3"/>
    </row>
    <row r="498" spans="1:27">
      <c r="A498" s="7"/>
      <c r="B498" s="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10"/>
      <c r="X498" s="10"/>
      <c r="Y498" s="3"/>
      <c r="Z498" s="3"/>
      <c r="AA498" s="3"/>
    </row>
    <row r="499" spans="1:27">
      <c r="A499" s="7"/>
      <c r="B499" s="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10"/>
      <c r="X499" s="10"/>
      <c r="Y499" s="3"/>
      <c r="Z499" s="3"/>
      <c r="AA499" s="3"/>
    </row>
    <row r="500" spans="1:27">
      <c r="A500" s="7"/>
      <c r="B500" s="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10"/>
      <c r="X500" s="10"/>
      <c r="Y500" s="3"/>
      <c r="Z500" s="3"/>
      <c r="AA500" s="3"/>
    </row>
    <row r="501" spans="1:27">
      <c r="A501" s="7"/>
      <c r="B501" s="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"/>
      <c r="U501" s="3"/>
      <c r="V501" s="3"/>
      <c r="W501" s="10"/>
      <c r="X501" s="10"/>
      <c r="Y501" s="3"/>
      <c r="Z501" s="3"/>
      <c r="AA501" s="3"/>
    </row>
    <row r="502" spans="1:27">
      <c r="A502" s="7"/>
      <c r="B502" s="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3"/>
      <c r="V502" s="3"/>
      <c r="W502" s="10"/>
      <c r="X502" s="10"/>
      <c r="Y502" s="3"/>
      <c r="Z502" s="3"/>
      <c r="AA502" s="3"/>
    </row>
    <row r="503" spans="1:27">
      <c r="A503" s="7"/>
      <c r="B503" s="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3"/>
      <c r="V503" s="3"/>
      <c r="W503" s="10"/>
      <c r="X503" s="10"/>
      <c r="Y503" s="3"/>
      <c r="Z503" s="3"/>
      <c r="AA503" s="3"/>
    </row>
    <row r="504" spans="1:27">
      <c r="A504" s="7"/>
      <c r="B504" s="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"/>
      <c r="U504" s="3"/>
      <c r="V504" s="3"/>
      <c r="W504" s="10"/>
      <c r="X504" s="10"/>
      <c r="Y504" s="3"/>
      <c r="Z504" s="3"/>
      <c r="AA504" s="3"/>
    </row>
    <row r="505" spans="1:27">
      <c r="A505" s="7"/>
      <c r="B505" s="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"/>
      <c r="U505" s="3"/>
      <c r="V505" s="3"/>
      <c r="W505" s="10"/>
      <c r="X505" s="10"/>
      <c r="Y505" s="3"/>
      <c r="Z505" s="3"/>
      <c r="AA505" s="3"/>
    </row>
    <row r="506" spans="1:27">
      <c r="A506" s="7"/>
      <c r="B506" s="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"/>
      <c r="U506" s="3"/>
      <c r="V506" s="3"/>
      <c r="W506" s="10"/>
      <c r="X506" s="10"/>
      <c r="Y506" s="3"/>
      <c r="Z506" s="3"/>
      <c r="AA506" s="3"/>
    </row>
    <row r="507" spans="1:27">
      <c r="A507" s="7"/>
      <c r="B507" s="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"/>
      <c r="U507" s="3"/>
      <c r="V507" s="3"/>
      <c r="W507" s="10"/>
      <c r="X507" s="10"/>
      <c r="Y507" s="3"/>
      <c r="Z507" s="3"/>
      <c r="AA507" s="3"/>
    </row>
    <row r="508" spans="1:27">
      <c r="A508" s="7"/>
      <c r="B508" s="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"/>
      <c r="U508" s="3"/>
      <c r="V508" s="3"/>
      <c r="W508" s="10"/>
      <c r="X508" s="10"/>
      <c r="Y508" s="3"/>
      <c r="Z508" s="3"/>
      <c r="AA508" s="3"/>
    </row>
    <row r="509" spans="1:27">
      <c r="A509" s="7"/>
      <c r="B509" s="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"/>
      <c r="U509" s="3"/>
      <c r="V509" s="3"/>
      <c r="W509" s="10"/>
      <c r="X509" s="10"/>
      <c r="Y509" s="3"/>
      <c r="Z509" s="3"/>
      <c r="AA509" s="3"/>
    </row>
    <row r="510" spans="1:27">
      <c r="A510" s="7"/>
      <c r="B510" s="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3"/>
      <c r="V510" s="3"/>
      <c r="W510" s="10"/>
      <c r="X510" s="10"/>
      <c r="Y510" s="3"/>
      <c r="Z510" s="3"/>
      <c r="AA510" s="3"/>
    </row>
    <row r="511" spans="1:27">
      <c r="A511" s="7"/>
      <c r="B511" s="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3"/>
      <c r="V511" s="3"/>
      <c r="W511" s="10"/>
      <c r="X511" s="10"/>
      <c r="Y511" s="3"/>
      <c r="Z511" s="3"/>
      <c r="AA511" s="3"/>
    </row>
    <row r="512" spans="1:27">
      <c r="A512" s="7"/>
      <c r="B512" s="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3"/>
      <c r="V512" s="3"/>
      <c r="W512" s="10"/>
      <c r="X512" s="10"/>
      <c r="Y512" s="3"/>
      <c r="Z512" s="3"/>
      <c r="AA512" s="3"/>
    </row>
    <row r="513" spans="1:27">
      <c r="A513" s="7"/>
      <c r="B513" s="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3"/>
      <c r="V513" s="3"/>
      <c r="W513" s="10"/>
      <c r="X513" s="10"/>
      <c r="Y513" s="3"/>
      <c r="Z513" s="3"/>
      <c r="AA513" s="3"/>
    </row>
    <row r="514" spans="1:27">
      <c r="A514" s="7"/>
      <c r="B514" s="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"/>
      <c r="U514" s="3"/>
      <c r="V514" s="3"/>
      <c r="W514" s="10"/>
      <c r="X514" s="10"/>
      <c r="Y514" s="3"/>
      <c r="Z514" s="3"/>
      <c r="AA514" s="3"/>
    </row>
    <row r="515" spans="1:27">
      <c r="A515" s="7"/>
      <c r="B515" s="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"/>
      <c r="U515" s="3"/>
      <c r="V515" s="3"/>
      <c r="W515" s="10"/>
      <c r="X515" s="10"/>
      <c r="Y515" s="3"/>
      <c r="Z515" s="3"/>
      <c r="AA515" s="3"/>
    </row>
    <row r="516" spans="1:27">
      <c r="A516" s="7"/>
      <c r="B516" s="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"/>
      <c r="U516" s="3"/>
      <c r="V516" s="3"/>
      <c r="W516" s="10"/>
      <c r="X516" s="10"/>
      <c r="Y516" s="3"/>
      <c r="Z516" s="3"/>
      <c r="AA516" s="3"/>
    </row>
    <row r="517" spans="1:27">
      <c r="A517" s="7"/>
      <c r="B517" s="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3"/>
      <c r="V517" s="3"/>
      <c r="W517" s="10"/>
      <c r="X517" s="10"/>
      <c r="Y517" s="3"/>
      <c r="Z517" s="3"/>
      <c r="AA517" s="3"/>
    </row>
    <row r="518" spans="1:27">
      <c r="A518" s="7"/>
      <c r="B518" s="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"/>
      <c r="U518" s="3"/>
      <c r="V518" s="3"/>
      <c r="W518" s="10"/>
      <c r="X518" s="10"/>
      <c r="Y518" s="3"/>
      <c r="Z518" s="3"/>
      <c r="AA518" s="3"/>
    </row>
    <row r="519" spans="1:27">
      <c r="A519" s="7"/>
      <c r="B519" s="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3"/>
      <c r="V519" s="3"/>
      <c r="W519" s="10"/>
      <c r="X519" s="10"/>
      <c r="Y519" s="3"/>
      <c r="Z519" s="3"/>
      <c r="AA519" s="3"/>
    </row>
    <row r="520" spans="1:27">
      <c r="A520" s="7"/>
      <c r="B520" s="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"/>
      <c r="U520" s="3"/>
      <c r="V520" s="3"/>
      <c r="W520" s="10"/>
      <c r="X520" s="10"/>
      <c r="Y520" s="3"/>
      <c r="Z520" s="3"/>
      <c r="AA520" s="3"/>
    </row>
    <row r="521" spans="1:27">
      <c r="A521" s="7"/>
      <c r="B521" s="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3"/>
      <c r="V521" s="3"/>
      <c r="W521" s="10"/>
      <c r="X521" s="10"/>
      <c r="Y521" s="3"/>
      <c r="Z521" s="3"/>
      <c r="AA521" s="3"/>
    </row>
    <row r="522" spans="1:27">
      <c r="A522" s="7"/>
      <c r="B522" s="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3"/>
      <c r="V522" s="3"/>
      <c r="W522" s="10"/>
      <c r="X522" s="10"/>
      <c r="Y522" s="3"/>
      <c r="Z522" s="3"/>
      <c r="AA522" s="3"/>
    </row>
    <row r="523" spans="1:27">
      <c r="A523" s="7"/>
      <c r="B523" s="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"/>
      <c r="U523" s="3"/>
      <c r="V523" s="3"/>
      <c r="W523" s="10"/>
      <c r="X523" s="10"/>
      <c r="Y523" s="3"/>
      <c r="Z523" s="3"/>
      <c r="AA523" s="3"/>
    </row>
    <row r="524" spans="1:27">
      <c r="A524" s="7"/>
      <c r="B524" s="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"/>
      <c r="U524" s="3"/>
      <c r="V524" s="3"/>
      <c r="W524" s="10"/>
      <c r="X524" s="10"/>
      <c r="Y524" s="3"/>
      <c r="Z524" s="3"/>
      <c r="AA524" s="3"/>
    </row>
    <row r="525" spans="1:27">
      <c r="A525" s="7"/>
      <c r="B525" s="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3"/>
      <c r="V525" s="3"/>
      <c r="W525" s="10"/>
      <c r="X525" s="10"/>
      <c r="Y525" s="3"/>
      <c r="Z525" s="3"/>
      <c r="AA525" s="3"/>
    </row>
    <row r="526" spans="1:27">
      <c r="A526" s="7"/>
      <c r="B526" s="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3"/>
      <c r="V526" s="3"/>
      <c r="W526" s="10"/>
      <c r="X526" s="10"/>
      <c r="Y526" s="3"/>
      <c r="Z526" s="3"/>
      <c r="AA526" s="3"/>
    </row>
    <row r="527" spans="1:27">
      <c r="A527" s="7"/>
      <c r="B527" s="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3"/>
      <c r="V527" s="3"/>
      <c r="W527" s="10"/>
      <c r="X527" s="10"/>
      <c r="Y527" s="3"/>
      <c r="Z527" s="3"/>
      <c r="AA527" s="3"/>
    </row>
    <row r="528" spans="1:27">
      <c r="A528" s="7"/>
      <c r="B528" s="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3"/>
      <c r="V528" s="3"/>
      <c r="W528" s="10"/>
      <c r="X528" s="10"/>
      <c r="Y528" s="3"/>
      <c r="Z528" s="3"/>
      <c r="AA528" s="3"/>
    </row>
    <row r="529" spans="1:27">
      <c r="A529" s="7"/>
      <c r="B529" s="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"/>
      <c r="U529" s="3"/>
      <c r="V529" s="3"/>
      <c r="W529" s="10"/>
      <c r="X529" s="10"/>
      <c r="Y529" s="3"/>
      <c r="Z529" s="3"/>
      <c r="AA529" s="3"/>
    </row>
    <row r="530" spans="1:27">
      <c r="A530" s="7"/>
      <c r="B530" s="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"/>
      <c r="U530" s="3"/>
      <c r="V530" s="3"/>
      <c r="W530" s="10"/>
      <c r="X530" s="10"/>
      <c r="Y530" s="3"/>
      <c r="Z530" s="3"/>
      <c r="AA530" s="3"/>
    </row>
    <row r="531" spans="1:27">
      <c r="A531" s="7"/>
      <c r="B531" s="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3"/>
      <c r="V531" s="3"/>
      <c r="W531" s="10"/>
      <c r="X531" s="10"/>
      <c r="Y531" s="3"/>
      <c r="Z531" s="3"/>
      <c r="AA531" s="3"/>
    </row>
    <row r="532" spans="1:27">
      <c r="A532" s="7"/>
      <c r="B532" s="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3"/>
      <c r="V532" s="3"/>
      <c r="W532" s="10"/>
      <c r="X532" s="10"/>
      <c r="Y532" s="3"/>
      <c r="Z532" s="3"/>
      <c r="AA532" s="3"/>
    </row>
    <row r="533" spans="1:27">
      <c r="A533" s="7"/>
      <c r="B533" s="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"/>
      <c r="U533" s="3"/>
      <c r="V533" s="3"/>
      <c r="W533" s="10"/>
      <c r="X533" s="10"/>
      <c r="Y533" s="3"/>
      <c r="Z533" s="3"/>
      <c r="AA533" s="3"/>
    </row>
    <row r="534" spans="1:27">
      <c r="A534" s="7"/>
      <c r="B534" s="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"/>
      <c r="U534" s="3"/>
      <c r="V534" s="3"/>
      <c r="W534" s="10"/>
      <c r="X534" s="10"/>
      <c r="Y534" s="3"/>
      <c r="Z534" s="3"/>
      <c r="AA534" s="3"/>
    </row>
    <row r="535" spans="1:27">
      <c r="A535" s="7"/>
      <c r="B535" s="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"/>
      <c r="U535" s="3"/>
      <c r="V535" s="3"/>
      <c r="W535" s="10"/>
      <c r="X535" s="10"/>
      <c r="Y535" s="3"/>
      <c r="Z535" s="3"/>
      <c r="AA535" s="3"/>
    </row>
    <row r="536" spans="1:27">
      <c r="A536" s="7"/>
      <c r="B536" s="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3"/>
      <c r="V536" s="3"/>
      <c r="W536" s="10"/>
      <c r="X536" s="10"/>
      <c r="Y536" s="3"/>
      <c r="Z536" s="3"/>
      <c r="AA536" s="3"/>
    </row>
    <row r="537" spans="1:27">
      <c r="A537" s="7"/>
      <c r="B537" s="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3"/>
      <c r="V537" s="3"/>
      <c r="W537" s="10"/>
      <c r="X537" s="10"/>
      <c r="Y537" s="3"/>
      <c r="Z537" s="3"/>
      <c r="AA537" s="3"/>
    </row>
    <row r="538" spans="1:27">
      <c r="A538" s="7"/>
      <c r="B538" s="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3"/>
      <c r="V538" s="3"/>
      <c r="W538" s="10"/>
      <c r="X538" s="10"/>
      <c r="Y538" s="3"/>
      <c r="Z538" s="3"/>
      <c r="AA538" s="3"/>
    </row>
    <row r="539" spans="1:27">
      <c r="A539" s="7"/>
      <c r="B539" s="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3"/>
      <c r="V539" s="3"/>
      <c r="W539" s="10"/>
      <c r="X539" s="10"/>
      <c r="Y539" s="3"/>
      <c r="Z539" s="3"/>
      <c r="AA539" s="3"/>
    </row>
    <row r="540" spans="1:27">
      <c r="A540" s="7"/>
      <c r="B540" s="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3"/>
      <c r="V540" s="3"/>
      <c r="W540" s="10"/>
      <c r="X540" s="10"/>
      <c r="Y540" s="3"/>
      <c r="Z540" s="3"/>
      <c r="AA540" s="3"/>
    </row>
    <row r="541" spans="1:27">
      <c r="A541" s="7"/>
      <c r="B541" s="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3"/>
      <c r="V541" s="3"/>
      <c r="W541" s="10"/>
      <c r="X541" s="10"/>
      <c r="Y541" s="3"/>
      <c r="Z541" s="3"/>
      <c r="AA541" s="3"/>
    </row>
    <row r="542" spans="1:27">
      <c r="A542" s="7"/>
      <c r="B542" s="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3"/>
      <c r="V542" s="3"/>
      <c r="W542" s="10"/>
      <c r="X542" s="10"/>
      <c r="Y542" s="3"/>
      <c r="Z542" s="3"/>
      <c r="AA542" s="3"/>
    </row>
    <row r="543" spans="1:27">
      <c r="A543" s="7"/>
      <c r="B543" s="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3"/>
      <c r="V543" s="3"/>
      <c r="W543" s="10"/>
      <c r="X543" s="10"/>
      <c r="Y543" s="3"/>
      <c r="Z543" s="3"/>
      <c r="AA543" s="3"/>
    </row>
    <row r="544" spans="1:27">
      <c r="A544" s="7"/>
      <c r="B544" s="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3"/>
      <c r="V544" s="3"/>
      <c r="W544" s="10"/>
      <c r="X544" s="10"/>
      <c r="Y544" s="3"/>
      <c r="Z544" s="3"/>
      <c r="AA544" s="3"/>
    </row>
    <row r="545" spans="1:27">
      <c r="A545" s="7"/>
      <c r="B545" s="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3"/>
      <c r="V545" s="3"/>
      <c r="W545" s="10"/>
      <c r="X545" s="10"/>
      <c r="Y545" s="3"/>
      <c r="Z545" s="3"/>
      <c r="AA545" s="3"/>
    </row>
    <row r="546" spans="1:27">
      <c r="A546" s="7"/>
      <c r="B546" s="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3"/>
      <c r="V546" s="3"/>
      <c r="W546" s="10"/>
      <c r="X546" s="10"/>
      <c r="Y546" s="3"/>
      <c r="Z546" s="3"/>
      <c r="AA546" s="3"/>
    </row>
    <row r="547" spans="1:27">
      <c r="A547" s="7"/>
      <c r="B547" s="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3"/>
      <c r="V547" s="3"/>
      <c r="W547" s="10"/>
      <c r="X547" s="10"/>
      <c r="Y547" s="3"/>
      <c r="Z547" s="3"/>
      <c r="AA547" s="3"/>
    </row>
    <row r="548" spans="1:27">
      <c r="A548" s="7"/>
      <c r="B548" s="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3"/>
      <c r="V548" s="3"/>
      <c r="W548" s="10"/>
      <c r="X548" s="10"/>
      <c r="Y548" s="3"/>
      <c r="Z548" s="3"/>
      <c r="AA548" s="3"/>
    </row>
    <row r="549" spans="1:27">
      <c r="A549" s="7"/>
      <c r="B549" s="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"/>
      <c r="U549" s="3"/>
      <c r="V549" s="3"/>
      <c r="W549" s="10"/>
      <c r="X549" s="10"/>
      <c r="Y549" s="3"/>
      <c r="Z549" s="3"/>
      <c r="AA549" s="3"/>
    </row>
    <row r="550" spans="1:27">
      <c r="A550" s="7"/>
      <c r="B550" s="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3"/>
      <c r="V550" s="3"/>
      <c r="W550" s="10"/>
      <c r="X550" s="10"/>
      <c r="Y550" s="3"/>
      <c r="Z550" s="3"/>
      <c r="AA550" s="3"/>
    </row>
    <row r="551" spans="1:27">
      <c r="A551" s="7"/>
      <c r="B551" s="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3"/>
      <c r="V551" s="3"/>
      <c r="W551" s="10"/>
      <c r="X551" s="10"/>
      <c r="Y551" s="3"/>
      <c r="Z551" s="3"/>
      <c r="AA551" s="3"/>
    </row>
    <row r="552" spans="1:27">
      <c r="A552" s="7"/>
      <c r="B552" s="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3"/>
      <c r="V552" s="3"/>
      <c r="W552" s="10"/>
      <c r="X552" s="10"/>
      <c r="Y552" s="3"/>
      <c r="Z552" s="3"/>
      <c r="AA552" s="3"/>
    </row>
    <row r="553" spans="1:27">
      <c r="A553" s="7"/>
      <c r="B553" s="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3"/>
      <c r="V553" s="3"/>
      <c r="W553" s="10"/>
      <c r="X553" s="10"/>
      <c r="Y553" s="3"/>
      <c r="Z553" s="3"/>
      <c r="AA553" s="3"/>
    </row>
    <row r="554" spans="1:27">
      <c r="A554" s="7"/>
      <c r="B554" s="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3"/>
      <c r="V554" s="3"/>
      <c r="W554" s="10"/>
      <c r="X554" s="10"/>
      <c r="Y554" s="3"/>
      <c r="Z554" s="3"/>
      <c r="AA554" s="3"/>
    </row>
    <row r="555" spans="1:27">
      <c r="A555" s="7"/>
      <c r="B555" s="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3"/>
      <c r="V555" s="3"/>
      <c r="W555" s="10"/>
      <c r="X555" s="10"/>
      <c r="Y555" s="3"/>
      <c r="Z555" s="3"/>
      <c r="AA555" s="3"/>
    </row>
    <row r="556" spans="1:27">
      <c r="A556" s="7"/>
      <c r="B556" s="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3"/>
      <c r="V556" s="3"/>
      <c r="W556" s="10"/>
      <c r="X556" s="10"/>
      <c r="Y556" s="3"/>
      <c r="Z556" s="3"/>
      <c r="AA556" s="3"/>
    </row>
    <row r="557" spans="1:27">
      <c r="A557" s="7"/>
      <c r="B557" s="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3"/>
      <c r="V557" s="3"/>
      <c r="W557" s="10"/>
      <c r="X557" s="10"/>
      <c r="Y557" s="3"/>
      <c r="Z557" s="3"/>
      <c r="AA557" s="3"/>
    </row>
    <row r="558" spans="1:27">
      <c r="A558" s="7"/>
      <c r="B558" s="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3"/>
      <c r="V558" s="3"/>
      <c r="W558" s="10"/>
      <c r="X558" s="10"/>
      <c r="Y558" s="3"/>
      <c r="Z558" s="3"/>
      <c r="AA558" s="3"/>
    </row>
    <row r="559" spans="1:27">
      <c r="A559" s="7"/>
      <c r="B559" s="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3"/>
      <c r="V559" s="3"/>
      <c r="W559" s="10"/>
      <c r="X559" s="10"/>
      <c r="Y559" s="3"/>
      <c r="Z559" s="3"/>
      <c r="AA559" s="3"/>
    </row>
    <row r="560" spans="1:27">
      <c r="A560" s="7"/>
      <c r="B560" s="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3"/>
      <c r="V560" s="3"/>
      <c r="W560" s="10"/>
      <c r="X560" s="10"/>
      <c r="Y560" s="3"/>
      <c r="Z560" s="3"/>
      <c r="AA560" s="3"/>
    </row>
    <row r="561" spans="1:27">
      <c r="A561" s="7"/>
      <c r="B561" s="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3"/>
      <c r="V561" s="3"/>
      <c r="W561" s="10"/>
      <c r="X561" s="10"/>
      <c r="Y561" s="3"/>
      <c r="Z561" s="3"/>
      <c r="AA561" s="3"/>
    </row>
    <row r="562" spans="1:27">
      <c r="A562" s="7"/>
      <c r="B562" s="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3"/>
      <c r="V562" s="3"/>
      <c r="W562" s="10"/>
      <c r="X562" s="10"/>
      <c r="Y562" s="3"/>
      <c r="Z562" s="3"/>
      <c r="AA562" s="3"/>
    </row>
    <row r="563" spans="1:27">
      <c r="A563" s="7"/>
      <c r="B563" s="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3"/>
      <c r="V563" s="3"/>
      <c r="W563" s="10"/>
      <c r="X563" s="10"/>
      <c r="Y563" s="3"/>
      <c r="Z563" s="3"/>
      <c r="AA563" s="3"/>
    </row>
    <row r="564" spans="1:27">
      <c r="A564" s="7"/>
      <c r="B564" s="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3"/>
      <c r="V564" s="3"/>
      <c r="W564" s="10"/>
      <c r="X564" s="10"/>
      <c r="Y564" s="3"/>
      <c r="Z564" s="3"/>
      <c r="AA564" s="3"/>
    </row>
    <row r="565" spans="1:27">
      <c r="A565" s="7"/>
      <c r="B565" s="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3"/>
      <c r="V565" s="3"/>
      <c r="W565" s="10"/>
      <c r="X565" s="10"/>
      <c r="Y565" s="3"/>
      <c r="Z565" s="3"/>
      <c r="AA565" s="3"/>
    </row>
    <row r="566" spans="1:27">
      <c r="A566" s="7"/>
      <c r="B566" s="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3"/>
      <c r="V566" s="3"/>
      <c r="W566" s="10"/>
      <c r="X566" s="10"/>
      <c r="Y566" s="3"/>
      <c r="Z566" s="3"/>
      <c r="AA566" s="3"/>
    </row>
    <row r="567" spans="1:27">
      <c r="A567" s="7"/>
      <c r="B567" s="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3"/>
      <c r="V567" s="3"/>
      <c r="W567" s="10"/>
      <c r="X567" s="10"/>
      <c r="Y567" s="3"/>
      <c r="Z567" s="3"/>
      <c r="AA567" s="3"/>
    </row>
    <row r="568" spans="1:27">
      <c r="A568" s="7"/>
      <c r="B568" s="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3"/>
      <c r="V568" s="3"/>
      <c r="W568" s="10"/>
      <c r="X568" s="10"/>
      <c r="Y568" s="3"/>
      <c r="Z568" s="3"/>
      <c r="AA568" s="3"/>
    </row>
    <row r="569" spans="1:27">
      <c r="A569" s="7"/>
      <c r="B569" s="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3"/>
      <c r="V569" s="3"/>
      <c r="W569" s="10"/>
      <c r="X569" s="10"/>
      <c r="Y569" s="3"/>
      <c r="Z569" s="3"/>
      <c r="AA569" s="3"/>
    </row>
    <row r="570" spans="1:27">
      <c r="A570" s="7"/>
      <c r="B570" s="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3"/>
      <c r="V570" s="3"/>
      <c r="W570" s="10"/>
      <c r="X570" s="10"/>
      <c r="Y570" s="3"/>
      <c r="Z570" s="3"/>
      <c r="AA570" s="3"/>
    </row>
    <row r="571" spans="1:27">
      <c r="A571" s="7"/>
      <c r="B571" s="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3"/>
      <c r="V571" s="3"/>
      <c r="W571" s="10"/>
      <c r="X571" s="10"/>
      <c r="Y571" s="3"/>
      <c r="Z571" s="3"/>
      <c r="AA571" s="3"/>
    </row>
    <row r="572" spans="1:27">
      <c r="A572" s="7"/>
      <c r="B572" s="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3"/>
      <c r="V572" s="3"/>
      <c r="W572" s="10"/>
      <c r="X572" s="10"/>
      <c r="Y572" s="3"/>
      <c r="Z572" s="3"/>
      <c r="AA572" s="3"/>
    </row>
    <row r="573" spans="1:27">
      <c r="A573" s="7"/>
      <c r="B573" s="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"/>
      <c r="U573" s="3"/>
      <c r="V573" s="3"/>
      <c r="W573" s="10"/>
      <c r="X573" s="10"/>
      <c r="Y573" s="3"/>
      <c r="Z573" s="3"/>
      <c r="AA573" s="3"/>
    </row>
    <row r="574" spans="1:27">
      <c r="A574" s="7"/>
      <c r="B574" s="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3"/>
      <c r="V574" s="3"/>
      <c r="W574" s="10"/>
      <c r="X574" s="10"/>
      <c r="Y574" s="3"/>
      <c r="Z574" s="3"/>
      <c r="AA574" s="3"/>
    </row>
    <row r="575" spans="1:27">
      <c r="A575" s="7"/>
      <c r="B575" s="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3"/>
      <c r="V575" s="3"/>
      <c r="W575" s="10"/>
      <c r="X575" s="10"/>
      <c r="Y575" s="3"/>
      <c r="Z575" s="3"/>
      <c r="AA575" s="3"/>
    </row>
    <row r="576" spans="1:27">
      <c r="A576" s="7"/>
      <c r="B576" s="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3"/>
      <c r="V576" s="3"/>
      <c r="W576" s="10"/>
      <c r="X576" s="10"/>
      <c r="Y576" s="3"/>
      <c r="Z576" s="3"/>
      <c r="AA576" s="3"/>
    </row>
    <row r="577" spans="1:27">
      <c r="A577" s="7"/>
      <c r="B577" s="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3"/>
      <c r="V577" s="3"/>
      <c r="W577" s="10"/>
      <c r="X577" s="10"/>
      <c r="Y577" s="3"/>
      <c r="Z577" s="3"/>
      <c r="AA577" s="3"/>
    </row>
    <row r="578" spans="1:27">
      <c r="A578" s="7"/>
      <c r="B578" s="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3"/>
      <c r="V578" s="3"/>
      <c r="W578" s="10"/>
      <c r="X578" s="10"/>
      <c r="Y578" s="3"/>
      <c r="Z578" s="3"/>
      <c r="AA578" s="3"/>
    </row>
    <row r="579" spans="1:27">
      <c r="A579" s="7"/>
      <c r="B579" s="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3"/>
      <c r="V579" s="3"/>
      <c r="W579" s="10"/>
      <c r="X579" s="10"/>
      <c r="Y579" s="3"/>
      <c r="Z579" s="3"/>
      <c r="AA579" s="3"/>
    </row>
    <row r="580" spans="1:27">
      <c r="A580" s="7"/>
      <c r="B580" s="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3"/>
      <c r="V580" s="3"/>
      <c r="W580" s="10"/>
      <c r="X580" s="10"/>
      <c r="Y580" s="3"/>
      <c r="Z580" s="3"/>
      <c r="AA580" s="3"/>
    </row>
    <row r="581" spans="1:27">
      <c r="A581" s="7"/>
      <c r="B581" s="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3"/>
      <c r="V581" s="3"/>
      <c r="W581" s="10"/>
      <c r="X581" s="10"/>
      <c r="Y581" s="3"/>
      <c r="Z581" s="3"/>
      <c r="AA581" s="3"/>
    </row>
    <row r="582" spans="1:27">
      <c r="A582" s="7"/>
      <c r="B582" s="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3"/>
      <c r="V582" s="3"/>
      <c r="W582" s="10"/>
      <c r="X582" s="10"/>
      <c r="Y582" s="3"/>
      <c r="Z582" s="3"/>
      <c r="AA582" s="3"/>
    </row>
    <row r="583" spans="1:27">
      <c r="A583" s="7"/>
      <c r="B583" s="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3"/>
      <c r="V583" s="3"/>
      <c r="W583" s="10"/>
      <c r="X583" s="10"/>
      <c r="Y583" s="3"/>
      <c r="Z583" s="3"/>
      <c r="AA583" s="3"/>
    </row>
    <row r="584" spans="1:27">
      <c r="A584" s="7"/>
      <c r="B584" s="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3"/>
      <c r="V584" s="3"/>
      <c r="W584" s="10"/>
      <c r="X584" s="10"/>
      <c r="Y584" s="3"/>
      <c r="Z584" s="3"/>
      <c r="AA584" s="3"/>
    </row>
    <row r="585" spans="1:27">
      <c r="A585" s="7"/>
      <c r="B585" s="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3"/>
      <c r="V585" s="3"/>
      <c r="W585" s="10"/>
      <c r="X585" s="10"/>
      <c r="Y585" s="3"/>
      <c r="Z585" s="3"/>
      <c r="AA585" s="3"/>
    </row>
    <row r="586" spans="1:27">
      <c r="A586" s="7"/>
      <c r="B586" s="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3"/>
      <c r="V586" s="3"/>
      <c r="W586" s="10"/>
      <c r="X586" s="10"/>
      <c r="Y586" s="3"/>
      <c r="Z586" s="3"/>
      <c r="AA586" s="3"/>
    </row>
    <row r="587" spans="1:27">
      <c r="A587" s="7"/>
      <c r="B587" s="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3"/>
      <c r="V587" s="3"/>
      <c r="W587" s="10"/>
      <c r="X587" s="10"/>
      <c r="Y587" s="3"/>
      <c r="Z587" s="3"/>
      <c r="AA587" s="3"/>
    </row>
    <row r="588" spans="1:27">
      <c r="A588" s="7"/>
      <c r="B588" s="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3"/>
      <c r="V588" s="3"/>
      <c r="W588" s="10"/>
      <c r="X588" s="10"/>
      <c r="Y588" s="3"/>
      <c r="Z588" s="3"/>
      <c r="AA588" s="3"/>
    </row>
    <row r="589" spans="1:27">
      <c r="A589" s="7"/>
      <c r="B589" s="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3"/>
      <c r="V589" s="3"/>
      <c r="W589" s="10"/>
      <c r="X589" s="10"/>
      <c r="Y589" s="3"/>
      <c r="Z589" s="3"/>
      <c r="AA589" s="3"/>
    </row>
    <row r="590" spans="1:27">
      <c r="A590" s="7"/>
      <c r="B590" s="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3"/>
      <c r="V590" s="3"/>
      <c r="W590" s="10"/>
      <c r="X590" s="10"/>
      <c r="Y590" s="3"/>
      <c r="Z590" s="3"/>
      <c r="AA590" s="3"/>
    </row>
    <row r="591" spans="1:27">
      <c r="A591" s="7"/>
      <c r="B591" s="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3"/>
      <c r="V591" s="3"/>
      <c r="W591" s="10"/>
      <c r="X591" s="10"/>
      <c r="Y591" s="3"/>
      <c r="Z591" s="3"/>
      <c r="AA591" s="3"/>
    </row>
    <row r="592" spans="1:27">
      <c r="A592" s="7"/>
      <c r="B592" s="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3"/>
      <c r="V592" s="3"/>
      <c r="W592" s="10"/>
      <c r="X592" s="10"/>
      <c r="Y592" s="3"/>
      <c r="Z592" s="3"/>
      <c r="AA592" s="3"/>
    </row>
    <row r="593" spans="1:27">
      <c r="A593" s="7"/>
      <c r="B593" s="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3"/>
      <c r="V593" s="3"/>
      <c r="W593" s="10"/>
      <c r="X593" s="10"/>
      <c r="Y593" s="3"/>
      <c r="Z593" s="3"/>
      <c r="AA593" s="3"/>
    </row>
    <row r="594" spans="1:27">
      <c r="A594" s="7"/>
      <c r="B594" s="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3"/>
      <c r="V594" s="3"/>
      <c r="W594" s="10"/>
      <c r="X594" s="10"/>
      <c r="Y594" s="3"/>
      <c r="Z594" s="3"/>
      <c r="AA594" s="3"/>
    </row>
    <row r="595" spans="1:27">
      <c r="A595" s="7"/>
      <c r="B595" s="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3"/>
      <c r="V595" s="3"/>
      <c r="W595" s="10"/>
      <c r="X595" s="10"/>
      <c r="Y595" s="3"/>
      <c r="Z595" s="3"/>
      <c r="AA595" s="3"/>
    </row>
    <row r="596" spans="1:27">
      <c r="A596" s="7"/>
      <c r="B596" s="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3"/>
      <c r="V596" s="3"/>
      <c r="W596" s="10"/>
      <c r="X596" s="10"/>
      <c r="Y596" s="3"/>
      <c r="Z596" s="3"/>
      <c r="AA596" s="3"/>
    </row>
    <row r="597" spans="1:27">
      <c r="A597" s="7"/>
      <c r="B597" s="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3"/>
      <c r="V597" s="3"/>
      <c r="W597" s="10"/>
      <c r="X597" s="10"/>
      <c r="Y597" s="3"/>
      <c r="Z597" s="3"/>
      <c r="AA597" s="3"/>
    </row>
    <row r="598" spans="1:27">
      <c r="A598" s="7"/>
      <c r="B598" s="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3"/>
      <c r="V598" s="3"/>
      <c r="W598" s="10"/>
      <c r="X598" s="10"/>
      <c r="Y598" s="3"/>
      <c r="Z598" s="3"/>
      <c r="AA598" s="3"/>
    </row>
    <row r="599" spans="1:27">
      <c r="A599" s="7"/>
      <c r="B599" s="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3"/>
      <c r="V599" s="3"/>
      <c r="W599" s="10"/>
      <c r="X599" s="10"/>
      <c r="Y599" s="3"/>
      <c r="Z599" s="3"/>
      <c r="AA599" s="3"/>
    </row>
    <row r="600" spans="1:27">
      <c r="A600" s="7"/>
      <c r="B600" s="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3"/>
      <c r="V600" s="3"/>
      <c r="W600" s="10"/>
      <c r="X600" s="10"/>
      <c r="Y600" s="3"/>
      <c r="Z600" s="3"/>
      <c r="AA600" s="3"/>
    </row>
    <row r="601" spans="1:27">
      <c r="A601" s="7"/>
      <c r="B601" s="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3"/>
      <c r="V601" s="3"/>
      <c r="W601" s="10"/>
      <c r="X601" s="10"/>
      <c r="Y601" s="3"/>
      <c r="Z601" s="3"/>
      <c r="AA601" s="3"/>
    </row>
    <row r="602" spans="1:27">
      <c r="A602" s="7"/>
      <c r="B602" s="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3"/>
      <c r="V602" s="3"/>
      <c r="W602" s="10"/>
      <c r="X602" s="10"/>
      <c r="Y602" s="3"/>
      <c r="Z602" s="3"/>
      <c r="AA602" s="3"/>
    </row>
    <row r="603" spans="1:27">
      <c r="A603" s="7"/>
      <c r="B603" s="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3"/>
      <c r="V603" s="3"/>
      <c r="W603" s="10"/>
      <c r="X603" s="10"/>
      <c r="Y603" s="3"/>
      <c r="Z603" s="3"/>
      <c r="AA603" s="3"/>
    </row>
    <row r="604" spans="1:27">
      <c r="A604" s="7"/>
      <c r="B604" s="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3"/>
      <c r="V604" s="3"/>
      <c r="W604" s="10"/>
      <c r="X604" s="10"/>
      <c r="Y604" s="3"/>
      <c r="Z604" s="3"/>
      <c r="AA604" s="3"/>
    </row>
    <row r="605" spans="1:27">
      <c r="A605" s="7"/>
      <c r="B605" s="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3"/>
      <c r="V605" s="3"/>
      <c r="W605" s="10"/>
      <c r="X605" s="10"/>
      <c r="Y605" s="3"/>
      <c r="Z605" s="3"/>
      <c r="AA605" s="3"/>
    </row>
    <row r="606" spans="1:27">
      <c r="A606" s="7"/>
      <c r="B606" s="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3"/>
      <c r="V606" s="3"/>
      <c r="W606" s="10"/>
      <c r="X606" s="10"/>
      <c r="Y606" s="3"/>
      <c r="Z606" s="3"/>
      <c r="AA606" s="3"/>
    </row>
    <row r="607" spans="1:27">
      <c r="A607" s="7"/>
      <c r="B607" s="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3"/>
      <c r="V607" s="3"/>
      <c r="W607" s="10"/>
      <c r="X607" s="10"/>
      <c r="Y607" s="3"/>
      <c r="Z607" s="3"/>
      <c r="AA607" s="3"/>
    </row>
    <row r="608" spans="1:27">
      <c r="A608" s="7"/>
      <c r="B608" s="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3"/>
      <c r="V608" s="3"/>
      <c r="W608" s="10"/>
      <c r="X608" s="10"/>
      <c r="Y608" s="3"/>
      <c r="Z608" s="3"/>
      <c r="AA608" s="3"/>
    </row>
    <row r="609" spans="1:27">
      <c r="A609" s="7"/>
      <c r="B609" s="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3"/>
      <c r="V609" s="3"/>
      <c r="W609" s="10"/>
      <c r="X609" s="10"/>
      <c r="Y609" s="3"/>
      <c r="Z609" s="3"/>
      <c r="AA609" s="3"/>
    </row>
    <row r="610" spans="1:27">
      <c r="A610" s="7"/>
      <c r="B610" s="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3"/>
      <c r="V610" s="3"/>
      <c r="W610" s="10"/>
      <c r="X610" s="10"/>
      <c r="Y610" s="3"/>
      <c r="Z610" s="3"/>
      <c r="AA610" s="3"/>
    </row>
    <row r="611" spans="1:27">
      <c r="A611" s="7"/>
      <c r="B611" s="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3"/>
      <c r="V611" s="3"/>
      <c r="W611" s="10"/>
      <c r="X611" s="10"/>
      <c r="Y611" s="3"/>
      <c r="Z611" s="3"/>
      <c r="AA611" s="3"/>
    </row>
    <row r="612" spans="1:27">
      <c r="A612" s="7"/>
      <c r="B612" s="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3"/>
      <c r="V612" s="3"/>
      <c r="W612" s="10"/>
      <c r="X612" s="10"/>
      <c r="Y612" s="3"/>
      <c r="Z612" s="3"/>
      <c r="AA612" s="3"/>
    </row>
    <row r="613" spans="1:27">
      <c r="A613" s="7"/>
      <c r="B613" s="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3"/>
      <c r="V613" s="3"/>
      <c r="W613" s="10"/>
      <c r="X613" s="10"/>
      <c r="Y613" s="3"/>
      <c r="Z613" s="3"/>
      <c r="AA613" s="3"/>
    </row>
    <row r="614" spans="1:27">
      <c r="A614" s="7"/>
      <c r="B614" s="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3"/>
      <c r="V614" s="3"/>
      <c r="W614" s="10"/>
      <c r="X614" s="10"/>
      <c r="Y614" s="3"/>
      <c r="Z614" s="3"/>
      <c r="AA614" s="3"/>
    </row>
    <row r="615" spans="1:27">
      <c r="A615" s="7"/>
      <c r="B615" s="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3"/>
      <c r="V615" s="3"/>
      <c r="W615" s="10"/>
      <c r="X615" s="10"/>
      <c r="Y615" s="3"/>
      <c r="Z615" s="3"/>
      <c r="AA615" s="3"/>
    </row>
    <row r="616" spans="1:27">
      <c r="A616" s="7"/>
      <c r="B616" s="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3"/>
      <c r="V616" s="3"/>
      <c r="W616" s="10"/>
      <c r="X616" s="10"/>
      <c r="Y616" s="3"/>
      <c r="Z616" s="3"/>
      <c r="AA616" s="3"/>
    </row>
    <row r="617" spans="1:27">
      <c r="A617" s="7"/>
      <c r="B617" s="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3"/>
      <c r="V617" s="3"/>
      <c r="W617" s="10"/>
      <c r="X617" s="10"/>
      <c r="Y617" s="3"/>
      <c r="Z617" s="3"/>
      <c r="AA617" s="3"/>
    </row>
    <row r="618" spans="1:27">
      <c r="A618" s="7"/>
      <c r="B618" s="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3"/>
      <c r="V618" s="3"/>
      <c r="W618" s="10"/>
      <c r="X618" s="10"/>
      <c r="Y618" s="3"/>
      <c r="Z618" s="3"/>
      <c r="AA618" s="3"/>
    </row>
    <row r="619" spans="1:27">
      <c r="A619" s="7"/>
      <c r="B619" s="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3"/>
      <c r="V619" s="3"/>
      <c r="W619" s="10"/>
      <c r="X619" s="10"/>
      <c r="Y619" s="3"/>
      <c r="Z619" s="3"/>
      <c r="AA619" s="3"/>
    </row>
    <row r="620" spans="1:27">
      <c r="A620" s="7"/>
      <c r="B620" s="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3"/>
      <c r="V620" s="3"/>
      <c r="W620" s="10"/>
      <c r="X620" s="10"/>
      <c r="Y620" s="3"/>
      <c r="Z620" s="3"/>
      <c r="AA620" s="3"/>
    </row>
    <row r="621" spans="1:27">
      <c r="A621" s="7"/>
      <c r="B621" s="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3"/>
      <c r="V621" s="3"/>
      <c r="W621" s="10"/>
      <c r="X621" s="10"/>
      <c r="Y621" s="3"/>
      <c r="Z621" s="3"/>
      <c r="AA621" s="3"/>
    </row>
    <row r="622" spans="1:27">
      <c r="A622" s="7"/>
      <c r="B622" s="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3"/>
      <c r="V622" s="3"/>
      <c r="W622" s="10"/>
      <c r="X622" s="10"/>
      <c r="Y622" s="3"/>
      <c r="Z622" s="3"/>
      <c r="AA622" s="3"/>
    </row>
    <row r="623" spans="1:27">
      <c r="A623" s="7"/>
      <c r="B623" s="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3"/>
      <c r="V623" s="3"/>
      <c r="W623" s="10"/>
      <c r="X623" s="10"/>
      <c r="Y623" s="3"/>
      <c r="Z623" s="3"/>
      <c r="AA623" s="3"/>
    </row>
    <row r="624" spans="1:27">
      <c r="A624" s="7"/>
      <c r="B624" s="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3"/>
      <c r="V624" s="3"/>
      <c r="W624" s="10"/>
      <c r="X624" s="10"/>
      <c r="Y624" s="3"/>
      <c r="Z624" s="3"/>
      <c r="AA624" s="3"/>
    </row>
    <row r="625" spans="1:27">
      <c r="A625" s="7"/>
      <c r="B625" s="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3"/>
      <c r="V625" s="3"/>
      <c r="W625" s="10"/>
      <c r="X625" s="10"/>
      <c r="Y625" s="3"/>
      <c r="Z625" s="3"/>
      <c r="AA625" s="3"/>
    </row>
    <row r="626" spans="1:27">
      <c r="A626" s="7"/>
      <c r="B626" s="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3"/>
      <c r="V626" s="3"/>
      <c r="W626" s="10"/>
      <c r="X626" s="10"/>
      <c r="Y626" s="3"/>
      <c r="Z626" s="3"/>
      <c r="AA626" s="3"/>
    </row>
    <row r="627" spans="1:27">
      <c r="A627" s="7"/>
      <c r="B627" s="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3"/>
      <c r="V627" s="3"/>
      <c r="W627" s="10"/>
      <c r="X627" s="10"/>
      <c r="Y627" s="3"/>
      <c r="Z627" s="3"/>
      <c r="AA627" s="3"/>
    </row>
    <row r="628" spans="1:27">
      <c r="A628" s="7"/>
      <c r="B628" s="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3"/>
      <c r="V628" s="3"/>
      <c r="W628" s="10"/>
      <c r="X628" s="10"/>
      <c r="Y628" s="3"/>
      <c r="Z628" s="3"/>
      <c r="AA628" s="3"/>
    </row>
    <row r="629" spans="1:27">
      <c r="A629" s="7"/>
      <c r="B629" s="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3"/>
      <c r="V629" s="3"/>
      <c r="W629" s="10"/>
      <c r="X629" s="10"/>
      <c r="Y629" s="3"/>
      <c r="Z629" s="3"/>
      <c r="AA629" s="3"/>
    </row>
    <row r="630" spans="1:27">
      <c r="A630" s="7"/>
      <c r="B630" s="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3"/>
      <c r="V630" s="3"/>
      <c r="W630" s="10"/>
      <c r="X630" s="10"/>
      <c r="Y630" s="3"/>
      <c r="Z630" s="3"/>
      <c r="AA630" s="3"/>
    </row>
    <row r="631" spans="1:27">
      <c r="A631" s="7"/>
      <c r="B631" s="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3"/>
      <c r="V631" s="3"/>
      <c r="W631" s="10"/>
      <c r="X631" s="10"/>
      <c r="Y631" s="3"/>
      <c r="Z631" s="3"/>
      <c r="AA631" s="3"/>
    </row>
    <row r="632" spans="1:27">
      <c r="A632" s="7"/>
      <c r="B632" s="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"/>
      <c r="U632" s="3"/>
      <c r="V632" s="3"/>
      <c r="W632" s="10"/>
      <c r="X632" s="10"/>
      <c r="Y632" s="3"/>
      <c r="Z632" s="3"/>
      <c r="AA632" s="3"/>
    </row>
    <row r="633" spans="1:27">
      <c r="A633" s="7"/>
      <c r="B633" s="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"/>
      <c r="U633" s="3"/>
      <c r="V633" s="3"/>
      <c r="W633" s="10"/>
      <c r="X633" s="10"/>
      <c r="Y633" s="3"/>
      <c r="Z633" s="3"/>
      <c r="AA633" s="3"/>
    </row>
    <row r="634" spans="1:27">
      <c r="A634" s="7"/>
      <c r="B634" s="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3"/>
      <c r="V634" s="3"/>
      <c r="W634" s="10"/>
      <c r="X634" s="10"/>
      <c r="Y634" s="3"/>
      <c r="Z634" s="3"/>
      <c r="AA634" s="3"/>
    </row>
    <row r="635" spans="1:27">
      <c r="A635" s="7"/>
      <c r="B635" s="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3"/>
      <c r="V635" s="3"/>
      <c r="W635" s="10"/>
      <c r="X635" s="10"/>
      <c r="Y635" s="3"/>
      <c r="Z635" s="3"/>
      <c r="AA635" s="3"/>
    </row>
    <row r="636" spans="1:27">
      <c r="A636" s="7"/>
      <c r="B636" s="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3"/>
      <c r="V636" s="3"/>
      <c r="W636" s="10"/>
      <c r="X636" s="10"/>
      <c r="Y636" s="3"/>
      <c r="Z636" s="3"/>
      <c r="AA636" s="3"/>
    </row>
    <row r="637" spans="1:27">
      <c r="A637" s="7"/>
      <c r="B637" s="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3"/>
      <c r="V637" s="3"/>
      <c r="W637" s="10"/>
      <c r="X637" s="10"/>
      <c r="Y637" s="3"/>
      <c r="Z637" s="3"/>
      <c r="AA637" s="3"/>
    </row>
    <row r="638" spans="1:27">
      <c r="A638" s="7"/>
      <c r="B638" s="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3"/>
      <c r="V638" s="3"/>
      <c r="W638" s="10"/>
      <c r="X638" s="10"/>
      <c r="Y638" s="3"/>
      <c r="Z638" s="3"/>
      <c r="AA638" s="3"/>
    </row>
    <row r="639" spans="1:27">
      <c r="A639" s="7"/>
      <c r="B639" s="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3"/>
      <c r="V639" s="3"/>
      <c r="W639" s="10"/>
      <c r="X639" s="10"/>
      <c r="Y639" s="3"/>
      <c r="Z639" s="3"/>
      <c r="AA639" s="3"/>
    </row>
    <row r="640" spans="1:27">
      <c r="A640" s="7"/>
      <c r="B640" s="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3"/>
      <c r="V640" s="3"/>
      <c r="W640" s="10"/>
      <c r="X640" s="10"/>
      <c r="Y640" s="3"/>
      <c r="Z640" s="3"/>
      <c r="AA640" s="3"/>
    </row>
    <row r="641" spans="1:27">
      <c r="A641" s="7"/>
      <c r="B641" s="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3"/>
      <c r="V641" s="3"/>
      <c r="W641" s="10"/>
      <c r="X641" s="10"/>
      <c r="Y641" s="3"/>
      <c r="Z641" s="3"/>
      <c r="AA641" s="3"/>
    </row>
    <row r="642" spans="1:27">
      <c r="A642" s="7"/>
      <c r="B642" s="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3"/>
      <c r="V642" s="3"/>
      <c r="W642" s="10"/>
      <c r="X642" s="10"/>
      <c r="Y642" s="3"/>
      <c r="Z642" s="3"/>
      <c r="AA642" s="3"/>
    </row>
    <row r="643" spans="1:27">
      <c r="A643" s="7"/>
      <c r="B643" s="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3"/>
      <c r="V643" s="3"/>
      <c r="W643" s="10"/>
      <c r="X643" s="10"/>
      <c r="Y643" s="3"/>
      <c r="Z643" s="3"/>
      <c r="AA643" s="3"/>
    </row>
    <row r="644" spans="1:27">
      <c r="A644" s="7"/>
      <c r="B644" s="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3"/>
      <c r="V644" s="3"/>
      <c r="W644" s="10"/>
      <c r="X644" s="10"/>
      <c r="Y644" s="3"/>
      <c r="Z644" s="3"/>
      <c r="AA644" s="3"/>
    </row>
    <row r="645" spans="1:27">
      <c r="A645" s="7"/>
      <c r="B645" s="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3"/>
      <c r="V645" s="3"/>
      <c r="W645" s="10"/>
      <c r="X645" s="10"/>
      <c r="Y645" s="3"/>
      <c r="Z645" s="3"/>
      <c r="AA645" s="3"/>
    </row>
    <row r="646" spans="1:27">
      <c r="A646" s="7"/>
      <c r="B646" s="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3"/>
      <c r="V646" s="3"/>
      <c r="W646" s="10"/>
      <c r="X646" s="10"/>
      <c r="Y646" s="3"/>
      <c r="Z646" s="3"/>
      <c r="AA646" s="3"/>
    </row>
    <row r="647" spans="1:27">
      <c r="A647" s="7"/>
      <c r="B647" s="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3"/>
      <c r="V647" s="3"/>
      <c r="W647" s="10"/>
      <c r="X647" s="10"/>
      <c r="Y647" s="3"/>
      <c r="Z647" s="3"/>
      <c r="AA647" s="3"/>
    </row>
    <row r="648" spans="1:27">
      <c r="A648" s="7"/>
      <c r="B648" s="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3"/>
      <c r="V648" s="3"/>
      <c r="W648" s="10"/>
      <c r="X648" s="10"/>
      <c r="Y648" s="3"/>
      <c r="Z648" s="3"/>
      <c r="AA648" s="3"/>
    </row>
    <row r="649" spans="1:27">
      <c r="A649" s="7"/>
      <c r="B649" s="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3"/>
      <c r="V649" s="3"/>
      <c r="W649" s="10"/>
      <c r="X649" s="10"/>
      <c r="Y649" s="3"/>
      <c r="Z649" s="3"/>
      <c r="AA649" s="3"/>
    </row>
    <row r="650" spans="1:27">
      <c r="A650" s="7"/>
      <c r="B650" s="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3"/>
      <c r="V650" s="3"/>
      <c r="W650" s="10"/>
      <c r="X650" s="10"/>
      <c r="Y650" s="3"/>
      <c r="Z650" s="3"/>
      <c r="AA650" s="3"/>
    </row>
    <row r="651" spans="1:27">
      <c r="A651" s="7"/>
      <c r="B651" s="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3"/>
      <c r="V651" s="3"/>
      <c r="W651" s="10"/>
      <c r="X651" s="10"/>
      <c r="Y651" s="3"/>
      <c r="Z651" s="3"/>
      <c r="AA651" s="3"/>
    </row>
    <row r="652" spans="1:27">
      <c r="A652" s="7"/>
      <c r="B652" s="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3"/>
      <c r="V652" s="3"/>
      <c r="W652" s="10"/>
      <c r="X652" s="10"/>
      <c r="Y652" s="3"/>
      <c r="Z652" s="3"/>
      <c r="AA652" s="3"/>
    </row>
    <row r="653" spans="1:27">
      <c r="A653" s="7"/>
      <c r="B653" s="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3"/>
      <c r="V653" s="3"/>
      <c r="W653" s="10"/>
      <c r="X653" s="10"/>
      <c r="Y653" s="3"/>
      <c r="Z653" s="3"/>
      <c r="AA653" s="3"/>
    </row>
    <row r="654" spans="1:27">
      <c r="A654" s="7"/>
      <c r="B654" s="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3"/>
      <c r="V654" s="3"/>
      <c r="W654" s="10"/>
      <c r="X654" s="10"/>
      <c r="Y654" s="3"/>
      <c r="Z654" s="3"/>
      <c r="AA654" s="3"/>
    </row>
    <row r="655" spans="1:27">
      <c r="A655" s="7"/>
      <c r="B655" s="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3"/>
      <c r="V655" s="3"/>
      <c r="W655" s="10"/>
      <c r="X655" s="10"/>
      <c r="Y655" s="3"/>
      <c r="Z655" s="3"/>
      <c r="AA655" s="3"/>
    </row>
    <row r="656" spans="1:27">
      <c r="A656" s="7"/>
      <c r="B656" s="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3"/>
      <c r="V656" s="3"/>
      <c r="W656" s="10"/>
      <c r="X656" s="10"/>
      <c r="Y656" s="3"/>
      <c r="Z656" s="3"/>
      <c r="AA656" s="3"/>
    </row>
    <row r="657" spans="1:27">
      <c r="A657" s="7"/>
      <c r="B657" s="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3"/>
      <c r="V657" s="3"/>
      <c r="W657" s="10"/>
      <c r="X657" s="10"/>
      <c r="Y657" s="3"/>
      <c r="Z657" s="3"/>
      <c r="AA657" s="3"/>
    </row>
    <row r="658" spans="1:27">
      <c r="A658" s="7"/>
      <c r="B658" s="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3"/>
      <c r="V658" s="3"/>
      <c r="W658" s="10"/>
      <c r="X658" s="10"/>
      <c r="Y658" s="3"/>
      <c r="Z658" s="3"/>
      <c r="AA658" s="3"/>
    </row>
    <row r="659" spans="1:27">
      <c r="A659" s="7"/>
      <c r="B659" s="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3"/>
      <c r="V659" s="3"/>
      <c r="W659" s="10"/>
      <c r="X659" s="10"/>
      <c r="Y659" s="3"/>
      <c r="Z659" s="3"/>
      <c r="AA659" s="3"/>
    </row>
    <row r="660" spans="1:27">
      <c r="A660" s="7"/>
      <c r="B660" s="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3"/>
      <c r="V660" s="3"/>
      <c r="W660" s="10"/>
      <c r="X660" s="10"/>
      <c r="Y660" s="3"/>
      <c r="Z660" s="3"/>
      <c r="AA660" s="3"/>
    </row>
    <row r="661" spans="1:27">
      <c r="A661" s="7"/>
      <c r="B661" s="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3"/>
      <c r="V661" s="3"/>
      <c r="W661" s="10"/>
      <c r="X661" s="10"/>
      <c r="Y661" s="3"/>
      <c r="Z661" s="3"/>
      <c r="AA661" s="3"/>
    </row>
    <row r="662" spans="1:27">
      <c r="A662" s="7"/>
      <c r="B662" s="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3"/>
      <c r="V662" s="3"/>
      <c r="W662" s="10"/>
      <c r="X662" s="10"/>
      <c r="Y662" s="3"/>
      <c r="Z662" s="3"/>
      <c r="AA662" s="3"/>
    </row>
    <row r="663" spans="1:27">
      <c r="A663" s="7"/>
      <c r="B663" s="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3"/>
      <c r="V663" s="3"/>
      <c r="W663" s="10"/>
      <c r="X663" s="10"/>
      <c r="Y663" s="3"/>
      <c r="Z663" s="3"/>
      <c r="AA663" s="3"/>
    </row>
    <row r="664" spans="1:27">
      <c r="A664" s="7"/>
      <c r="B664" s="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3"/>
      <c r="V664" s="3"/>
      <c r="W664" s="10"/>
      <c r="X664" s="10"/>
      <c r="Y664" s="3"/>
      <c r="Z664" s="3"/>
      <c r="AA664" s="3"/>
    </row>
    <row r="665" spans="1:27">
      <c r="A665" s="7"/>
      <c r="B665" s="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3"/>
      <c r="V665" s="3"/>
      <c r="W665" s="10"/>
      <c r="X665" s="10"/>
      <c r="Y665" s="3"/>
      <c r="Z665" s="3"/>
      <c r="AA665" s="3"/>
    </row>
    <row r="666" spans="1:27">
      <c r="A666" s="7"/>
      <c r="B666" s="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3"/>
      <c r="V666" s="3"/>
      <c r="W666" s="10"/>
      <c r="X666" s="10"/>
      <c r="Y666" s="3"/>
      <c r="Z666" s="3"/>
      <c r="AA666" s="3"/>
    </row>
    <row r="667" spans="1:27">
      <c r="A667" s="7"/>
      <c r="B667" s="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3"/>
      <c r="V667" s="3"/>
      <c r="W667" s="10"/>
      <c r="X667" s="10"/>
      <c r="Y667" s="3"/>
      <c r="Z667" s="3"/>
      <c r="AA667" s="3"/>
    </row>
    <row r="668" spans="1:27">
      <c r="A668" s="7"/>
      <c r="B668" s="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3"/>
      <c r="V668" s="3"/>
      <c r="W668" s="10"/>
      <c r="X668" s="10"/>
      <c r="Y668" s="3"/>
      <c r="Z668" s="3"/>
      <c r="AA668" s="3"/>
    </row>
    <row r="669" spans="1:27">
      <c r="A669" s="7"/>
      <c r="B669" s="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3"/>
      <c r="V669" s="3"/>
      <c r="W669" s="10"/>
      <c r="X669" s="10"/>
      <c r="Y669" s="3"/>
      <c r="Z669" s="3"/>
      <c r="AA669" s="3"/>
    </row>
    <row r="670" spans="1:27">
      <c r="A670" s="7"/>
      <c r="B670" s="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3"/>
      <c r="V670" s="3"/>
      <c r="W670" s="10"/>
      <c r="X670" s="10"/>
      <c r="Y670" s="3"/>
      <c r="Z670" s="3"/>
      <c r="AA670" s="3"/>
    </row>
    <row r="671" spans="1:27">
      <c r="A671" s="7"/>
      <c r="B671" s="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3"/>
      <c r="V671" s="3"/>
      <c r="W671" s="10"/>
      <c r="X671" s="10"/>
      <c r="Y671" s="3"/>
      <c r="Z671" s="3"/>
      <c r="AA671" s="3"/>
    </row>
    <row r="672" spans="1:27">
      <c r="A672" s="7"/>
      <c r="B672" s="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3"/>
      <c r="V672" s="3"/>
      <c r="W672" s="10"/>
      <c r="X672" s="10"/>
      <c r="Y672" s="3"/>
      <c r="Z672" s="3"/>
      <c r="AA672" s="3"/>
    </row>
    <row r="673" spans="1:27">
      <c r="A673" s="7"/>
      <c r="B673" s="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3"/>
      <c r="V673" s="3"/>
      <c r="W673" s="10"/>
      <c r="X673" s="10"/>
      <c r="Y673" s="3"/>
      <c r="Z673" s="3"/>
      <c r="AA673" s="3"/>
    </row>
    <row r="674" spans="1:27">
      <c r="A674" s="7"/>
      <c r="B674" s="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3"/>
      <c r="V674" s="3"/>
      <c r="W674" s="10"/>
      <c r="X674" s="10"/>
      <c r="Y674" s="3"/>
      <c r="Z674" s="3"/>
      <c r="AA674" s="3"/>
    </row>
    <row r="675" spans="1:27">
      <c r="A675" s="7"/>
      <c r="B675" s="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3"/>
      <c r="V675" s="3"/>
      <c r="W675" s="10"/>
      <c r="X675" s="10"/>
      <c r="Y675" s="3"/>
      <c r="Z675" s="3"/>
      <c r="AA675" s="3"/>
    </row>
    <row r="676" spans="1:27">
      <c r="A676" s="7"/>
      <c r="B676" s="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3"/>
      <c r="V676" s="3"/>
      <c r="W676" s="10"/>
      <c r="X676" s="10"/>
      <c r="Y676" s="3"/>
      <c r="Z676" s="3"/>
      <c r="AA676" s="3"/>
    </row>
    <row r="677" spans="1:27">
      <c r="A677" s="7"/>
      <c r="B677" s="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"/>
      <c r="U677" s="3"/>
      <c r="V677" s="3"/>
      <c r="W677" s="10"/>
      <c r="X677" s="10"/>
      <c r="Y677" s="3"/>
      <c r="Z677" s="3"/>
      <c r="AA677" s="3"/>
    </row>
    <row r="678" spans="1:27">
      <c r="A678" s="7"/>
      <c r="B678" s="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3"/>
      <c r="V678" s="3"/>
      <c r="W678" s="10"/>
      <c r="X678" s="10"/>
      <c r="Y678" s="3"/>
      <c r="Z678" s="3"/>
      <c r="AA678" s="3"/>
    </row>
    <row r="679" spans="1:27">
      <c r="A679" s="7"/>
      <c r="B679" s="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3"/>
      <c r="V679" s="3"/>
      <c r="W679" s="10"/>
      <c r="X679" s="10"/>
      <c r="Y679" s="3"/>
      <c r="Z679" s="3"/>
      <c r="AA679" s="3"/>
    </row>
    <row r="680" spans="1:27">
      <c r="A680" s="7"/>
      <c r="B680" s="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3"/>
      <c r="V680" s="3"/>
      <c r="W680" s="10"/>
      <c r="X680" s="10"/>
      <c r="Y680" s="3"/>
      <c r="Z680" s="3"/>
      <c r="AA680" s="3"/>
    </row>
    <row r="681" spans="1:27">
      <c r="A681" s="7"/>
      <c r="B681" s="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3"/>
      <c r="V681" s="3"/>
      <c r="W681" s="10"/>
      <c r="X681" s="10"/>
      <c r="Y681" s="3"/>
      <c r="Z681" s="3"/>
      <c r="AA681" s="3"/>
    </row>
    <row r="682" spans="1:27">
      <c r="A682" s="7"/>
      <c r="B682" s="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3"/>
      <c r="V682" s="3"/>
      <c r="W682" s="10"/>
      <c r="X682" s="10"/>
      <c r="Y682" s="3"/>
      <c r="Z682" s="3"/>
      <c r="AA682" s="3"/>
    </row>
    <row r="683" spans="1:27">
      <c r="A683" s="7"/>
      <c r="B683" s="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3"/>
      <c r="V683" s="3"/>
      <c r="W683" s="10"/>
      <c r="X683" s="10"/>
      <c r="Y683" s="3"/>
      <c r="Z683" s="3"/>
      <c r="AA683" s="3"/>
    </row>
    <row r="684" spans="1:27">
      <c r="A684" s="7"/>
      <c r="B684" s="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3"/>
      <c r="V684" s="3"/>
      <c r="W684" s="10"/>
      <c r="X684" s="10"/>
      <c r="Y684" s="3"/>
      <c r="Z684" s="3"/>
      <c r="AA684" s="3"/>
    </row>
    <row r="685" spans="1:27">
      <c r="A685" s="7"/>
      <c r="B685" s="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3"/>
      <c r="V685" s="3"/>
      <c r="W685" s="10"/>
      <c r="X685" s="10"/>
      <c r="Y685" s="3"/>
      <c r="Z685" s="3"/>
      <c r="AA685" s="3"/>
    </row>
    <row r="686" spans="1:27">
      <c r="A686" s="7"/>
      <c r="B686" s="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3"/>
      <c r="V686" s="3"/>
      <c r="W686" s="10"/>
      <c r="X686" s="10"/>
      <c r="Y686" s="3"/>
      <c r="Z686" s="3"/>
      <c r="AA686" s="3"/>
    </row>
    <row r="687" spans="1:27">
      <c r="A687" s="7"/>
      <c r="B687" s="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3"/>
      <c r="V687" s="3"/>
      <c r="W687" s="10"/>
      <c r="X687" s="10"/>
      <c r="Y687" s="3"/>
      <c r="Z687" s="3"/>
      <c r="AA687" s="3"/>
    </row>
    <row r="688" spans="1:27">
      <c r="A688" s="7"/>
      <c r="B688" s="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3"/>
      <c r="V688" s="3"/>
      <c r="W688" s="10"/>
      <c r="X688" s="10"/>
      <c r="Y688" s="3"/>
      <c r="Z688" s="3"/>
      <c r="AA688" s="3"/>
    </row>
    <row r="689" spans="1:27">
      <c r="A689" s="7"/>
      <c r="B689" s="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3"/>
      <c r="V689" s="3"/>
      <c r="W689" s="10"/>
      <c r="X689" s="10"/>
      <c r="Y689" s="3"/>
      <c r="Z689" s="3"/>
      <c r="AA689" s="3"/>
    </row>
    <row r="690" spans="1:27">
      <c r="A690" s="7"/>
      <c r="B690" s="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3"/>
      <c r="V690" s="3"/>
      <c r="W690" s="10"/>
      <c r="X690" s="10"/>
      <c r="Y690" s="3"/>
      <c r="Z690" s="3"/>
      <c r="AA690" s="3"/>
    </row>
    <row r="691" spans="1:27">
      <c r="A691" s="7"/>
      <c r="B691" s="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3"/>
      <c r="V691" s="3"/>
      <c r="W691" s="10"/>
      <c r="X691" s="10"/>
      <c r="Y691" s="3"/>
      <c r="Z691" s="3"/>
      <c r="AA691" s="3"/>
    </row>
    <row r="692" spans="1:27">
      <c r="A692" s="7"/>
      <c r="B692" s="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3"/>
      <c r="V692" s="3"/>
      <c r="W692" s="10"/>
      <c r="X692" s="10"/>
      <c r="Y692" s="3"/>
      <c r="Z692" s="3"/>
      <c r="AA692" s="3"/>
    </row>
    <row r="693" spans="1:27">
      <c r="A693" s="7"/>
      <c r="B693" s="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3"/>
      <c r="V693" s="3"/>
      <c r="W693" s="10"/>
      <c r="X693" s="10"/>
      <c r="Y693" s="3"/>
      <c r="Z693" s="3"/>
      <c r="AA693" s="3"/>
    </row>
    <row r="694" spans="1:27">
      <c r="A694" s="7"/>
      <c r="B694" s="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3"/>
      <c r="V694" s="3"/>
      <c r="W694" s="10"/>
      <c r="X694" s="10"/>
      <c r="Y694" s="3"/>
      <c r="Z694" s="3"/>
      <c r="AA694" s="3"/>
    </row>
    <row r="695" spans="1:27">
      <c r="A695" s="7"/>
      <c r="B695" s="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3"/>
      <c r="V695" s="3"/>
      <c r="W695" s="10"/>
      <c r="X695" s="10"/>
      <c r="Y695" s="3"/>
      <c r="Z695" s="3"/>
      <c r="AA695" s="3"/>
    </row>
    <row r="696" spans="1:27">
      <c r="A696" s="7"/>
      <c r="B696" s="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3"/>
      <c r="V696" s="3"/>
      <c r="W696" s="10"/>
      <c r="X696" s="10"/>
      <c r="Y696" s="3"/>
      <c r="Z696" s="3"/>
      <c r="AA696" s="3"/>
    </row>
    <row r="697" spans="1:27">
      <c r="A697" s="7"/>
      <c r="B697" s="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3"/>
      <c r="V697" s="3"/>
      <c r="W697" s="10"/>
      <c r="X697" s="10"/>
      <c r="Y697" s="3"/>
      <c r="Z697" s="3"/>
      <c r="AA697" s="3"/>
    </row>
    <row r="698" spans="1:27">
      <c r="A698" s="7"/>
      <c r="B698" s="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3"/>
      <c r="V698" s="3"/>
      <c r="W698" s="10"/>
      <c r="X698" s="10"/>
      <c r="Y698" s="3"/>
      <c r="Z698" s="3"/>
      <c r="AA698" s="3"/>
    </row>
    <row r="699" spans="1:27">
      <c r="A699" s="7"/>
      <c r="B699" s="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3"/>
      <c r="V699" s="3"/>
      <c r="W699" s="10"/>
      <c r="X699" s="10"/>
      <c r="Y699" s="3"/>
      <c r="Z699" s="3"/>
      <c r="AA699" s="3"/>
    </row>
    <row r="700" spans="1:27">
      <c r="A700" s="7"/>
      <c r="B700" s="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3"/>
      <c r="V700" s="3"/>
      <c r="W700" s="10"/>
      <c r="X700" s="10"/>
      <c r="Y700" s="3"/>
      <c r="Z700" s="3"/>
      <c r="AA700" s="3"/>
    </row>
    <row r="701" spans="1:27">
      <c r="A701" s="7"/>
      <c r="B701" s="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3"/>
      <c r="V701" s="3"/>
      <c r="W701" s="10"/>
      <c r="X701" s="10"/>
      <c r="Y701" s="3"/>
      <c r="Z701" s="3"/>
      <c r="AA701" s="3"/>
    </row>
    <row r="702" spans="1:27">
      <c r="A702" s="7"/>
      <c r="B702" s="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3"/>
      <c r="V702" s="3"/>
      <c r="W702" s="10"/>
      <c r="X702" s="10"/>
      <c r="Y702" s="3"/>
      <c r="Z702" s="3"/>
      <c r="AA702" s="3"/>
    </row>
    <row r="703" spans="1:27">
      <c r="A703" s="7"/>
      <c r="B703" s="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3"/>
      <c r="V703" s="3"/>
      <c r="W703" s="10"/>
      <c r="X703" s="10"/>
      <c r="Y703" s="3"/>
      <c r="Z703" s="3"/>
      <c r="AA703" s="3"/>
    </row>
    <row r="704" spans="1:27">
      <c r="A704" s="7"/>
      <c r="B704" s="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3"/>
      <c r="V704" s="3"/>
      <c r="W704" s="10"/>
      <c r="X704" s="10"/>
      <c r="Y704" s="3"/>
      <c r="Z704" s="3"/>
      <c r="AA704" s="3"/>
    </row>
    <row r="705" spans="1:27">
      <c r="A705" s="7"/>
      <c r="B705" s="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3"/>
      <c r="V705" s="3"/>
      <c r="W705" s="10"/>
      <c r="X705" s="10"/>
      <c r="Y705" s="3"/>
      <c r="Z705" s="3"/>
      <c r="AA705" s="3"/>
    </row>
    <row r="706" spans="1:27">
      <c r="A706" s="7"/>
      <c r="B706" s="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3"/>
      <c r="V706" s="3"/>
      <c r="W706" s="10"/>
      <c r="X706" s="10"/>
      <c r="Y706" s="3"/>
      <c r="Z706" s="3"/>
      <c r="AA706" s="3"/>
    </row>
    <row r="707" spans="1:27">
      <c r="A707" s="7"/>
      <c r="B707" s="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"/>
      <c r="U707" s="3"/>
      <c r="V707" s="3"/>
      <c r="W707" s="10"/>
      <c r="X707" s="10"/>
      <c r="Y707" s="3"/>
      <c r="Z707" s="3"/>
      <c r="AA707" s="3"/>
    </row>
    <row r="708" spans="1:27">
      <c r="A708" s="7"/>
      <c r="B708" s="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3"/>
      <c r="V708" s="3"/>
      <c r="W708" s="10"/>
      <c r="X708" s="10"/>
      <c r="Y708" s="3"/>
      <c r="Z708" s="3"/>
      <c r="AA708" s="3"/>
    </row>
    <row r="709" spans="1:27">
      <c r="A709" s="7"/>
      <c r="B709" s="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3"/>
      <c r="V709" s="3"/>
      <c r="W709" s="10"/>
      <c r="X709" s="10"/>
      <c r="Y709" s="3"/>
      <c r="Z709" s="3"/>
      <c r="AA709" s="3"/>
    </row>
    <row r="710" spans="1:27">
      <c r="A710" s="7"/>
      <c r="B710" s="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3"/>
      <c r="V710" s="3"/>
      <c r="W710" s="10"/>
      <c r="X710" s="10"/>
      <c r="Y710" s="3"/>
      <c r="Z710" s="3"/>
      <c r="AA710" s="3"/>
    </row>
    <row r="711" spans="1:27">
      <c r="A711" s="7"/>
      <c r="B711" s="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3"/>
      <c r="V711" s="3"/>
      <c r="W711" s="10"/>
      <c r="X711" s="10"/>
      <c r="Y711" s="3"/>
      <c r="Z711" s="3"/>
      <c r="AA711" s="3"/>
    </row>
    <row r="712" spans="1:27">
      <c r="A712" s="7"/>
      <c r="B712" s="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3"/>
      <c r="V712" s="3"/>
      <c r="W712" s="10"/>
      <c r="X712" s="10"/>
      <c r="Y712" s="3"/>
      <c r="Z712" s="3"/>
      <c r="AA712" s="3"/>
    </row>
    <row r="713" spans="1:27">
      <c r="A713" s="7"/>
      <c r="B713" s="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3"/>
      <c r="V713" s="3"/>
      <c r="W713" s="10"/>
      <c r="X713" s="10"/>
      <c r="Y713" s="3"/>
      <c r="Z713" s="3"/>
      <c r="AA713" s="3"/>
    </row>
    <row r="714" spans="1:27">
      <c r="A714" s="7"/>
      <c r="B714" s="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3"/>
      <c r="V714" s="3"/>
      <c r="W714" s="10"/>
      <c r="X714" s="10"/>
      <c r="Y714" s="3"/>
      <c r="Z714" s="3"/>
      <c r="AA714" s="3"/>
    </row>
    <row r="715" spans="1:27">
      <c r="A715" s="7"/>
      <c r="B715" s="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3"/>
      <c r="V715" s="3"/>
      <c r="W715" s="10"/>
      <c r="X715" s="10"/>
      <c r="Y715" s="3"/>
      <c r="Z715" s="3"/>
      <c r="AA715" s="3"/>
    </row>
    <row r="716" spans="1:27">
      <c r="A716" s="7"/>
      <c r="B716" s="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3"/>
      <c r="V716" s="3"/>
      <c r="W716" s="10"/>
      <c r="X716" s="10"/>
      <c r="Y716" s="3"/>
      <c r="Z716" s="3"/>
      <c r="AA716" s="3"/>
    </row>
    <row r="717" spans="1:27">
      <c r="A717" s="7"/>
      <c r="B717" s="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3"/>
      <c r="V717" s="3"/>
      <c r="W717" s="10"/>
      <c r="X717" s="10"/>
      <c r="Y717" s="3"/>
      <c r="Z717" s="3"/>
      <c r="AA717" s="3"/>
    </row>
    <row r="718" spans="1:27">
      <c r="A718" s="7"/>
      <c r="B718" s="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3"/>
      <c r="V718" s="3"/>
      <c r="W718" s="10"/>
      <c r="X718" s="10"/>
      <c r="Y718" s="3"/>
      <c r="Z718" s="3"/>
      <c r="AA718" s="3"/>
    </row>
    <row r="719" spans="1:27">
      <c r="A719" s="7"/>
      <c r="B719" s="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3"/>
      <c r="V719" s="3"/>
      <c r="W719" s="10"/>
      <c r="X719" s="10"/>
      <c r="Y719" s="3"/>
      <c r="Z719" s="3"/>
      <c r="AA719" s="3"/>
    </row>
    <row r="720" spans="1:27">
      <c r="A720" s="7"/>
      <c r="B720" s="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3"/>
      <c r="V720" s="3"/>
      <c r="W720" s="10"/>
      <c r="X720" s="10"/>
      <c r="Y720" s="3"/>
      <c r="Z720" s="3"/>
      <c r="AA720" s="3"/>
    </row>
    <row r="721" spans="1:27">
      <c r="A721" s="7"/>
      <c r="B721" s="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3"/>
      <c r="V721" s="3"/>
      <c r="W721" s="10"/>
      <c r="X721" s="10"/>
      <c r="Y721" s="3"/>
      <c r="Z721" s="3"/>
      <c r="AA721" s="3"/>
    </row>
    <row r="722" spans="1:27">
      <c r="A722" s="7"/>
      <c r="B722" s="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3"/>
      <c r="V722" s="3"/>
      <c r="W722" s="10"/>
      <c r="X722" s="10"/>
      <c r="Y722" s="3"/>
      <c r="Z722" s="3"/>
      <c r="AA722" s="3"/>
    </row>
    <row r="723" spans="1:27">
      <c r="A723" s="7"/>
      <c r="B723" s="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3"/>
      <c r="V723" s="3"/>
      <c r="W723" s="10"/>
      <c r="X723" s="10"/>
      <c r="Y723" s="3"/>
      <c r="Z723" s="3"/>
      <c r="AA723" s="3"/>
    </row>
    <row r="724" spans="1:27">
      <c r="A724" s="7"/>
      <c r="B724" s="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3"/>
      <c r="V724" s="3"/>
      <c r="W724" s="10"/>
      <c r="X724" s="10"/>
      <c r="Y724" s="3"/>
      <c r="Z724" s="3"/>
      <c r="AA724" s="3"/>
    </row>
    <row r="725" spans="1:27">
      <c r="A725" s="7"/>
      <c r="B725" s="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3"/>
      <c r="V725" s="3"/>
      <c r="W725" s="10"/>
      <c r="X725" s="10"/>
      <c r="Y725" s="3"/>
      <c r="Z725" s="3"/>
      <c r="AA725" s="3"/>
    </row>
    <row r="726" spans="1:27">
      <c r="A726" s="7"/>
      <c r="B726" s="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"/>
      <c r="U726" s="3"/>
      <c r="V726" s="3"/>
      <c r="W726" s="10"/>
      <c r="X726" s="10"/>
      <c r="Y726" s="3"/>
      <c r="Z726" s="3"/>
      <c r="AA726" s="3"/>
    </row>
    <row r="727" spans="1:27">
      <c r="A727" s="7"/>
      <c r="B727" s="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3"/>
      <c r="V727" s="3"/>
      <c r="W727" s="10"/>
      <c r="X727" s="10"/>
      <c r="Y727" s="3"/>
      <c r="Z727" s="3"/>
      <c r="AA727" s="3"/>
    </row>
    <row r="728" spans="1:27">
      <c r="A728" s="7"/>
      <c r="B728" s="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3"/>
      <c r="V728" s="3"/>
      <c r="W728" s="10"/>
      <c r="X728" s="10"/>
      <c r="Y728" s="3"/>
      <c r="Z728" s="3"/>
      <c r="AA728" s="3"/>
    </row>
    <row r="729" spans="1:27">
      <c r="A729" s="7"/>
      <c r="B729" s="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3"/>
      <c r="V729" s="3"/>
      <c r="W729" s="10"/>
      <c r="X729" s="10"/>
      <c r="Y729" s="3"/>
      <c r="Z729" s="3"/>
      <c r="AA729" s="3"/>
    </row>
    <row r="730" spans="1:27">
      <c r="A730" s="7"/>
      <c r="B730" s="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3"/>
      <c r="V730" s="3"/>
      <c r="W730" s="10"/>
      <c r="X730" s="10"/>
      <c r="Y730" s="3"/>
      <c r="Z730" s="3"/>
      <c r="AA730" s="3"/>
    </row>
    <row r="731" spans="1:27">
      <c r="A731" s="7"/>
      <c r="B731" s="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3"/>
      <c r="V731" s="3"/>
      <c r="W731" s="10"/>
      <c r="X731" s="10"/>
      <c r="Y731" s="3"/>
      <c r="Z731" s="3"/>
      <c r="AA731" s="3"/>
    </row>
    <row r="732" spans="1:27">
      <c r="A732" s="7"/>
      <c r="B732" s="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3"/>
      <c r="V732" s="3"/>
      <c r="W732" s="10"/>
      <c r="X732" s="10"/>
      <c r="Y732" s="3"/>
      <c r="Z732" s="3"/>
      <c r="AA732" s="3"/>
    </row>
    <row r="733" spans="1:27">
      <c r="A733" s="7"/>
      <c r="B733" s="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3"/>
      <c r="V733" s="3"/>
      <c r="W733" s="10"/>
      <c r="X733" s="10"/>
      <c r="Y733" s="3"/>
      <c r="Z733" s="3"/>
      <c r="AA733" s="3"/>
    </row>
    <row r="734" spans="1:27">
      <c r="A734" s="7"/>
      <c r="B734" s="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3"/>
      <c r="V734" s="3"/>
      <c r="W734" s="10"/>
      <c r="X734" s="10"/>
      <c r="Y734" s="3"/>
      <c r="Z734" s="3"/>
      <c r="AA734" s="3"/>
    </row>
    <row r="735" spans="1:27">
      <c r="A735" s="7"/>
      <c r="B735" s="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3"/>
      <c r="V735" s="3"/>
      <c r="W735" s="10"/>
      <c r="X735" s="10"/>
      <c r="Y735" s="3"/>
      <c r="Z735" s="3"/>
      <c r="AA735" s="3"/>
    </row>
    <row r="736" spans="1:27">
      <c r="A736" s="7"/>
      <c r="B736" s="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3"/>
      <c r="V736" s="3"/>
      <c r="W736" s="10"/>
      <c r="X736" s="10"/>
      <c r="Y736" s="3"/>
      <c r="Z736" s="3"/>
      <c r="AA736" s="3"/>
    </row>
    <row r="737" spans="1:27">
      <c r="A737" s="7"/>
      <c r="B737" s="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3"/>
      <c r="V737" s="3"/>
      <c r="W737" s="10"/>
      <c r="X737" s="10"/>
      <c r="Y737" s="3"/>
      <c r="Z737" s="3"/>
      <c r="AA737" s="3"/>
    </row>
    <row r="738" spans="1:27">
      <c r="A738" s="7"/>
      <c r="B738" s="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3"/>
      <c r="V738" s="3"/>
      <c r="W738" s="10"/>
      <c r="X738" s="10"/>
      <c r="Y738" s="3"/>
      <c r="Z738" s="3"/>
      <c r="AA738" s="3"/>
    </row>
    <row r="739" spans="1:27">
      <c r="A739" s="7"/>
      <c r="B739" s="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3"/>
      <c r="V739" s="3"/>
      <c r="W739" s="10"/>
      <c r="X739" s="10"/>
      <c r="Y739" s="3"/>
      <c r="Z739" s="3"/>
      <c r="AA739" s="3"/>
    </row>
    <row r="740" spans="1:27">
      <c r="A740" s="7"/>
      <c r="B740" s="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3"/>
      <c r="V740" s="3"/>
      <c r="W740" s="10"/>
      <c r="X740" s="10"/>
      <c r="Y740" s="3"/>
      <c r="Z740" s="3"/>
      <c r="AA740" s="3"/>
    </row>
    <row r="741" spans="1:27">
      <c r="A741" s="7"/>
      <c r="B741" s="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3"/>
      <c r="V741" s="3"/>
      <c r="W741" s="10"/>
      <c r="X741" s="10"/>
      <c r="Y741" s="3"/>
      <c r="Z741" s="3"/>
      <c r="AA741" s="3"/>
    </row>
    <row r="742" spans="1:27">
      <c r="A742" s="7"/>
      <c r="B742" s="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3"/>
      <c r="V742" s="3"/>
      <c r="W742" s="10"/>
      <c r="X742" s="10"/>
      <c r="Y742" s="3"/>
      <c r="Z742" s="3"/>
      <c r="AA742" s="3"/>
    </row>
    <row r="743" spans="1:27">
      <c r="A743" s="7"/>
      <c r="B743" s="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3"/>
      <c r="V743" s="3"/>
      <c r="W743" s="10"/>
      <c r="X743" s="10"/>
      <c r="Y743" s="3"/>
      <c r="Z743" s="3"/>
      <c r="AA743" s="3"/>
    </row>
    <row r="744" spans="1:27">
      <c r="A744" s="7"/>
      <c r="B744" s="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3"/>
      <c r="V744" s="3"/>
      <c r="W744" s="10"/>
      <c r="X744" s="10"/>
      <c r="Y744" s="3"/>
      <c r="Z744" s="3"/>
      <c r="AA744" s="3"/>
    </row>
    <row r="745" spans="1:27">
      <c r="A745" s="7"/>
      <c r="B745" s="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3"/>
      <c r="V745" s="3"/>
      <c r="W745" s="10"/>
      <c r="X745" s="10"/>
      <c r="Y745" s="3"/>
      <c r="Z745" s="3"/>
      <c r="AA745" s="3"/>
    </row>
    <row r="746" spans="1:27">
      <c r="A746" s="7"/>
      <c r="B746" s="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3"/>
      <c r="V746" s="3"/>
      <c r="W746" s="10"/>
      <c r="X746" s="10"/>
      <c r="Y746" s="3"/>
      <c r="Z746" s="3"/>
      <c r="AA746" s="3"/>
    </row>
    <row r="747" spans="1:27">
      <c r="A747" s="7"/>
      <c r="B747" s="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"/>
      <c r="U747" s="3"/>
      <c r="V747" s="3"/>
      <c r="W747" s="10"/>
      <c r="X747" s="10"/>
      <c r="Y747" s="3"/>
      <c r="Z747" s="3"/>
      <c r="AA747" s="3"/>
    </row>
    <row r="748" spans="1:27">
      <c r="A748" s="7"/>
      <c r="B748" s="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3"/>
      <c r="V748" s="3"/>
      <c r="W748" s="10"/>
      <c r="X748" s="10"/>
      <c r="Y748" s="3"/>
      <c r="Z748" s="3"/>
      <c r="AA748" s="3"/>
    </row>
    <row r="749" spans="1:27">
      <c r="A749" s="7"/>
      <c r="B749" s="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3"/>
      <c r="V749" s="3"/>
      <c r="W749" s="10"/>
      <c r="X749" s="10"/>
      <c r="Y749" s="3"/>
      <c r="Z749" s="3"/>
      <c r="AA749" s="3"/>
    </row>
    <row r="750" spans="1:27">
      <c r="A750" s="7"/>
      <c r="B750" s="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3"/>
      <c r="V750" s="3"/>
      <c r="W750" s="10"/>
      <c r="X750" s="10"/>
      <c r="Y750" s="3"/>
      <c r="Z750" s="3"/>
      <c r="AA750" s="3"/>
    </row>
    <row r="751" spans="1:27">
      <c r="A751" s="7"/>
      <c r="B751" s="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3"/>
      <c r="V751" s="3"/>
      <c r="W751" s="10"/>
      <c r="X751" s="10"/>
      <c r="Y751" s="3"/>
      <c r="Z751" s="3"/>
      <c r="AA751" s="3"/>
    </row>
    <row r="752" spans="1:27">
      <c r="A752" s="7"/>
      <c r="B752" s="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3"/>
      <c r="V752" s="3"/>
      <c r="W752" s="10"/>
      <c r="X752" s="10"/>
      <c r="Y752" s="3"/>
      <c r="Z752" s="3"/>
      <c r="AA752" s="3"/>
    </row>
    <row r="753" spans="1:27">
      <c r="A753" s="7"/>
      <c r="B753" s="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3"/>
      <c r="V753" s="3"/>
      <c r="W753" s="10"/>
      <c r="X753" s="10"/>
      <c r="Y753" s="3"/>
      <c r="Z753" s="3"/>
      <c r="AA753" s="3"/>
    </row>
    <row r="754" spans="1:27">
      <c r="A754" s="7"/>
      <c r="B754" s="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3"/>
      <c r="V754" s="3"/>
      <c r="W754" s="10"/>
      <c r="X754" s="10"/>
      <c r="Y754" s="3"/>
      <c r="Z754" s="3"/>
      <c r="AA754" s="3"/>
    </row>
    <row r="755" spans="1:27">
      <c r="A755" s="7"/>
      <c r="B755" s="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3"/>
      <c r="V755" s="3"/>
      <c r="W755" s="10"/>
      <c r="X755" s="10"/>
      <c r="Y755" s="3"/>
      <c r="Z755" s="3"/>
      <c r="AA755" s="3"/>
    </row>
    <row r="756" spans="1:27">
      <c r="A756" s="7"/>
      <c r="B756" s="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3"/>
      <c r="V756" s="3"/>
      <c r="W756" s="10"/>
      <c r="X756" s="10"/>
      <c r="Y756" s="3"/>
      <c r="Z756" s="3"/>
      <c r="AA756" s="3"/>
    </row>
    <row r="757" spans="1:27">
      <c r="A757" s="7"/>
      <c r="B757" s="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3"/>
      <c r="V757" s="3"/>
      <c r="W757" s="10"/>
      <c r="X757" s="10"/>
      <c r="Y757" s="3"/>
      <c r="Z757" s="3"/>
      <c r="AA757" s="3"/>
    </row>
    <row r="758" spans="1:27">
      <c r="A758" s="7"/>
      <c r="B758" s="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3"/>
      <c r="V758" s="3"/>
      <c r="W758" s="10"/>
      <c r="X758" s="10"/>
      <c r="Y758" s="3"/>
      <c r="Z758" s="3"/>
      <c r="AA758" s="3"/>
    </row>
    <row r="759" spans="1:27">
      <c r="A759" s="7"/>
      <c r="B759" s="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3"/>
      <c r="V759" s="3"/>
      <c r="W759" s="10"/>
      <c r="X759" s="10"/>
      <c r="Y759" s="3"/>
      <c r="Z759" s="3"/>
      <c r="AA759" s="3"/>
    </row>
    <row r="760" spans="1:27">
      <c r="A760" s="7"/>
      <c r="B760" s="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3"/>
      <c r="V760" s="3"/>
      <c r="W760" s="10"/>
      <c r="X760" s="10"/>
      <c r="Y760" s="3"/>
      <c r="Z760" s="3"/>
      <c r="AA760" s="3"/>
    </row>
    <row r="761" spans="1:27">
      <c r="A761" s="7"/>
      <c r="B761" s="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3"/>
      <c r="V761" s="3"/>
      <c r="W761" s="10"/>
      <c r="X761" s="10"/>
      <c r="Y761" s="3"/>
      <c r="Z761" s="3"/>
      <c r="AA761" s="3"/>
    </row>
    <row r="762" spans="1:27">
      <c r="A762" s="7"/>
      <c r="B762" s="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3"/>
      <c r="V762" s="3"/>
      <c r="W762" s="10"/>
      <c r="X762" s="10"/>
      <c r="Y762" s="3"/>
      <c r="Z762" s="3"/>
      <c r="AA762" s="3"/>
    </row>
    <row r="763" spans="1:27">
      <c r="A763" s="7"/>
      <c r="B763" s="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3"/>
      <c r="V763" s="3"/>
      <c r="W763" s="10"/>
      <c r="X763" s="10"/>
      <c r="Y763" s="3"/>
      <c r="Z763" s="3"/>
      <c r="AA763" s="3"/>
    </row>
    <row r="764" spans="1:27">
      <c r="A764" s="7"/>
      <c r="B764" s="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3"/>
      <c r="V764" s="3"/>
      <c r="W764" s="10"/>
      <c r="X764" s="10"/>
      <c r="Y764" s="3"/>
      <c r="Z764" s="3"/>
      <c r="AA764" s="3"/>
    </row>
    <row r="765" spans="1:27">
      <c r="A765" s="7"/>
      <c r="B765" s="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3"/>
      <c r="V765" s="3"/>
      <c r="W765" s="10"/>
      <c r="X765" s="10"/>
      <c r="Y765" s="3"/>
      <c r="Z765" s="3"/>
      <c r="AA765" s="3"/>
    </row>
    <row r="766" spans="1:27">
      <c r="A766" s="7"/>
      <c r="B766" s="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3"/>
      <c r="V766" s="3"/>
      <c r="W766" s="10"/>
      <c r="X766" s="10"/>
      <c r="Y766" s="3"/>
      <c r="Z766" s="3"/>
      <c r="AA766" s="3"/>
    </row>
    <row r="767" spans="1:27">
      <c r="A767" s="7"/>
      <c r="B767" s="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3"/>
      <c r="V767" s="3"/>
      <c r="W767" s="10"/>
      <c r="X767" s="10"/>
      <c r="Y767" s="3"/>
      <c r="Z767" s="3"/>
      <c r="AA767" s="3"/>
    </row>
    <row r="768" spans="1:27">
      <c r="A768" s="7"/>
      <c r="B768" s="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"/>
      <c r="U768" s="3"/>
      <c r="V768" s="3"/>
      <c r="W768" s="10"/>
      <c r="X768" s="10"/>
      <c r="Y768" s="3"/>
      <c r="Z768" s="3"/>
      <c r="AA768" s="3"/>
    </row>
    <row r="769" spans="1:27">
      <c r="A769" s="7"/>
      <c r="B769" s="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3"/>
      <c r="V769" s="3"/>
      <c r="W769" s="10"/>
      <c r="X769" s="10"/>
      <c r="Y769" s="3"/>
      <c r="Z769" s="3"/>
      <c r="AA769" s="3"/>
    </row>
    <row r="770" spans="1:27">
      <c r="A770" s="7"/>
      <c r="B770" s="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3"/>
      <c r="V770" s="3"/>
      <c r="W770" s="10"/>
      <c r="X770" s="10"/>
      <c r="Y770" s="3"/>
      <c r="Z770" s="3"/>
      <c r="AA770" s="3"/>
    </row>
    <row r="771" spans="1:27">
      <c r="A771" s="7"/>
      <c r="B771" s="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3"/>
      <c r="V771" s="3"/>
      <c r="W771" s="10"/>
      <c r="X771" s="10"/>
      <c r="Y771" s="3"/>
      <c r="Z771" s="3"/>
      <c r="AA771" s="3"/>
    </row>
    <row r="772" spans="1:27">
      <c r="A772" s="7"/>
      <c r="B772" s="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3"/>
      <c r="V772" s="3"/>
      <c r="W772" s="10"/>
      <c r="X772" s="10"/>
      <c r="Y772" s="3"/>
      <c r="Z772" s="3"/>
      <c r="AA772" s="3"/>
    </row>
    <row r="773" spans="1:27">
      <c r="A773" s="7"/>
      <c r="B773" s="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3"/>
      <c r="V773" s="3"/>
      <c r="W773" s="10"/>
      <c r="X773" s="10"/>
      <c r="Y773" s="3"/>
      <c r="Z773" s="3"/>
      <c r="AA773" s="3"/>
    </row>
    <row r="774" spans="1:27">
      <c r="A774" s="7"/>
      <c r="B774" s="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3"/>
      <c r="V774" s="3"/>
      <c r="W774" s="10"/>
      <c r="X774" s="10"/>
      <c r="Y774" s="3"/>
      <c r="Z774" s="3"/>
      <c r="AA774" s="3"/>
    </row>
    <row r="775" spans="1:27">
      <c r="A775" s="7"/>
      <c r="B775" s="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"/>
      <c r="U775" s="3"/>
      <c r="V775" s="3"/>
      <c r="W775" s="10"/>
      <c r="X775" s="10"/>
      <c r="Y775" s="3"/>
      <c r="Z775" s="3"/>
      <c r="AA775" s="3"/>
    </row>
    <row r="776" spans="1:27">
      <c r="A776" s="7"/>
      <c r="B776" s="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3"/>
      <c r="V776" s="3"/>
      <c r="W776" s="10"/>
      <c r="X776" s="10"/>
      <c r="Y776" s="3"/>
      <c r="Z776" s="3"/>
      <c r="AA776" s="3"/>
    </row>
    <row r="777" spans="1:27">
      <c r="A777" s="7"/>
      <c r="B777" s="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3"/>
      <c r="V777" s="3"/>
      <c r="W777" s="10"/>
      <c r="X777" s="10"/>
      <c r="Y777" s="3"/>
      <c r="Z777" s="3"/>
      <c r="AA777" s="3"/>
    </row>
    <row r="778" spans="1:27">
      <c r="A778" s="7"/>
      <c r="B778" s="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3"/>
      <c r="V778" s="3"/>
      <c r="W778" s="10"/>
      <c r="X778" s="10"/>
      <c r="Y778" s="3"/>
      <c r="Z778" s="3"/>
      <c r="AA778" s="3"/>
    </row>
    <row r="779" spans="1:27">
      <c r="A779" s="7"/>
      <c r="B779" s="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3"/>
      <c r="V779" s="3"/>
      <c r="W779" s="10"/>
      <c r="X779" s="10"/>
      <c r="Y779" s="3"/>
      <c r="Z779" s="3"/>
      <c r="AA779" s="3"/>
    </row>
    <row r="780" spans="1:27">
      <c r="A780" s="7"/>
      <c r="B780" s="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3"/>
      <c r="V780" s="3"/>
      <c r="W780" s="10"/>
      <c r="X780" s="10"/>
      <c r="Y780" s="3"/>
      <c r="Z780" s="3"/>
      <c r="AA780" s="3"/>
    </row>
    <row r="781" spans="1:27">
      <c r="A781" s="7"/>
      <c r="B781" s="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"/>
      <c r="U781" s="3"/>
      <c r="V781" s="3"/>
      <c r="W781" s="10"/>
      <c r="X781" s="10"/>
      <c r="Y781" s="3"/>
      <c r="Z781" s="3"/>
      <c r="AA781" s="3"/>
    </row>
    <row r="782" spans="1:27">
      <c r="A782" s="7"/>
      <c r="B782" s="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3"/>
      <c r="V782" s="3"/>
      <c r="W782" s="10"/>
      <c r="X782" s="10"/>
      <c r="Y782" s="3"/>
      <c r="Z782" s="3"/>
      <c r="AA782" s="3"/>
    </row>
    <row r="783" spans="1:27">
      <c r="A783" s="7"/>
      <c r="B783" s="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"/>
      <c r="U783" s="3"/>
      <c r="V783" s="3"/>
      <c r="W783" s="10"/>
      <c r="X783" s="10"/>
      <c r="Y783" s="3"/>
      <c r="Z783" s="3"/>
      <c r="AA783" s="3"/>
    </row>
    <row r="784" spans="1:27">
      <c r="A784" s="7"/>
      <c r="B784" s="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3"/>
      <c r="V784" s="3"/>
      <c r="W784" s="10"/>
      <c r="X784" s="10"/>
      <c r="Y784" s="3"/>
      <c r="Z784" s="3"/>
      <c r="AA784" s="3"/>
    </row>
    <row r="785" spans="1:27">
      <c r="A785" s="7"/>
      <c r="B785" s="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3"/>
      <c r="V785" s="3"/>
      <c r="W785" s="10"/>
      <c r="X785" s="10"/>
      <c r="Y785" s="3"/>
      <c r="Z785" s="3"/>
      <c r="AA785" s="3"/>
    </row>
    <row r="786" spans="1:27">
      <c r="A786" s="7"/>
      <c r="B786" s="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3"/>
      <c r="V786" s="3"/>
      <c r="W786" s="10"/>
      <c r="X786" s="10"/>
      <c r="Y786" s="3"/>
      <c r="Z786" s="3"/>
      <c r="AA786" s="3"/>
    </row>
    <row r="787" spans="1:27">
      <c r="A787" s="7"/>
      <c r="B787" s="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3"/>
      <c r="V787" s="3"/>
      <c r="W787" s="10"/>
      <c r="X787" s="10"/>
      <c r="Y787" s="3"/>
      <c r="Z787" s="3"/>
      <c r="AA787" s="3"/>
    </row>
    <row r="788" spans="1:27">
      <c r="A788" s="7"/>
      <c r="B788" s="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"/>
      <c r="U788" s="3"/>
      <c r="V788" s="3"/>
      <c r="W788" s="10"/>
      <c r="X788" s="10"/>
      <c r="Y788" s="3"/>
      <c r="Z788" s="3"/>
      <c r="AA788" s="3"/>
    </row>
    <row r="789" spans="1:27">
      <c r="A789" s="7"/>
      <c r="B789" s="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"/>
      <c r="U789" s="3"/>
      <c r="V789" s="3"/>
      <c r="W789" s="10"/>
      <c r="X789" s="10"/>
      <c r="Y789" s="3"/>
      <c r="Z789" s="3"/>
      <c r="AA789" s="3"/>
    </row>
    <row r="790" spans="1:27">
      <c r="A790" s="7"/>
      <c r="B790" s="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"/>
      <c r="U790" s="3"/>
      <c r="V790" s="3"/>
      <c r="W790" s="10"/>
      <c r="X790" s="10"/>
      <c r="Y790" s="3"/>
      <c r="Z790" s="3"/>
      <c r="AA790" s="3"/>
    </row>
    <row r="791" spans="1:27">
      <c r="A791" s="7"/>
      <c r="B791" s="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"/>
      <c r="U791" s="3"/>
      <c r="V791" s="3"/>
      <c r="W791" s="10"/>
      <c r="X791" s="10"/>
      <c r="Y791" s="3"/>
      <c r="Z791" s="3"/>
      <c r="AA791" s="3"/>
    </row>
    <row r="792" spans="1:27">
      <c r="A792" s="7"/>
      <c r="B792" s="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"/>
      <c r="U792" s="3"/>
      <c r="V792" s="3"/>
      <c r="W792" s="10"/>
      <c r="X792" s="10"/>
      <c r="Y792" s="3"/>
      <c r="Z792" s="3"/>
      <c r="AA792" s="3"/>
    </row>
    <row r="793" spans="1:27">
      <c r="A793" s="7"/>
      <c r="B793" s="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"/>
      <c r="U793" s="3"/>
      <c r="V793" s="3"/>
      <c r="W793" s="10"/>
      <c r="X793" s="10"/>
      <c r="Y793" s="3"/>
      <c r="Z793" s="3"/>
      <c r="AA793" s="3"/>
    </row>
    <row r="794" spans="1:27">
      <c r="A794" s="7"/>
      <c r="B794" s="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"/>
      <c r="U794" s="3"/>
      <c r="V794" s="3"/>
      <c r="W794" s="10"/>
      <c r="X794" s="10"/>
      <c r="Y794" s="3"/>
      <c r="Z794" s="3"/>
      <c r="AA794" s="3"/>
    </row>
    <row r="795" spans="1:27">
      <c r="A795" s="7"/>
      <c r="B795" s="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"/>
      <c r="U795" s="3"/>
      <c r="V795" s="3"/>
      <c r="W795" s="10"/>
      <c r="X795" s="10"/>
      <c r="Y795" s="3"/>
      <c r="Z795" s="3"/>
      <c r="AA795" s="3"/>
    </row>
    <row r="796" spans="1:27">
      <c r="A796" s="7"/>
      <c r="B796" s="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"/>
      <c r="U796" s="3"/>
      <c r="V796" s="3"/>
      <c r="W796" s="10"/>
      <c r="X796" s="10"/>
      <c r="Y796" s="3"/>
      <c r="Z796" s="3"/>
      <c r="AA796" s="3"/>
    </row>
    <row r="797" spans="1:27">
      <c r="A797" s="7"/>
      <c r="B797" s="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"/>
      <c r="U797" s="3"/>
      <c r="V797" s="3"/>
      <c r="W797" s="10"/>
      <c r="X797" s="10"/>
      <c r="Y797" s="3"/>
      <c r="Z797" s="3"/>
      <c r="AA797" s="3"/>
    </row>
    <row r="798" spans="1:27">
      <c r="A798" s="7"/>
      <c r="B798" s="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"/>
      <c r="U798" s="3"/>
      <c r="V798" s="3"/>
      <c r="W798" s="10"/>
      <c r="X798" s="10"/>
      <c r="Y798" s="3"/>
      <c r="Z798" s="3"/>
      <c r="AA798" s="3"/>
    </row>
    <row r="799" spans="1:27">
      <c r="A799" s="7"/>
      <c r="B799" s="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"/>
      <c r="U799" s="3"/>
      <c r="V799" s="3"/>
      <c r="W799" s="10"/>
      <c r="X799" s="10"/>
      <c r="Y799" s="3"/>
      <c r="Z799" s="3"/>
      <c r="AA799" s="3"/>
    </row>
    <row r="800" spans="1:27">
      <c r="A800" s="7"/>
      <c r="B800" s="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"/>
      <c r="U800" s="3"/>
      <c r="V800" s="3"/>
      <c r="W800" s="10"/>
      <c r="X800" s="10"/>
      <c r="Y800" s="3"/>
      <c r="Z800" s="3"/>
      <c r="AA800" s="3"/>
    </row>
    <row r="801" spans="1:27">
      <c r="A801" s="7"/>
      <c r="B801" s="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"/>
      <c r="U801" s="3"/>
      <c r="V801" s="3"/>
      <c r="W801" s="10"/>
      <c r="X801" s="10"/>
      <c r="Y801" s="3"/>
      <c r="Z801" s="3"/>
      <c r="AA801" s="3"/>
    </row>
    <row r="802" spans="1:27">
      <c r="A802" s="7"/>
      <c r="B802" s="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"/>
      <c r="U802" s="3"/>
      <c r="V802" s="3"/>
      <c r="W802" s="10"/>
      <c r="X802" s="10"/>
      <c r="Y802" s="3"/>
      <c r="Z802" s="3"/>
      <c r="AA802" s="3"/>
    </row>
    <row r="803" spans="1:27">
      <c r="A803" s="7"/>
      <c r="B803" s="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"/>
      <c r="U803" s="3"/>
      <c r="V803" s="3"/>
      <c r="W803" s="10"/>
      <c r="X803" s="10"/>
      <c r="Y803" s="3"/>
      <c r="Z803" s="3"/>
      <c r="AA803" s="3"/>
    </row>
    <row r="804" spans="1:27">
      <c r="A804" s="7"/>
      <c r="B804" s="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"/>
      <c r="U804" s="3"/>
      <c r="V804" s="3"/>
      <c r="W804" s="10"/>
      <c r="X804" s="10"/>
      <c r="Y804" s="3"/>
      <c r="Z804" s="3"/>
      <c r="AA804" s="3"/>
    </row>
    <row r="805" spans="1:27">
      <c r="A805" s="7"/>
      <c r="B805" s="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"/>
      <c r="U805" s="3"/>
      <c r="V805" s="3"/>
      <c r="W805" s="10"/>
      <c r="X805" s="10"/>
      <c r="Y805" s="3"/>
      <c r="Z805" s="3"/>
      <c r="AA805" s="3"/>
    </row>
    <row r="806" spans="1:27">
      <c r="A806" s="7"/>
      <c r="B806" s="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"/>
      <c r="U806" s="3"/>
      <c r="V806" s="3"/>
      <c r="W806" s="10"/>
      <c r="X806" s="10"/>
      <c r="Y806" s="3"/>
      <c r="Z806" s="3"/>
      <c r="AA806" s="3"/>
    </row>
    <row r="807" spans="1:27">
      <c r="A807" s="7"/>
      <c r="B807" s="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"/>
      <c r="U807" s="3"/>
      <c r="V807" s="3"/>
      <c r="W807" s="10"/>
      <c r="X807" s="10"/>
      <c r="Y807" s="3"/>
      <c r="Z807" s="3"/>
      <c r="AA807" s="3"/>
    </row>
    <row r="808" spans="1:27">
      <c r="A808" s="7"/>
      <c r="B808" s="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"/>
      <c r="U808" s="3"/>
      <c r="V808" s="3"/>
      <c r="W808" s="10"/>
      <c r="X808" s="10"/>
      <c r="Y808" s="3"/>
      <c r="Z808" s="3"/>
      <c r="AA808" s="3"/>
    </row>
    <row r="809" spans="1:27">
      <c r="A809" s="7"/>
      <c r="B809" s="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"/>
      <c r="U809" s="3"/>
      <c r="V809" s="3"/>
      <c r="W809" s="10"/>
      <c r="X809" s="10"/>
      <c r="Y809" s="3"/>
      <c r="Z809" s="3"/>
      <c r="AA809" s="3"/>
    </row>
    <row r="810" spans="1:27">
      <c r="A810" s="7"/>
      <c r="B810" s="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"/>
      <c r="U810" s="3"/>
      <c r="V810" s="3"/>
      <c r="W810" s="10"/>
      <c r="X810" s="10"/>
      <c r="Y810" s="3"/>
      <c r="Z810" s="3"/>
      <c r="AA810" s="3"/>
    </row>
    <row r="811" spans="1:27">
      <c r="A811" s="7"/>
      <c r="B811" s="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"/>
      <c r="U811" s="3"/>
      <c r="V811" s="3"/>
      <c r="W811" s="10"/>
      <c r="X811" s="10"/>
      <c r="Y811" s="3"/>
      <c r="Z811" s="3"/>
      <c r="AA811" s="3"/>
    </row>
    <row r="812" spans="1:27">
      <c r="A812" s="7"/>
      <c r="B812" s="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"/>
      <c r="U812" s="3"/>
      <c r="V812" s="3"/>
      <c r="W812" s="10"/>
      <c r="X812" s="10"/>
      <c r="Y812" s="3"/>
      <c r="Z812" s="3"/>
      <c r="AA812" s="3"/>
    </row>
    <row r="813" spans="1:27">
      <c r="A813" s="7"/>
      <c r="B813" s="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"/>
      <c r="U813" s="3"/>
      <c r="V813" s="3"/>
      <c r="W813" s="10"/>
      <c r="X813" s="10"/>
      <c r="Y813" s="3"/>
      <c r="Z813" s="3"/>
      <c r="AA813" s="3"/>
    </row>
    <row r="814" spans="1:27">
      <c r="A814" s="7"/>
      <c r="B814" s="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"/>
      <c r="U814" s="3"/>
      <c r="V814" s="3"/>
      <c r="W814" s="10"/>
      <c r="X814" s="10"/>
      <c r="Y814" s="3"/>
      <c r="Z814" s="3"/>
      <c r="AA814" s="3"/>
    </row>
    <row r="815" spans="1:27">
      <c r="A815" s="7"/>
      <c r="B815" s="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"/>
      <c r="U815" s="3"/>
      <c r="V815" s="3"/>
      <c r="W815" s="10"/>
      <c r="X815" s="10"/>
      <c r="Y815" s="3"/>
      <c r="Z815" s="3"/>
      <c r="AA815" s="3"/>
    </row>
    <row r="816" spans="1:27">
      <c r="A816" s="7"/>
      <c r="B816" s="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"/>
      <c r="U816" s="3"/>
      <c r="V816" s="3"/>
      <c r="W816" s="10"/>
      <c r="X816" s="10"/>
      <c r="Y816" s="3"/>
      <c r="Z816" s="3"/>
      <c r="AA816" s="3"/>
    </row>
    <row r="817" spans="1:27">
      <c r="A817" s="7"/>
      <c r="B817" s="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"/>
      <c r="U817" s="3"/>
      <c r="V817" s="3"/>
      <c r="W817" s="10"/>
      <c r="X817" s="10"/>
      <c r="Y817" s="3"/>
      <c r="Z817" s="3"/>
      <c r="AA817" s="3"/>
    </row>
    <row r="818" spans="1:27">
      <c r="A818" s="7"/>
      <c r="B818" s="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"/>
      <c r="U818" s="3"/>
      <c r="V818" s="3"/>
      <c r="W818" s="10"/>
      <c r="X818" s="10"/>
      <c r="Y818" s="3"/>
      <c r="Z818" s="3"/>
      <c r="AA818" s="3"/>
    </row>
    <row r="819" spans="1:27">
      <c r="A819" s="7"/>
      <c r="B819" s="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"/>
      <c r="U819" s="3"/>
      <c r="V819" s="3"/>
      <c r="W819" s="10"/>
      <c r="X819" s="10"/>
      <c r="Y819" s="3"/>
      <c r="Z819" s="3"/>
      <c r="AA819" s="3"/>
    </row>
    <row r="820" spans="1:27">
      <c r="A820" s="7"/>
      <c r="B820" s="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"/>
      <c r="U820" s="3"/>
      <c r="V820" s="3"/>
      <c r="W820" s="10"/>
      <c r="X820" s="10"/>
      <c r="Y820" s="3"/>
      <c r="Z820" s="3"/>
      <c r="AA820" s="3"/>
    </row>
    <row r="821" spans="1:27">
      <c r="A821" s="7"/>
      <c r="B821" s="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"/>
      <c r="U821" s="3"/>
      <c r="V821" s="3"/>
      <c r="W821" s="10"/>
      <c r="X821" s="10"/>
      <c r="Y821" s="3"/>
      <c r="Z821" s="3"/>
      <c r="AA821" s="3"/>
    </row>
    <row r="822" spans="1:27">
      <c r="A822" s="7"/>
      <c r="B822" s="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"/>
      <c r="U822" s="3"/>
      <c r="V822" s="3"/>
      <c r="W822" s="10"/>
      <c r="X822" s="10"/>
      <c r="Y822" s="3"/>
      <c r="Z822" s="3"/>
      <c r="AA822" s="3"/>
    </row>
    <row r="823" spans="1:27">
      <c r="A823" s="7"/>
      <c r="B823" s="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"/>
      <c r="U823" s="3"/>
      <c r="V823" s="3"/>
      <c r="W823" s="10"/>
      <c r="X823" s="10"/>
      <c r="Y823" s="3"/>
      <c r="Z823" s="3"/>
      <c r="AA823" s="3"/>
    </row>
    <row r="824" spans="1:27">
      <c r="A824" s="7"/>
      <c r="B824" s="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"/>
      <c r="U824" s="3"/>
      <c r="V824" s="3"/>
      <c r="W824" s="10"/>
      <c r="X824" s="10"/>
      <c r="Y824" s="3"/>
      <c r="Z824" s="3"/>
      <c r="AA824" s="3"/>
    </row>
    <row r="825" spans="1:27">
      <c r="A825" s="7"/>
      <c r="B825" s="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"/>
      <c r="U825" s="3"/>
      <c r="V825" s="3"/>
      <c r="W825" s="10"/>
      <c r="X825" s="10"/>
      <c r="Y825" s="3"/>
      <c r="Z825" s="3"/>
      <c r="AA825" s="3"/>
    </row>
    <row r="826" spans="1:27">
      <c r="A826" s="7"/>
      <c r="B826" s="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"/>
      <c r="U826" s="3"/>
      <c r="V826" s="3"/>
      <c r="W826" s="10"/>
      <c r="X826" s="10"/>
      <c r="Y826" s="3"/>
      <c r="Z826" s="3"/>
      <c r="AA826" s="3"/>
    </row>
    <row r="827" spans="1:27">
      <c r="A827" s="7"/>
      <c r="B827" s="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"/>
      <c r="U827" s="3"/>
      <c r="V827" s="3"/>
      <c r="W827" s="10"/>
      <c r="X827" s="10"/>
      <c r="Y827" s="3"/>
      <c r="Z827" s="3"/>
      <c r="AA827" s="3"/>
    </row>
    <row r="828" spans="1:27">
      <c r="A828" s="7"/>
      <c r="B828" s="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"/>
      <c r="U828" s="3"/>
      <c r="V828" s="3"/>
      <c r="W828" s="10"/>
      <c r="X828" s="10"/>
      <c r="Y828" s="3"/>
      <c r="Z828" s="3"/>
      <c r="AA828" s="3"/>
    </row>
    <row r="829" spans="1:27">
      <c r="A829" s="7"/>
      <c r="B829" s="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"/>
      <c r="U829" s="3"/>
      <c r="V829" s="3"/>
      <c r="W829" s="10"/>
      <c r="X829" s="10"/>
      <c r="Y829" s="3"/>
      <c r="Z829" s="3"/>
      <c r="AA829" s="3"/>
    </row>
    <row r="830" spans="1:27">
      <c r="A830" s="7"/>
      <c r="B830" s="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"/>
      <c r="U830" s="3"/>
      <c r="V830" s="3"/>
      <c r="W830" s="10"/>
      <c r="X830" s="10"/>
      <c r="Y830" s="3"/>
      <c r="Z830" s="3"/>
      <c r="AA830" s="3"/>
    </row>
    <row r="831" spans="1:27">
      <c r="A831" s="7"/>
      <c r="B831" s="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"/>
      <c r="U831" s="3"/>
      <c r="V831" s="3"/>
      <c r="W831" s="10"/>
      <c r="X831" s="10"/>
      <c r="Y831" s="3"/>
      <c r="Z831" s="3"/>
      <c r="AA831" s="3"/>
    </row>
    <row r="832" spans="1:27">
      <c r="A832" s="7"/>
      <c r="B832" s="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"/>
      <c r="U832" s="3"/>
      <c r="V832" s="3"/>
      <c r="W832" s="10"/>
      <c r="X832" s="10"/>
      <c r="Y832" s="3"/>
      <c r="Z832" s="3"/>
      <c r="AA832" s="3"/>
    </row>
    <row r="833" spans="1:27">
      <c r="A833" s="7"/>
      <c r="B833" s="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"/>
      <c r="U833" s="3"/>
      <c r="V833" s="3"/>
      <c r="W833" s="10"/>
      <c r="X833" s="10"/>
      <c r="Y833" s="3"/>
      <c r="Z833" s="3"/>
      <c r="AA833" s="3"/>
    </row>
    <row r="834" spans="1:27">
      <c r="A834" s="7"/>
      <c r="B834" s="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"/>
      <c r="U834" s="3"/>
      <c r="V834" s="3"/>
      <c r="W834" s="10"/>
      <c r="X834" s="10"/>
      <c r="Y834" s="3"/>
      <c r="Z834" s="3"/>
      <c r="AA834" s="3"/>
    </row>
    <row r="835" spans="1:27">
      <c r="A835" s="7"/>
      <c r="B835" s="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"/>
      <c r="U835" s="3"/>
      <c r="V835" s="3"/>
      <c r="W835" s="10"/>
      <c r="X835" s="10"/>
      <c r="Y835" s="3"/>
      <c r="Z835" s="3"/>
      <c r="AA835" s="3"/>
    </row>
    <row r="836" spans="1:27">
      <c r="A836" s="7"/>
      <c r="B836" s="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"/>
      <c r="U836" s="3"/>
      <c r="V836" s="3"/>
      <c r="W836" s="10"/>
      <c r="X836" s="10"/>
      <c r="Y836" s="3"/>
      <c r="Z836" s="3"/>
      <c r="AA836" s="3"/>
    </row>
    <row r="837" spans="1:27">
      <c r="A837" s="7"/>
      <c r="B837" s="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"/>
      <c r="U837" s="3"/>
      <c r="V837" s="3"/>
      <c r="W837" s="10"/>
      <c r="X837" s="10"/>
      <c r="Y837" s="3"/>
      <c r="Z837" s="3"/>
      <c r="AA837" s="3"/>
    </row>
    <row r="838" spans="1:27">
      <c r="A838" s="7"/>
      <c r="B838" s="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"/>
      <c r="U838" s="3"/>
      <c r="V838" s="3"/>
      <c r="W838" s="10"/>
      <c r="X838" s="10"/>
      <c r="Y838" s="3"/>
      <c r="Z838" s="3"/>
      <c r="AA838" s="3"/>
    </row>
    <row r="839" spans="1:27">
      <c r="A839" s="7"/>
      <c r="B839" s="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"/>
      <c r="U839" s="3"/>
      <c r="V839" s="3"/>
      <c r="W839" s="10"/>
      <c r="X839" s="10"/>
      <c r="Y839" s="3"/>
      <c r="Z839" s="3"/>
      <c r="AA839" s="3"/>
    </row>
    <row r="840" spans="1:27">
      <c r="A840" s="7"/>
      <c r="B840" s="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"/>
      <c r="U840" s="3"/>
      <c r="V840" s="3"/>
      <c r="W840" s="10"/>
      <c r="X840" s="10"/>
      <c r="Y840" s="3"/>
      <c r="Z840" s="3"/>
      <c r="AA840" s="3"/>
    </row>
    <row r="841" spans="1:27">
      <c r="A841" s="7"/>
      <c r="B841" s="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"/>
      <c r="U841" s="3"/>
      <c r="V841" s="3"/>
      <c r="W841" s="10"/>
      <c r="X841" s="10"/>
      <c r="Y841" s="3"/>
      <c r="Z841" s="3"/>
      <c r="AA841" s="3"/>
    </row>
    <row r="842" spans="1:27">
      <c r="A842" s="7"/>
      <c r="B842" s="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"/>
      <c r="U842" s="3"/>
      <c r="V842" s="3"/>
      <c r="W842" s="10"/>
      <c r="X842" s="10"/>
      <c r="Y842" s="3"/>
      <c r="Z842" s="3"/>
      <c r="AA842" s="3"/>
    </row>
    <row r="843" spans="1:27">
      <c r="A843" s="7"/>
      <c r="B843" s="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"/>
      <c r="U843" s="3"/>
      <c r="V843" s="3"/>
      <c r="W843" s="10"/>
      <c r="X843" s="10"/>
      <c r="Y843" s="3"/>
      <c r="Z843" s="3"/>
      <c r="AA843" s="3"/>
    </row>
    <row r="844" spans="1:27">
      <c r="A844" s="7"/>
      <c r="B844" s="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"/>
      <c r="U844" s="3"/>
      <c r="V844" s="3"/>
      <c r="W844" s="10"/>
      <c r="X844" s="10"/>
      <c r="Y844" s="3"/>
      <c r="Z844" s="3"/>
      <c r="AA844" s="3"/>
    </row>
    <row r="845" spans="1:27">
      <c r="A845" s="7"/>
      <c r="B845" s="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"/>
      <c r="U845" s="3"/>
      <c r="V845" s="3"/>
      <c r="W845" s="10"/>
      <c r="X845" s="10"/>
      <c r="Y845" s="3"/>
      <c r="Z845" s="3"/>
      <c r="AA845" s="3"/>
    </row>
    <row r="846" spans="1:27">
      <c r="A846" s="7"/>
      <c r="B846" s="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"/>
      <c r="U846" s="3"/>
      <c r="V846" s="3"/>
      <c r="W846" s="10"/>
      <c r="X846" s="10"/>
      <c r="Y846" s="3"/>
      <c r="Z846" s="3"/>
      <c r="AA846" s="3"/>
    </row>
    <row r="847" spans="1:27">
      <c r="A847" s="7"/>
      <c r="B847" s="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"/>
      <c r="U847" s="3"/>
      <c r="V847" s="3"/>
      <c r="W847" s="10"/>
      <c r="X847" s="10"/>
      <c r="Y847" s="3"/>
      <c r="Z847" s="3"/>
      <c r="AA847" s="3"/>
    </row>
    <row r="848" spans="1:27">
      <c r="A848" s="7"/>
      <c r="B848" s="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"/>
      <c r="U848" s="3"/>
      <c r="V848" s="3"/>
      <c r="W848" s="10"/>
      <c r="X848" s="10"/>
      <c r="Y848" s="3"/>
      <c r="Z848" s="3"/>
      <c r="AA848" s="3"/>
    </row>
    <row r="849" spans="1:27">
      <c r="A849" s="7"/>
      <c r="B849" s="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"/>
      <c r="U849" s="3"/>
      <c r="V849" s="3"/>
      <c r="W849" s="10"/>
      <c r="X849" s="10"/>
      <c r="Y849" s="3"/>
      <c r="Z849" s="3"/>
      <c r="AA849" s="3"/>
    </row>
    <row r="850" spans="1:27">
      <c r="A850" s="7"/>
      <c r="B850" s="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"/>
      <c r="U850" s="3"/>
      <c r="V850" s="3"/>
      <c r="W850" s="10"/>
      <c r="X850" s="10"/>
      <c r="Y850" s="3"/>
      <c r="Z850" s="3"/>
      <c r="AA850" s="3"/>
    </row>
    <row r="851" spans="1:27">
      <c r="A851" s="7"/>
      <c r="B851" s="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"/>
      <c r="U851" s="3"/>
      <c r="V851" s="3"/>
      <c r="W851" s="10"/>
      <c r="X851" s="10"/>
      <c r="Y851" s="3"/>
      <c r="Z851" s="3"/>
      <c r="AA851" s="3"/>
    </row>
    <row r="852" spans="1:27">
      <c r="A852" s="7"/>
      <c r="B852" s="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"/>
      <c r="U852" s="3"/>
      <c r="V852" s="3"/>
      <c r="W852" s="10"/>
      <c r="X852" s="10"/>
      <c r="Y852" s="3"/>
      <c r="Z852" s="3"/>
      <c r="AA852" s="3"/>
    </row>
    <row r="853" spans="1:27">
      <c r="A853" s="7"/>
      <c r="B853" s="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"/>
      <c r="U853" s="3"/>
      <c r="V853" s="3"/>
      <c r="W853" s="10"/>
      <c r="X853" s="10"/>
      <c r="Y853" s="3"/>
      <c r="Z853" s="3"/>
      <c r="AA853" s="3"/>
    </row>
    <row r="854" spans="1:27">
      <c r="A854" s="7"/>
      <c r="B854" s="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"/>
      <c r="U854" s="3"/>
      <c r="V854" s="3"/>
      <c r="W854" s="10"/>
      <c r="X854" s="10"/>
      <c r="Y854" s="3"/>
      <c r="Z854" s="3"/>
      <c r="AA854" s="3"/>
    </row>
    <row r="855" spans="1:27">
      <c r="A855" s="7"/>
      <c r="B855" s="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"/>
      <c r="U855" s="3"/>
      <c r="V855" s="3"/>
      <c r="W855" s="10"/>
      <c r="X855" s="10"/>
      <c r="Y855" s="3"/>
      <c r="Z855" s="3"/>
      <c r="AA855" s="3"/>
    </row>
    <row r="856" spans="1:27">
      <c r="A856" s="7"/>
      <c r="B856" s="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"/>
      <c r="U856" s="3"/>
      <c r="V856" s="3"/>
      <c r="W856" s="10"/>
      <c r="X856" s="10"/>
      <c r="Y856" s="3"/>
      <c r="Z856" s="3"/>
      <c r="AA856" s="3"/>
    </row>
    <row r="857" spans="1:27">
      <c r="A857" s="7"/>
      <c r="B857" s="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"/>
      <c r="U857" s="3"/>
      <c r="V857" s="3"/>
      <c r="W857" s="10"/>
      <c r="X857" s="10"/>
      <c r="Y857" s="3"/>
      <c r="Z857" s="3"/>
      <c r="AA857" s="3"/>
    </row>
    <row r="858" spans="1:27">
      <c r="A858" s="7"/>
      <c r="B858" s="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"/>
      <c r="U858" s="3"/>
      <c r="V858" s="3"/>
      <c r="W858" s="10"/>
      <c r="X858" s="10"/>
      <c r="Y858" s="3"/>
      <c r="Z858" s="3"/>
      <c r="AA858" s="3"/>
    </row>
    <row r="859" spans="1:27">
      <c r="A859" s="7"/>
      <c r="B859" s="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"/>
      <c r="U859" s="3"/>
      <c r="V859" s="3"/>
      <c r="W859" s="10"/>
      <c r="X859" s="10"/>
      <c r="Y859" s="3"/>
      <c r="Z859" s="3"/>
      <c r="AA859" s="3"/>
    </row>
    <row r="860" spans="1:27">
      <c r="A860" s="7"/>
      <c r="B860" s="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"/>
      <c r="U860" s="3"/>
      <c r="V860" s="3"/>
      <c r="W860" s="10"/>
      <c r="X860" s="10"/>
      <c r="Y860" s="3"/>
      <c r="Z860" s="3"/>
      <c r="AA860" s="3"/>
    </row>
    <row r="861" spans="1:27">
      <c r="A861" s="7"/>
      <c r="B861" s="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"/>
      <c r="U861" s="3"/>
      <c r="V861" s="3"/>
      <c r="W861" s="10"/>
      <c r="X861" s="10"/>
      <c r="Y861" s="3"/>
      <c r="Z861" s="3"/>
      <c r="AA861" s="3"/>
    </row>
    <row r="862" spans="1:27">
      <c r="A862" s="7"/>
      <c r="B862" s="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"/>
      <c r="U862" s="3"/>
      <c r="V862" s="3"/>
      <c r="W862" s="10"/>
      <c r="X862" s="10"/>
      <c r="Y862" s="3"/>
      <c r="Z862" s="3"/>
      <c r="AA862" s="3"/>
    </row>
    <row r="863" spans="1:27">
      <c r="A863" s="7"/>
      <c r="B863" s="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"/>
      <c r="U863" s="3"/>
      <c r="V863" s="3"/>
      <c r="W863" s="10"/>
      <c r="X863" s="10"/>
      <c r="Y863" s="3"/>
      <c r="Z863" s="3"/>
      <c r="AA863" s="3"/>
    </row>
    <row r="864" spans="1:27">
      <c r="A864" s="7"/>
      <c r="B864" s="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"/>
      <c r="U864" s="3"/>
      <c r="V864" s="3"/>
      <c r="W864" s="10"/>
      <c r="X864" s="10"/>
      <c r="Y864" s="3"/>
      <c r="Z864" s="3"/>
      <c r="AA864" s="3"/>
    </row>
    <row r="865" spans="1:27">
      <c r="A865" s="7"/>
      <c r="B865" s="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"/>
      <c r="U865" s="3"/>
      <c r="V865" s="3"/>
      <c r="W865" s="10"/>
      <c r="X865" s="10"/>
      <c r="Y865" s="3"/>
      <c r="Z865" s="3"/>
      <c r="AA865" s="3"/>
    </row>
    <row r="866" spans="1:27">
      <c r="A866" s="7"/>
      <c r="B866" s="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"/>
      <c r="U866" s="3"/>
      <c r="V866" s="3"/>
      <c r="W866" s="10"/>
      <c r="X866" s="10"/>
      <c r="Y866" s="3"/>
      <c r="Z866" s="3"/>
      <c r="AA866" s="3"/>
    </row>
    <row r="867" spans="1:27">
      <c r="A867" s="7"/>
      <c r="B867" s="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"/>
      <c r="U867" s="3"/>
      <c r="V867" s="3"/>
      <c r="W867" s="10"/>
      <c r="X867" s="10"/>
      <c r="Y867" s="3"/>
      <c r="Z867" s="3"/>
      <c r="AA867" s="3"/>
    </row>
    <row r="868" spans="1:27">
      <c r="A868" s="7"/>
      <c r="B868" s="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"/>
      <c r="U868" s="3"/>
      <c r="V868" s="3"/>
      <c r="W868" s="10"/>
      <c r="X868" s="10"/>
      <c r="Y868" s="3"/>
      <c r="Z868" s="3"/>
      <c r="AA868" s="3"/>
    </row>
    <row r="869" spans="1:27">
      <c r="A869" s="7"/>
      <c r="B869" s="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"/>
      <c r="U869" s="3"/>
      <c r="V869" s="3"/>
      <c r="W869" s="10"/>
      <c r="X869" s="10"/>
      <c r="Y869" s="3"/>
      <c r="Z869" s="3"/>
      <c r="AA869" s="3"/>
    </row>
    <row r="870" spans="1:27">
      <c r="A870" s="7"/>
      <c r="B870" s="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"/>
      <c r="U870" s="3"/>
      <c r="V870" s="3"/>
      <c r="W870" s="10"/>
      <c r="X870" s="10"/>
      <c r="Y870" s="3"/>
      <c r="Z870" s="3"/>
      <c r="AA870" s="3"/>
    </row>
    <row r="871" spans="1:27">
      <c r="A871" s="7"/>
      <c r="B871" s="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"/>
      <c r="U871" s="3"/>
      <c r="V871" s="3"/>
      <c r="W871" s="10"/>
      <c r="X871" s="10"/>
      <c r="Y871" s="3"/>
      <c r="Z871" s="3"/>
      <c r="AA871" s="3"/>
    </row>
    <row r="872" spans="1:27">
      <c r="A872" s="7"/>
      <c r="B872" s="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"/>
      <c r="U872" s="3"/>
      <c r="V872" s="3"/>
      <c r="W872" s="10"/>
      <c r="X872" s="10"/>
      <c r="Y872" s="3"/>
      <c r="Z872" s="3"/>
      <c r="AA872" s="3"/>
    </row>
    <row r="873" spans="1:27">
      <c r="A873" s="7"/>
      <c r="B873" s="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"/>
      <c r="U873" s="3"/>
      <c r="V873" s="3"/>
      <c r="W873" s="10"/>
      <c r="X873" s="10"/>
      <c r="Y873" s="3"/>
      <c r="Z873" s="3"/>
      <c r="AA873" s="3"/>
    </row>
    <row r="874" spans="1:27">
      <c r="A874" s="7"/>
      <c r="B874" s="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"/>
      <c r="U874" s="3"/>
      <c r="V874" s="3"/>
      <c r="W874" s="10"/>
      <c r="X874" s="10"/>
      <c r="Y874" s="3"/>
      <c r="Z874" s="3"/>
      <c r="AA874" s="3"/>
    </row>
    <row r="875" spans="1:27">
      <c r="A875" s="7"/>
      <c r="B875" s="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"/>
      <c r="U875" s="3"/>
      <c r="V875" s="3"/>
      <c r="W875" s="10"/>
      <c r="X875" s="10"/>
      <c r="Y875" s="3"/>
      <c r="Z875" s="3"/>
      <c r="AA875" s="3"/>
    </row>
    <row r="876" spans="1:27">
      <c r="A876" s="7"/>
      <c r="B876" s="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"/>
      <c r="U876" s="3"/>
      <c r="V876" s="3"/>
      <c r="W876" s="10"/>
      <c r="X876" s="10"/>
      <c r="Y876" s="3"/>
      <c r="Z876" s="3"/>
      <c r="AA876" s="3"/>
    </row>
    <row r="877" spans="1:27">
      <c r="A877" s="7"/>
      <c r="B877" s="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"/>
      <c r="U877" s="3"/>
      <c r="V877" s="3"/>
      <c r="W877" s="10"/>
      <c r="X877" s="10"/>
      <c r="Y877" s="3"/>
      <c r="Z877" s="3"/>
      <c r="AA877" s="3"/>
    </row>
    <row r="878" spans="1:27">
      <c r="A878" s="7"/>
      <c r="B878" s="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"/>
      <c r="U878" s="3"/>
      <c r="V878" s="3"/>
      <c r="W878" s="10"/>
      <c r="X878" s="10"/>
      <c r="Y878" s="3"/>
      <c r="Z878" s="3"/>
      <c r="AA878" s="3"/>
    </row>
    <row r="879" spans="1:27">
      <c r="A879" s="7"/>
      <c r="B879" s="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"/>
      <c r="U879" s="3"/>
      <c r="V879" s="3"/>
      <c r="W879" s="10"/>
      <c r="X879" s="10"/>
      <c r="Y879" s="3"/>
      <c r="Z879" s="3"/>
      <c r="AA879" s="3"/>
    </row>
    <row r="880" spans="1:27">
      <c r="A880" s="7"/>
      <c r="B880" s="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"/>
      <c r="U880" s="3"/>
      <c r="V880" s="3"/>
      <c r="W880" s="10"/>
      <c r="X880" s="10"/>
      <c r="Y880" s="3"/>
      <c r="Z880" s="3"/>
      <c r="AA880" s="3"/>
    </row>
    <row r="881" spans="1:27">
      <c r="A881" s="7"/>
      <c r="B881" s="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"/>
      <c r="U881" s="3"/>
      <c r="V881" s="3"/>
      <c r="W881" s="10"/>
      <c r="X881" s="10"/>
      <c r="Y881" s="3"/>
      <c r="Z881" s="3"/>
      <c r="AA881" s="3"/>
    </row>
    <row r="882" spans="1:27">
      <c r="A882" s="7"/>
      <c r="B882" s="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"/>
      <c r="U882" s="3"/>
      <c r="V882" s="3"/>
      <c r="W882" s="10"/>
      <c r="X882" s="10"/>
      <c r="Y882" s="3"/>
      <c r="Z882" s="3"/>
      <c r="AA882" s="3"/>
    </row>
    <row r="883" spans="1:27">
      <c r="A883" s="7"/>
      <c r="B883" s="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"/>
      <c r="U883" s="3"/>
      <c r="V883" s="3"/>
      <c r="W883" s="10"/>
      <c r="X883" s="10"/>
      <c r="Y883" s="3"/>
      <c r="Z883" s="3"/>
      <c r="AA883" s="3"/>
    </row>
    <row r="884" spans="1:27">
      <c r="A884" s="7"/>
      <c r="B884" s="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"/>
      <c r="U884" s="3"/>
      <c r="V884" s="3"/>
      <c r="W884" s="10"/>
      <c r="X884" s="10"/>
      <c r="Y884" s="3"/>
      <c r="Z884" s="3"/>
      <c r="AA884" s="3"/>
    </row>
    <row r="885" spans="1:27">
      <c r="A885" s="7"/>
      <c r="B885" s="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"/>
      <c r="U885" s="3"/>
      <c r="V885" s="3"/>
      <c r="W885" s="10"/>
      <c r="X885" s="10"/>
      <c r="Y885" s="3"/>
      <c r="Z885" s="3"/>
      <c r="AA885" s="3"/>
    </row>
    <row r="886" spans="1:27">
      <c r="A886" s="7"/>
      <c r="B886" s="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"/>
      <c r="U886" s="3"/>
      <c r="V886" s="3"/>
      <c r="W886" s="10"/>
      <c r="X886" s="10"/>
      <c r="Y886" s="3"/>
      <c r="Z886" s="3"/>
      <c r="AA886" s="3"/>
    </row>
    <row r="887" spans="1:27">
      <c r="A887" s="7"/>
      <c r="B887" s="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"/>
      <c r="U887" s="3"/>
      <c r="V887" s="3"/>
      <c r="W887" s="10"/>
      <c r="X887" s="10"/>
      <c r="Y887" s="3"/>
      <c r="Z887" s="3"/>
      <c r="AA887" s="3"/>
    </row>
    <row r="888" spans="1:27">
      <c r="A888" s="7"/>
      <c r="B888" s="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"/>
      <c r="U888" s="3"/>
      <c r="V888" s="3"/>
      <c r="W888" s="10"/>
      <c r="X888" s="10"/>
      <c r="Y888" s="3"/>
      <c r="Z888" s="3"/>
      <c r="AA888" s="3"/>
    </row>
    <row r="889" spans="1:27">
      <c r="A889" s="7"/>
      <c r="B889" s="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"/>
      <c r="U889" s="3"/>
      <c r="V889" s="3"/>
      <c r="W889" s="10"/>
      <c r="X889" s="10"/>
      <c r="Y889" s="3"/>
      <c r="Z889" s="3"/>
      <c r="AA889" s="3"/>
    </row>
    <row r="890" spans="1:27">
      <c r="A890" s="7"/>
      <c r="B890" s="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"/>
      <c r="U890" s="3"/>
      <c r="V890" s="3"/>
      <c r="W890" s="10"/>
      <c r="X890" s="10"/>
      <c r="Y890" s="3"/>
      <c r="Z890" s="3"/>
      <c r="AA890" s="3"/>
    </row>
    <row r="891" spans="1:27">
      <c r="A891" s="7"/>
      <c r="B891" s="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"/>
      <c r="U891" s="3"/>
      <c r="V891" s="3"/>
      <c r="W891" s="10"/>
      <c r="X891" s="10"/>
      <c r="Y891" s="3"/>
      <c r="Z891" s="3"/>
      <c r="AA891" s="3"/>
    </row>
    <row r="892" spans="1:27">
      <c r="A892" s="7"/>
      <c r="B892" s="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"/>
      <c r="U892" s="3"/>
      <c r="V892" s="3"/>
      <c r="W892" s="10"/>
      <c r="X892" s="10"/>
      <c r="Y892" s="3"/>
      <c r="Z892" s="3"/>
      <c r="AA892" s="3"/>
    </row>
    <row r="893" spans="1:27">
      <c r="A893" s="7"/>
      <c r="B893" s="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"/>
      <c r="U893" s="3"/>
      <c r="V893" s="3"/>
      <c r="W893" s="10"/>
      <c r="X893" s="10"/>
      <c r="Y893" s="3"/>
      <c r="Z893" s="3"/>
      <c r="AA893" s="3"/>
    </row>
    <row r="894" spans="1:27">
      <c r="A894" s="7"/>
      <c r="B894" s="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"/>
      <c r="U894" s="3"/>
      <c r="V894" s="3"/>
      <c r="W894" s="10"/>
      <c r="X894" s="10"/>
      <c r="Y894" s="3"/>
      <c r="Z894" s="3"/>
      <c r="AA894" s="3"/>
    </row>
    <row r="895" spans="1:27">
      <c r="A895" s="7"/>
      <c r="B895" s="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"/>
      <c r="U895" s="3"/>
      <c r="V895" s="3"/>
      <c r="W895" s="10"/>
      <c r="X895" s="10"/>
      <c r="Y895" s="3"/>
      <c r="Z895" s="3"/>
      <c r="AA895" s="3"/>
    </row>
    <row r="896" spans="1:27">
      <c r="A896" s="7"/>
      <c r="B896" s="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"/>
      <c r="U896" s="3"/>
      <c r="V896" s="3"/>
      <c r="W896" s="10"/>
      <c r="X896" s="10"/>
      <c r="Y896" s="3"/>
      <c r="Z896" s="3"/>
      <c r="AA896" s="3"/>
    </row>
    <row r="897" spans="1:27">
      <c r="A897" s="7"/>
      <c r="B897" s="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"/>
      <c r="U897" s="3"/>
      <c r="V897" s="3"/>
      <c r="W897" s="10"/>
      <c r="X897" s="10"/>
      <c r="Y897" s="3"/>
      <c r="Z897" s="3"/>
      <c r="AA897" s="3"/>
    </row>
    <row r="898" spans="1:27">
      <c r="A898" s="7"/>
      <c r="B898" s="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"/>
      <c r="U898" s="3"/>
      <c r="V898" s="3"/>
      <c r="W898" s="10"/>
      <c r="X898" s="10"/>
      <c r="Y898" s="3"/>
      <c r="Z898" s="3"/>
      <c r="AA898" s="3"/>
    </row>
    <row r="899" spans="1:27">
      <c r="A899" s="7"/>
      <c r="B899" s="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"/>
      <c r="U899" s="3"/>
      <c r="V899" s="3"/>
      <c r="W899" s="10"/>
      <c r="X899" s="10"/>
      <c r="Y899" s="3"/>
      <c r="Z899" s="3"/>
      <c r="AA899" s="3"/>
    </row>
    <row r="900" spans="1:27">
      <c r="A900" s="7"/>
      <c r="B900" s="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"/>
      <c r="U900" s="3"/>
      <c r="V900" s="3"/>
      <c r="W900" s="10"/>
      <c r="X900" s="10"/>
      <c r="Y900" s="3"/>
      <c r="Z900" s="3"/>
      <c r="AA900" s="3"/>
    </row>
    <row r="901" spans="1:27">
      <c r="A901" s="7"/>
      <c r="B901" s="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"/>
      <c r="U901" s="3"/>
      <c r="V901" s="3"/>
      <c r="W901" s="10"/>
      <c r="X901" s="10"/>
      <c r="Y901" s="3"/>
      <c r="Z901" s="3"/>
      <c r="AA901" s="3"/>
    </row>
    <row r="902" spans="1:27">
      <c r="A902" s="7"/>
      <c r="B902" s="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"/>
      <c r="U902" s="3"/>
      <c r="V902" s="3"/>
      <c r="W902" s="10"/>
      <c r="X902" s="10"/>
      <c r="Y902" s="3"/>
      <c r="Z902" s="3"/>
      <c r="AA902" s="3"/>
    </row>
    <row r="903" spans="1:27">
      <c r="A903" s="7"/>
      <c r="B903" s="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"/>
      <c r="U903" s="3"/>
      <c r="V903" s="3"/>
      <c r="W903" s="10"/>
      <c r="X903" s="10"/>
      <c r="Y903" s="3"/>
      <c r="Z903" s="3"/>
      <c r="AA903" s="3"/>
    </row>
    <row r="904" spans="1:27">
      <c r="A904" s="7"/>
      <c r="B904" s="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"/>
      <c r="U904" s="3"/>
      <c r="V904" s="3"/>
      <c r="W904" s="10"/>
      <c r="X904" s="10"/>
      <c r="Y904" s="3"/>
      <c r="Z904" s="3"/>
      <c r="AA904" s="3"/>
    </row>
    <row r="905" spans="1:27">
      <c r="A905" s="7"/>
      <c r="B905" s="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"/>
      <c r="U905" s="3"/>
      <c r="V905" s="3"/>
      <c r="W905" s="10"/>
      <c r="X905" s="10"/>
      <c r="Y905" s="3"/>
      <c r="Z905" s="3"/>
      <c r="AA905" s="3"/>
    </row>
    <row r="906" spans="1:27">
      <c r="A906" s="7"/>
      <c r="B906" s="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"/>
      <c r="U906" s="3"/>
      <c r="V906" s="3"/>
      <c r="W906" s="10"/>
      <c r="X906" s="10"/>
      <c r="Y906" s="3"/>
      <c r="Z906" s="3"/>
      <c r="AA906" s="3"/>
    </row>
    <row r="907" spans="1:27">
      <c r="A907" s="7"/>
      <c r="B907" s="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"/>
      <c r="U907" s="3"/>
      <c r="V907" s="3"/>
      <c r="W907" s="10"/>
      <c r="X907" s="10"/>
      <c r="Y907" s="3"/>
      <c r="Z907" s="3"/>
      <c r="AA907" s="3"/>
    </row>
    <row r="908" spans="1:27">
      <c r="A908" s="7"/>
      <c r="B908" s="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"/>
      <c r="U908" s="3"/>
      <c r="V908" s="3"/>
      <c r="W908" s="10"/>
      <c r="X908" s="10"/>
      <c r="Y908" s="3"/>
      <c r="Z908" s="3"/>
      <c r="AA908" s="3"/>
    </row>
    <row r="909" spans="1:27">
      <c r="A909" s="7"/>
      <c r="B909" s="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"/>
      <c r="U909" s="3"/>
      <c r="V909" s="3"/>
      <c r="W909" s="10"/>
      <c r="X909" s="10"/>
      <c r="Y909" s="3"/>
      <c r="Z909" s="3"/>
      <c r="AA909" s="3"/>
    </row>
    <row r="910" spans="1:27">
      <c r="A910" s="7"/>
      <c r="B910" s="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"/>
      <c r="U910" s="3"/>
      <c r="V910" s="3"/>
      <c r="W910" s="10"/>
      <c r="X910" s="10"/>
      <c r="Y910" s="3"/>
      <c r="Z910" s="3"/>
      <c r="AA910" s="3"/>
    </row>
    <row r="911" spans="1:27">
      <c r="A911" s="7"/>
      <c r="B911" s="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"/>
      <c r="U911" s="3"/>
      <c r="V911" s="3"/>
      <c r="W911" s="10"/>
      <c r="X911" s="10"/>
      <c r="Y911" s="3"/>
      <c r="Z911" s="3"/>
      <c r="AA911" s="3"/>
    </row>
    <row r="912" spans="1:27">
      <c r="A912" s="7"/>
      <c r="B912" s="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"/>
      <c r="U912" s="3"/>
      <c r="V912" s="3"/>
      <c r="W912" s="10"/>
      <c r="X912" s="10"/>
      <c r="Y912" s="3"/>
      <c r="Z912" s="3"/>
      <c r="AA912" s="3"/>
    </row>
    <row r="913" spans="1:27">
      <c r="A913" s="7"/>
      <c r="B913" s="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"/>
      <c r="U913" s="3"/>
      <c r="V913" s="3"/>
      <c r="W913" s="10"/>
      <c r="X913" s="10"/>
      <c r="Y913" s="3"/>
      <c r="Z913" s="3"/>
      <c r="AA913" s="3"/>
    </row>
    <row r="914" spans="1:27">
      <c r="A914" s="7"/>
      <c r="B914" s="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"/>
      <c r="U914" s="3"/>
      <c r="V914" s="3"/>
      <c r="W914" s="10"/>
      <c r="X914" s="10"/>
      <c r="Y914" s="3"/>
      <c r="Z914" s="3"/>
      <c r="AA914" s="3"/>
    </row>
    <row r="915" spans="1:27">
      <c r="A915" s="7"/>
      <c r="B915" s="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"/>
      <c r="U915" s="3"/>
      <c r="V915" s="3"/>
      <c r="W915" s="10"/>
      <c r="X915" s="10"/>
      <c r="Y915" s="3"/>
      <c r="Z915" s="3"/>
      <c r="AA915" s="3"/>
    </row>
    <row r="916" spans="1:27">
      <c r="A916" s="7"/>
      <c r="B916" s="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"/>
      <c r="U916" s="3"/>
      <c r="V916" s="3"/>
      <c r="W916" s="10"/>
      <c r="X916" s="10"/>
      <c r="Y916" s="3"/>
      <c r="Z916" s="3"/>
      <c r="AA916" s="3"/>
    </row>
    <row r="917" spans="1:27">
      <c r="A917" s="7"/>
      <c r="B917" s="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"/>
      <c r="U917" s="3"/>
      <c r="V917" s="3"/>
      <c r="W917" s="10"/>
      <c r="X917" s="10"/>
      <c r="Y917" s="3"/>
      <c r="Z917" s="3"/>
      <c r="AA917" s="3"/>
    </row>
    <row r="918" spans="1:27">
      <c r="A918" s="7"/>
      <c r="B918" s="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"/>
      <c r="U918" s="3"/>
      <c r="V918" s="3"/>
      <c r="W918" s="10"/>
      <c r="X918" s="10"/>
      <c r="Y918" s="3"/>
      <c r="Z918" s="3"/>
      <c r="AA918" s="3"/>
    </row>
    <row r="919" spans="1:27">
      <c r="A919" s="7"/>
      <c r="B919" s="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"/>
      <c r="U919" s="3"/>
      <c r="V919" s="3"/>
      <c r="W919" s="10"/>
      <c r="X919" s="10"/>
      <c r="Y919" s="3"/>
      <c r="Z919" s="3"/>
      <c r="AA919" s="3"/>
    </row>
    <row r="920" spans="1:27">
      <c r="A920" s="7"/>
      <c r="B920" s="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"/>
      <c r="U920" s="3"/>
      <c r="V920" s="3"/>
      <c r="W920" s="10"/>
      <c r="X920" s="10"/>
      <c r="Y920" s="3"/>
      <c r="Z920" s="3"/>
      <c r="AA920" s="3"/>
    </row>
    <row r="921" spans="1:27">
      <c r="A921" s="7"/>
      <c r="B921" s="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"/>
      <c r="U921" s="3"/>
      <c r="V921" s="3"/>
      <c r="W921" s="10"/>
      <c r="X921" s="10"/>
      <c r="Y921" s="3"/>
      <c r="Z921" s="3"/>
      <c r="AA921" s="3"/>
    </row>
    <row r="922" spans="1:27">
      <c r="A922" s="7"/>
      <c r="B922" s="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"/>
      <c r="U922" s="3"/>
      <c r="V922" s="3"/>
      <c r="W922" s="10"/>
      <c r="X922" s="10"/>
      <c r="Y922" s="3"/>
      <c r="Z922" s="3"/>
      <c r="AA922" s="3"/>
    </row>
    <row r="923" spans="1:27">
      <c r="A923" s="7"/>
      <c r="B923" s="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"/>
      <c r="U923" s="3"/>
      <c r="V923" s="3"/>
      <c r="W923" s="10"/>
      <c r="X923" s="10"/>
      <c r="Y923" s="3"/>
      <c r="Z923" s="3"/>
      <c r="AA923" s="3"/>
    </row>
    <row r="924" spans="1:27">
      <c r="A924" s="7"/>
      <c r="B924" s="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"/>
      <c r="U924" s="3"/>
      <c r="V924" s="3"/>
      <c r="W924" s="10"/>
      <c r="X924" s="10"/>
      <c r="Y924" s="3"/>
      <c r="Z924" s="3"/>
      <c r="AA924" s="3"/>
    </row>
    <row r="925" spans="1:27">
      <c r="A925" s="7"/>
      <c r="B925" s="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"/>
      <c r="U925" s="3"/>
      <c r="V925" s="3"/>
      <c r="W925" s="10"/>
      <c r="X925" s="10"/>
      <c r="Y925" s="3"/>
      <c r="Z925" s="3"/>
      <c r="AA925" s="3"/>
    </row>
    <row r="926" spans="1:27">
      <c r="A926" s="7"/>
      <c r="B926" s="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"/>
      <c r="U926" s="3"/>
      <c r="V926" s="3"/>
      <c r="W926" s="10"/>
      <c r="X926" s="10"/>
      <c r="Y926" s="3"/>
      <c r="Z926" s="3"/>
      <c r="AA926" s="3"/>
    </row>
    <row r="927" spans="1:27">
      <c r="A927" s="7"/>
      <c r="B927" s="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"/>
      <c r="U927" s="3"/>
      <c r="V927" s="3"/>
      <c r="W927" s="10"/>
      <c r="X927" s="10"/>
      <c r="Y927" s="3"/>
      <c r="Z927" s="3"/>
      <c r="AA927" s="3"/>
    </row>
    <row r="928" spans="1:27">
      <c r="A928" s="7"/>
      <c r="B928" s="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"/>
      <c r="U928" s="3"/>
      <c r="V928" s="3"/>
      <c r="W928" s="10"/>
      <c r="X928" s="10"/>
      <c r="Y928" s="3"/>
      <c r="Z928" s="3"/>
      <c r="AA928" s="3"/>
    </row>
    <row r="929" spans="1:27">
      <c r="A929" s="7"/>
      <c r="B929" s="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"/>
      <c r="U929" s="3"/>
      <c r="V929" s="3"/>
      <c r="W929" s="10"/>
      <c r="X929" s="10"/>
      <c r="Y929" s="3"/>
      <c r="Z929" s="3"/>
      <c r="AA929" s="3"/>
    </row>
    <row r="930" spans="1:27">
      <c r="A930" s="7"/>
      <c r="B930" s="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"/>
      <c r="U930" s="3"/>
      <c r="V930" s="3"/>
      <c r="W930" s="10"/>
      <c r="X930" s="10"/>
      <c r="Y930" s="3"/>
      <c r="Z930" s="3"/>
      <c r="AA930" s="3"/>
    </row>
    <row r="931" spans="1:27">
      <c r="A931" s="7"/>
      <c r="B931" s="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"/>
      <c r="U931" s="3"/>
      <c r="V931" s="3"/>
      <c r="W931" s="10"/>
      <c r="X931" s="10"/>
      <c r="Y931" s="3"/>
      <c r="Z931" s="3"/>
      <c r="AA931" s="3"/>
    </row>
    <row r="932" spans="1:27">
      <c r="A932" s="7"/>
      <c r="B932" s="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"/>
      <c r="U932" s="3"/>
      <c r="V932" s="3"/>
      <c r="W932" s="10"/>
      <c r="X932" s="10"/>
      <c r="Y932" s="3"/>
      <c r="Z932" s="3"/>
      <c r="AA932" s="3"/>
    </row>
    <row r="933" spans="1:27">
      <c r="A933" s="7"/>
      <c r="B933" s="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"/>
      <c r="U933" s="3"/>
      <c r="V933" s="3"/>
      <c r="W933" s="10"/>
      <c r="X933" s="10"/>
      <c r="Y933" s="3"/>
      <c r="Z933" s="3"/>
      <c r="AA933" s="3"/>
    </row>
    <row r="934" spans="1:27">
      <c r="A934" s="7"/>
      <c r="B934" s="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"/>
      <c r="U934" s="3"/>
      <c r="V934" s="3"/>
      <c r="W934" s="10"/>
      <c r="X934" s="10"/>
      <c r="Y934" s="3"/>
      <c r="Z934" s="3"/>
      <c r="AA934" s="3"/>
    </row>
    <row r="935" spans="1:27">
      <c r="A935" s="7"/>
      <c r="B935" s="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"/>
      <c r="U935" s="3"/>
      <c r="V935" s="3"/>
      <c r="W935" s="10"/>
      <c r="X935" s="10"/>
      <c r="Y935" s="3"/>
      <c r="Z935" s="3"/>
      <c r="AA935" s="3"/>
    </row>
    <row r="936" spans="1:27">
      <c r="A936" s="7"/>
      <c r="B936" s="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"/>
      <c r="U936" s="3"/>
      <c r="V936" s="3"/>
      <c r="W936" s="10"/>
      <c r="X936" s="10"/>
      <c r="Y936" s="3"/>
      <c r="Z936" s="3"/>
      <c r="AA936" s="3"/>
    </row>
    <row r="937" spans="1:27">
      <c r="A937" s="7"/>
      <c r="B937" s="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"/>
      <c r="U937" s="3"/>
      <c r="V937" s="3"/>
      <c r="W937" s="10"/>
      <c r="X937" s="10"/>
      <c r="Y937" s="3"/>
      <c r="Z937" s="3"/>
      <c r="AA937" s="3"/>
    </row>
    <row r="938" spans="1:27">
      <c r="A938" s="7"/>
      <c r="B938" s="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"/>
      <c r="U938" s="3"/>
      <c r="V938" s="3"/>
      <c r="W938" s="10"/>
      <c r="X938" s="10"/>
      <c r="Y938" s="3"/>
      <c r="Z938" s="3"/>
      <c r="AA938" s="3"/>
    </row>
    <row r="939" spans="1:27">
      <c r="A939" s="7"/>
      <c r="B939" s="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"/>
      <c r="U939" s="3"/>
      <c r="V939" s="3"/>
      <c r="W939" s="10"/>
      <c r="X939" s="10"/>
      <c r="Y939" s="3"/>
      <c r="Z939" s="3"/>
      <c r="AA939" s="3"/>
    </row>
    <row r="940" spans="1:27">
      <c r="A940" s="7"/>
      <c r="B940" s="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"/>
      <c r="U940" s="3"/>
      <c r="V940" s="3"/>
      <c r="W940" s="10"/>
      <c r="X940" s="10"/>
      <c r="Y940" s="3"/>
      <c r="Z940" s="3"/>
      <c r="AA940" s="3"/>
    </row>
    <row r="941" spans="1:27">
      <c r="A941" s="7"/>
      <c r="B941" s="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"/>
      <c r="U941" s="3"/>
      <c r="V941" s="3"/>
      <c r="W941" s="10"/>
      <c r="X941" s="10"/>
      <c r="Y941" s="3"/>
      <c r="Z941" s="3"/>
      <c r="AA941" s="3"/>
    </row>
    <row r="942" spans="1:27">
      <c r="A942" s="7"/>
      <c r="B942" s="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"/>
      <c r="U942" s="3"/>
      <c r="V942" s="3"/>
      <c r="W942" s="10"/>
      <c r="X942" s="10"/>
      <c r="Y942" s="3"/>
      <c r="Z942" s="3"/>
      <c r="AA942" s="3"/>
    </row>
    <row r="943" spans="1:27">
      <c r="A943" s="7"/>
      <c r="B943" s="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"/>
      <c r="U943" s="3"/>
      <c r="V943" s="3"/>
      <c r="W943" s="10"/>
      <c r="X943" s="10"/>
      <c r="Y943" s="3"/>
      <c r="Z943" s="3"/>
      <c r="AA943" s="3"/>
    </row>
    <row r="944" spans="1:27">
      <c r="A944" s="7"/>
      <c r="B944" s="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"/>
      <c r="U944" s="3"/>
      <c r="V944" s="3"/>
      <c r="W944" s="10"/>
      <c r="X944" s="10"/>
      <c r="Y944" s="3"/>
      <c r="Z944" s="3"/>
      <c r="AA944" s="3"/>
    </row>
    <row r="945" spans="1:27">
      <c r="A945" s="7"/>
      <c r="B945" s="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"/>
      <c r="U945" s="3"/>
      <c r="V945" s="3"/>
      <c r="W945" s="10"/>
      <c r="X945" s="10"/>
      <c r="Y945" s="3"/>
      <c r="Z945" s="3"/>
      <c r="AA945" s="3"/>
    </row>
    <row r="946" spans="1:27">
      <c r="A946" s="7"/>
      <c r="B946" s="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"/>
      <c r="U946" s="3"/>
      <c r="V946" s="3"/>
      <c r="W946" s="10"/>
      <c r="X946" s="10"/>
      <c r="Y946" s="3"/>
      <c r="Z946" s="3"/>
      <c r="AA946" s="3"/>
    </row>
    <row r="947" spans="1:27">
      <c r="A947" s="7"/>
      <c r="B947" s="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"/>
      <c r="U947" s="3"/>
      <c r="V947" s="3"/>
      <c r="W947" s="10"/>
      <c r="X947" s="10"/>
      <c r="Y947" s="3"/>
      <c r="Z947" s="3"/>
      <c r="AA947" s="3"/>
    </row>
    <row r="948" spans="1:27">
      <c r="A948" s="7"/>
      <c r="B948" s="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"/>
      <c r="U948" s="3"/>
      <c r="V948" s="3"/>
      <c r="W948" s="10"/>
      <c r="X948" s="10"/>
      <c r="Y948" s="3"/>
      <c r="Z948" s="3"/>
      <c r="AA948" s="3"/>
    </row>
    <row r="949" spans="1:27">
      <c r="A949" s="7"/>
      <c r="B949" s="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"/>
      <c r="U949" s="3"/>
      <c r="V949" s="3"/>
      <c r="W949" s="10"/>
      <c r="X949" s="10"/>
      <c r="Y949" s="3"/>
      <c r="Z949" s="3"/>
      <c r="AA949" s="3"/>
    </row>
    <row r="950" spans="1:27">
      <c r="A950" s="7"/>
      <c r="B950" s="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"/>
      <c r="U950" s="3"/>
      <c r="V950" s="3"/>
      <c r="W950" s="10"/>
      <c r="X950" s="10"/>
      <c r="Y950" s="3"/>
      <c r="Z950" s="3"/>
      <c r="AA950" s="3"/>
    </row>
    <row r="951" spans="1:27">
      <c r="A951" s="7"/>
      <c r="B951" s="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"/>
      <c r="U951" s="3"/>
      <c r="V951" s="3"/>
      <c r="W951" s="10"/>
      <c r="X951" s="10"/>
      <c r="Y951" s="3"/>
      <c r="Z951" s="3"/>
      <c r="AA951" s="3"/>
    </row>
    <row r="952" spans="1:27">
      <c r="A952" s="7"/>
      <c r="B952" s="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"/>
      <c r="U952" s="3"/>
      <c r="V952" s="3"/>
      <c r="W952" s="10"/>
      <c r="X952" s="10"/>
      <c r="Y952" s="3"/>
      <c r="Z952" s="3"/>
      <c r="AA952" s="3"/>
    </row>
    <row r="953" spans="1:27">
      <c r="A953" s="7"/>
      <c r="B953" s="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"/>
      <c r="U953" s="3"/>
      <c r="V953" s="3"/>
      <c r="W953" s="10"/>
      <c r="X953" s="10"/>
      <c r="Y953" s="3"/>
      <c r="Z953" s="3"/>
      <c r="AA953" s="3"/>
    </row>
    <row r="954" spans="1:27">
      <c r="A954" s="7"/>
      <c r="B954" s="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"/>
      <c r="U954" s="3"/>
      <c r="V954" s="3"/>
      <c r="W954" s="10"/>
      <c r="X954" s="10"/>
      <c r="Y954" s="3"/>
      <c r="Z954" s="3"/>
      <c r="AA954" s="3"/>
    </row>
    <row r="955" spans="1:27">
      <c r="A955" s="7"/>
      <c r="B955" s="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"/>
      <c r="U955" s="3"/>
      <c r="V955" s="3"/>
      <c r="W955" s="10"/>
      <c r="X955" s="10"/>
      <c r="Y955" s="3"/>
      <c r="Z955" s="3"/>
      <c r="AA955" s="3"/>
    </row>
    <row r="956" spans="1:27">
      <c r="A956" s="7"/>
      <c r="B956" s="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"/>
      <c r="U956" s="3"/>
      <c r="V956" s="3"/>
      <c r="W956" s="10"/>
      <c r="X956" s="10"/>
      <c r="Y956" s="3"/>
      <c r="Z956" s="3"/>
      <c r="AA956" s="3"/>
    </row>
    <row r="957" spans="1:27">
      <c r="A957" s="7"/>
      <c r="B957" s="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"/>
      <c r="U957" s="3"/>
      <c r="V957" s="3"/>
      <c r="W957" s="10"/>
      <c r="X957" s="10"/>
      <c r="Y957" s="3"/>
      <c r="Z957" s="3"/>
      <c r="AA957" s="3"/>
    </row>
    <row r="958" spans="1:27">
      <c r="A958" s="7"/>
      <c r="B958" s="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"/>
      <c r="U958" s="3"/>
      <c r="V958" s="3"/>
      <c r="W958" s="10"/>
      <c r="X958" s="10"/>
      <c r="Y958" s="3"/>
      <c r="Z958" s="3"/>
      <c r="AA958" s="3"/>
    </row>
    <row r="959" spans="1:27">
      <c r="A959" s="7"/>
      <c r="B959" s="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"/>
      <c r="U959" s="3"/>
      <c r="V959" s="3"/>
      <c r="W959" s="10"/>
      <c r="X959" s="10"/>
      <c r="Y959" s="3"/>
      <c r="Z959" s="3"/>
      <c r="AA959" s="3"/>
    </row>
    <row r="960" spans="1:27">
      <c r="A960" s="7"/>
      <c r="B960" s="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"/>
      <c r="U960" s="3"/>
      <c r="V960" s="3"/>
      <c r="W960" s="10"/>
      <c r="X960" s="10"/>
      <c r="Y960" s="3"/>
      <c r="Z960" s="3"/>
      <c r="AA960" s="3"/>
    </row>
    <row r="961" spans="1:27">
      <c r="A961" s="7"/>
      <c r="B961" s="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"/>
      <c r="U961" s="3"/>
      <c r="V961" s="3"/>
      <c r="W961" s="10"/>
      <c r="X961" s="10"/>
      <c r="Y961" s="3"/>
      <c r="Z961" s="3"/>
      <c r="AA961" s="3"/>
    </row>
    <row r="962" spans="1:27">
      <c r="A962" s="7"/>
      <c r="B962" s="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"/>
      <c r="U962" s="3"/>
      <c r="V962" s="3"/>
      <c r="W962" s="10"/>
      <c r="X962" s="10"/>
      <c r="Y962" s="3"/>
      <c r="Z962" s="3"/>
      <c r="AA962" s="3"/>
    </row>
    <row r="963" spans="1:27">
      <c r="A963" s="7"/>
      <c r="B963" s="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"/>
      <c r="U963" s="3"/>
      <c r="V963" s="3"/>
      <c r="W963" s="10"/>
      <c r="X963" s="10"/>
      <c r="Y963" s="3"/>
      <c r="Z963" s="3"/>
      <c r="AA963" s="3"/>
    </row>
    <row r="964" spans="1:27">
      <c r="A964" s="7"/>
      <c r="B964" s="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"/>
      <c r="U964" s="3"/>
      <c r="V964" s="3"/>
      <c r="W964" s="10"/>
      <c r="X964" s="10"/>
      <c r="Y964" s="3"/>
      <c r="Z964" s="3"/>
      <c r="AA964" s="3"/>
    </row>
    <row r="965" spans="1:27">
      <c r="A965" s="7"/>
      <c r="B965" s="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"/>
      <c r="U965" s="3"/>
      <c r="V965" s="3"/>
      <c r="W965" s="10"/>
      <c r="X965" s="10"/>
      <c r="Y965" s="3"/>
      <c r="Z965" s="3"/>
      <c r="AA965" s="3"/>
    </row>
    <row r="966" spans="1:27">
      <c r="A966" s="7"/>
      <c r="B966" s="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"/>
      <c r="U966" s="3"/>
      <c r="V966" s="3"/>
      <c r="W966" s="10"/>
      <c r="X966" s="10"/>
      <c r="Y966" s="3"/>
      <c r="Z966" s="3"/>
      <c r="AA966" s="3"/>
    </row>
    <row r="967" spans="1:27">
      <c r="A967" s="7"/>
      <c r="B967" s="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"/>
      <c r="U967" s="3"/>
      <c r="V967" s="3"/>
      <c r="W967" s="10"/>
      <c r="X967" s="10"/>
      <c r="Y967" s="3"/>
      <c r="Z967" s="3"/>
      <c r="AA967" s="3"/>
    </row>
    <row r="968" spans="1:27">
      <c r="A968" s="7"/>
      <c r="B968" s="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"/>
      <c r="U968" s="3"/>
      <c r="V968" s="3"/>
      <c r="W968" s="10"/>
      <c r="X968" s="10"/>
      <c r="Y968" s="3"/>
      <c r="Z968" s="3"/>
      <c r="AA968" s="3"/>
    </row>
    <row r="969" spans="1:27">
      <c r="A969" s="7"/>
      <c r="B969" s="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"/>
      <c r="U969" s="3"/>
      <c r="V969" s="3"/>
      <c r="W969" s="10"/>
      <c r="X969" s="10"/>
      <c r="Y969" s="3"/>
      <c r="Z969" s="3"/>
      <c r="AA969" s="3"/>
    </row>
    <row r="970" spans="1:27">
      <c r="A970" s="7"/>
      <c r="B970" s="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"/>
      <c r="U970" s="3"/>
      <c r="V970" s="3"/>
      <c r="W970" s="10"/>
      <c r="X970" s="10"/>
      <c r="Y970" s="3"/>
      <c r="Z970" s="3"/>
      <c r="AA970" s="3"/>
    </row>
    <row r="971" spans="1:27">
      <c r="A971" s="7"/>
      <c r="B971" s="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"/>
      <c r="U971" s="3"/>
      <c r="V971" s="3"/>
      <c r="W971" s="10"/>
      <c r="X971" s="10"/>
      <c r="Y971" s="3"/>
      <c r="Z971" s="3"/>
      <c r="AA971" s="3"/>
    </row>
    <row r="972" spans="1:27">
      <c r="A972" s="7"/>
      <c r="B972" s="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"/>
      <c r="U972" s="3"/>
      <c r="V972" s="3"/>
      <c r="W972" s="10"/>
      <c r="X972" s="10"/>
      <c r="Y972" s="3"/>
      <c r="Z972" s="3"/>
      <c r="AA972" s="3"/>
    </row>
    <row r="973" spans="1:27">
      <c r="A973" s="7"/>
      <c r="B973" s="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"/>
      <c r="U973" s="3"/>
      <c r="V973" s="3"/>
      <c r="W973" s="10"/>
      <c r="X973" s="10"/>
      <c r="Y973" s="3"/>
      <c r="Z973" s="3"/>
      <c r="AA973" s="3"/>
    </row>
    <row r="974" spans="1:27">
      <c r="A974" s="7"/>
      <c r="B974" s="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"/>
      <c r="U974" s="3"/>
      <c r="V974" s="3"/>
      <c r="W974" s="10"/>
      <c r="X974" s="10"/>
      <c r="Y974" s="3"/>
      <c r="Z974" s="3"/>
      <c r="AA974" s="3"/>
    </row>
    <row r="975" spans="1:27">
      <c r="A975" s="7"/>
      <c r="B975" s="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"/>
      <c r="U975" s="3"/>
      <c r="V975" s="3"/>
      <c r="W975" s="10"/>
      <c r="X975" s="10"/>
      <c r="Y975" s="3"/>
      <c r="Z975" s="3"/>
      <c r="AA975" s="3"/>
    </row>
    <row r="976" spans="1:27">
      <c r="A976" s="7"/>
      <c r="B976" s="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"/>
      <c r="U976" s="3"/>
      <c r="V976" s="3"/>
      <c r="W976" s="10"/>
      <c r="X976" s="10"/>
      <c r="Y976" s="3"/>
      <c r="Z976" s="3"/>
      <c r="AA976" s="3"/>
    </row>
    <row r="977" spans="1:27">
      <c r="A977" s="7"/>
      <c r="B977" s="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"/>
      <c r="U977" s="3"/>
      <c r="V977" s="3"/>
      <c r="W977" s="10"/>
      <c r="X977" s="10"/>
      <c r="Y977" s="3"/>
      <c r="Z977" s="3"/>
      <c r="AA977" s="3"/>
    </row>
    <row r="978" spans="1:27">
      <c r="A978" s="7"/>
      <c r="B978" s="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"/>
      <c r="U978" s="3"/>
      <c r="V978" s="3"/>
      <c r="W978" s="10"/>
      <c r="X978" s="10"/>
      <c r="Y978" s="3"/>
      <c r="Z978" s="3"/>
      <c r="AA978" s="3"/>
    </row>
    <row r="979" spans="1:27">
      <c r="A979" s="7"/>
      <c r="B979" s="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"/>
      <c r="U979" s="3"/>
      <c r="V979" s="3"/>
      <c r="W979" s="10"/>
      <c r="X979" s="10"/>
      <c r="Y979" s="3"/>
      <c r="Z979" s="3"/>
      <c r="AA979" s="3"/>
    </row>
    <row r="980" spans="1:27">
      <c r="A980" s="7"/>
      <c r="B980" s="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"/>
      <c r="U980" s="3"/>
      <c r="V980" s="3"/>
      <c r="W980" s="10"/>
      <c r="X980" s="10"/>
      <c r="Y980" s="3"/>
      <c r="Z980" s="3"/>
      <c r="AA980" s="3"/>
    </row>
    <row r="981" spans="1:27">
      <c r="A981" s="7"/>
      <c r="B981" s="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"/>
      <c r="U981" s="3"/>
      <c r="V981" s="3"/>
      <c r="W981" s="10"/>
      <c r="X981" s="10"/>
      <c r="Y981" s="3"/>
      <c r="Z981" s="3"/>
      <c r="AA981" s="3"/>
    </row>
    <row r="982" spans="1:27">
      <c r="A982" s="7"/>
      <c r="B982" s="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"/>
      <c r="U982" s="3"/>
      <c r="V982" s="3"/>
      <c r="W982" s="10"/>
      <c r="X982" s="10"/>
      <c r="Y982" s="3"/>
      <c r="Z982" s="3"/>
      <c r="AA982" s="3"/>
    </row>
    <row r="983" spans="1:27">
      <c r="A983" s="7"/>
      <c r="B983" s="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"/>
      <c r="U983" s="3"/>
      <c r="V983" s="3"/>
      <c r="W983" s="10"/>
      <c r="X983" s="10"/>
      <c r="Y983" s="3"/>
      <c r="Z983" s="3"/>
      <c r="AA983" s="3"/>
    </row>
    <row r="984" spans="1:27">
      <c r="A984" s="7"/>
      <c r="B984" s="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"/>
      <c r="U984" s="3"/>
      <c r="V984" s="3"/>
      <c r="W984" s="10"/>
      <c r="X984" s="10"/>
      <c r="Y984" s="3"/>
      <c r="Z984" s="3"/>
      <c r="AA984" s="3"/>
    </row>
    <row r="985" spans="1:27">
      <c r="A985" s="7"/>
      <c r="B985" s="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"/>
      <c r="U985" s="3"/>
      <c r="V985" s="3"/>
      <c r="W985" s="10"/>
      <c r="X985" s="10"/>
      <c r="Y985" s="3"/>
      <c r="Z985" s="3"/>
      <c r="AA985" s="3"/>
    </row>
    <row r="986" spans="1:27">
      <c r="A986" s="7"/>
      <c r="B986" s="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"/>
      <c r="U986" s="3"/>
      <c r="V986" s="3"/>
      <c r="W986" s="10"/>
      <c r="X986" s="10"/>
      <c r="Y986" s="3"/>
      <c r="Z986" s="3"/>
      <c r="AA986" s="3"/>
    </row>
    <row r="987" spans="1:27">
      <c r="A987" s="7"/>
      <c r="B987" s="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"/>
      <c r="U987" s="3"/>
      <c r="V987" s="3"/>
      <c r="W987" s="10"/>
      <c r="X987" s="10"/>
      <c r="Y987" s="3"/>
      <c r="Z987" s="3"/>
      <c r="AA987" s="3"/>
    </row>
    <row r="988" spans="1:27">
      <c r="A988" s="7"/>
      <c r="B988" s="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"/>
      <c r="U988" s="3"/>
      <c r="V988" s="3"/>
      <c r="W988" s="10"/>
      <c r="X988" s="10"/>
      <c r="Y988" s="3"/>
      <c r="Z988" s="3"/>
      <c r="AA988" s="3"/>
    </row>
    <row r="989" spans="1:27">
      <c r="A989" s="7"/>
      <c r="B989" s="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3"/>
      <c r="U989" s="3"/>
      <c r="V989" s="3"/>
      <c r="W989" s="10"/>
      <c r="X989" s="10"/>
      <c r="Y989" s="3"/>
      <c r="Z989" s="3"/>
      <c r="AA989" s="3"/>
    </row>
    <row r="990" spans="1:27">
      <c r="A990" s="7"/>
      <c r="B990" s="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3"/>
      <c r="U990" s="3"/>
      <c r="V990" s="3"/>
      <c r="W990" s="10"/>
      <c r="X990" s="10"/>
      <c r="Y990" s="3"/>
      <c r="Z990" s="3"/>
      <c r="AA990" s="3"/>
    </row>
    <row r="991" spans="1:27">
      <c r="A991" s="7"/>
      <c r="B991" s="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3"/>
      <c r="U991" s="3"/>
      <c r="V991" s="3"/>
      <c r="W991" s="10"/>
      <c r="X991" s="10"/>
      <c r="Y991" s="3"/>
      <c r="Z991" s="3"/>
      <c r="AA991" s="3"/>
    </row>
    <row r="992" spans="1:27">
      <c r="A992" s="7"/>
      <c r="B992" s="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3"/>
      <c r="U992" s="3"/>
      <c r="V992" s="3"/>
      <c r="W992" s="10"/>
      <c r="X992" s="10"/>
      <c r="Y992" s="3"/>
      <c r="Z992" s="3"/>
      <c r="AA992" s="3"/>
    </row>
    <row r="993" spans="1:27">
      <c r="A993" s="7"/>
      <c r="B993" s="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3"/>
      <c r="U993" s="3"/>
      <c r="V993" s="3"/>
      <c r="W993" s="10"/>
      <c r="X993" s="10"/>
      <c r="Y993" s="3"/>
      <c r="Z993" s="3"/>
      <c r="AA993" s="3"/>
    </row>
    <row r="994" spans="1:27">
      <c r="A994" s="7"/>
      <c r="B994" s="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3"/>
      <c r="U994" s="3"/>
      <c r="V994" s="3"/>
      <c r="W994" s="10"/>
      <c r="X994" s="10"/>
      <c r="Y994" s="3"/>
      <c r="Z994" s="3"/>
      <c r="AA994" s="3"/>
    </row>
    <row r="995" spans="1:27">
      <c r="A995" s="7"/>
      <c r="B995" s="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3"/>
      <c r="U995" s="3"/>
      <c r="V995" s="3"/>
      <c r="W995" s="10"/>
      <c r="X995" s="10"/>
      <c r="Y995" s="3"/>
      <c r="Z995" s="3"/>
      <c r="AA995" s="3"/>
    </row>
    <row r="996" spans="1:27">
      <c r="A996" s="7"/>
      <c r="B996" s="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3"/>
      <c r="U996" s="3"/>
      <c r="V996" s="3"/>
      <c r="W996" s="10"/>
      <c r="X996" s="10"/>
      <c r="Y996" s="3"/>
      <c r="Z996" s="3"/>
      <c r="AA996" s="3"/>
    </row>
    <row r="997" spans="1:27">
      <c r="A997" s="7"/>
      <c r="B997" s="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3"/>
      <c r="U997" s="3"/>
      <c r="V997" s="3"/>
      <c r="W997" s="10"/>
      <c r="X997" s="10"/>
      <c r="Y997" s="3"/>
      <c r="Z997" s="3"/>
      <c r="AA997" s="3"/>
    </row>
    <row r="998" spans="1:27">
      <c r="A998" s="7"/>
      <c r="B998" s="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3"/>
      <c r="U998" s="3"/>
      <c r="V998" s="3"/>
      <c r="W998" s="10"/>
      <c r="X998" s="10"/>
      <c r="Y998" s="3"/>
      <c r="Z998" s="3"/>
      <c r="AA998" s="3"/>
    </row>
    <row r="999" spans="1:27">
      <c r="A999" s="7"/>
      <c r="B999" s="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3"/>
      <c r="U999" s="3"/>
      <c r="V999" s="3"/>
      <c r="W999" s="10"/>
      <c r="X999" s="10"/>
      <c r="Y999" s="3"/>
      <c r="Z999" s="3"/>
      <c r="AA999" s="3"/>
    </row>
    <row r="1000" spans="1:27">
      <c r="A1000" s="7"/>
      <c r="B1000" s="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3"/>
      <c r="U1000" s="3"/>
      <c r="V1000" s="3"/>
      <c r="W1000" s="10"/>
      <c r="X1000" s="10"/>
      <c r="Y1000" s="3"/>
      <c r="Z1000" s="3"/>
      <c r="AA1000" s="3"/>
    </row>
    <row r="1001" spans="1:27">
      <c r="A1001" s="7"/>
      <c r="B1001" s="7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3"/>
      <c r="U1001" s="3"/>
      <c r="V1001" s="3"/>
      <c r="W1001" s="10"/>
      <c r="X1001" s="10"/>
      <c r="Y1001" s="3"/>
      <c r="Z1001" s="3"/>
      <c r="AA1001" s="3"/>
    </row>
    <row r="1002" spans="1:27">
      <c r="A1002" s="7"/>
      <c r="B1002" s="7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3"/>
      <c r="U1002" s="3"/>
      <c r="V1002" s="3"/>
      <c r="W1002" s="10"/>
      <c r="X1002" s="10"/>
      <c r="Y1002" s="3"/>
      <c r="Z1002" s="3"/>
      <c r="AA1002" s="3"/>
    </row>
    <row r="1003" spans="1:27">
      <c r="A1003" s="7"/>
      <c r="B1003" s="7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3"/>
      <c r="U1003" s="3"/>
      <c r="V1003" s="3"/>
      <c r="W1003" s="10"/>
      <c r="X1003" s="10"/>
      <c r="Y1003" s="3"/>
      <c r="Z1003" s="3"/>
      <c r="AA1003" s="3"/>
    </row>
    <row r="1004" spans="1:27">
      <c r="A1004" s="7"/>
      <c r="B1004" s="7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3"/>
      <c r="U1004" s="3"/>
      <c r="V1004" s="3"/>
      <c r="W1004" s="10"/>
      <c r="X1004" s="10"/>
      <c r="Y1004" s="3"/>
      <c r="Z1004" s="3"/>
      <c r="AA1004" s="3"/>
    </row>
    <row r="1005" spans="1:27">
      <c r="A1005" s="7"/>
      <c r="B1005" s="7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3"/>
      <c r="U1005" s="3"/>
      <c r="V1005" s="3"/>
      <c r="W1005" s="10"/>
      <c r="X1005" s="10"/>
      <c r="Y1005" s="3"/>
      <c r="Z1005" s="3"/>
      <c r="AA1005" s="3"/>
    </row>
    <row r="1006" spans="1:27">
      <c r="A1006" s="7"/>
      <c r="B1006" s="7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3"/>
      <c r="U1006" s="3"/>
      <c r="V1006" s="3"/>
      <c r="W1006" s="10"/>
      <c r="X1006" s="10"/>
      <c r="Y1006" s="3"/>
      <c r="Z1006" s="3"/>
      <c r="AA1006" s="3"/>
    </row>
    <row r="1007" spans="1:27">
      <c r="A1007" s="7"/>
      <c r="B1007" s="7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3"/>
      <c r="U1007" s="3"/>
      <c r="V1007" s="3"/>
      <c r="W1007" s="10"/>
      <c r="X1007" s="10"/>
      <c r="Y1007" s="3"/>
      <c r="Z1007" s="3"/>
      <c r="AA1007" s="3"/>
    </row>
    <row r="1008" spans="1:27">
      <c r="A1008" s="7"/>
      <c r="B1008" s="7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3"/>
      <c r="U1008" s="3"/>
      <c r="V1008" s="3"/>
      <c r="W1008" s="10"/>
      <c r="X1008" s="10"/>
      <c r="Y1008" s="3"/>
      <c r="Z1008" s="3"/>
      <c r="AA1008" s="3"/>
    </row>
    <row r="1009" spans="1:27">
      <c r="A1009" s="7"/>
      <c r="B1009" s="7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3"/>
      <c r="U1009" s="3"/>
      <c r="V1009" s="3"/>
      <c r="W1009" s="10"/>
      <c r="X1009" s="10"/>
      <c r="Y1009" s="3"/>
      <c r="Z1009" s="3"/>
      <c r="AA1009" s="3"/>
    </row>
    <row r="1010" spans="1:27">
      <c r="A1010" s="7"/>
      <c r="B1010" s="7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3"/>
      <c r="U1010" s="3"/>
      <c r="V1010" s="3"/>
      <c r="W1010" s="10"/>
      <c r="X1010" s="10"/>
      <c r="Y1010" s="3"/>
      <c r="Z1010" s="3"/>
      <c r="AA1010" s="3"/>
    </row>
    <row r="1011" spans="1:27">
      <c r="A1011" s="7"/>
      <c r="B1011" s="7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3"/>
      <c r="U1011" s="3"/>
      <c r="V1011" s="3"/>
      <c r="W1011" s="10"/>
      <c r="X1011" s="10"/>
      <c r="Y1011" s="3"/>
      <c r="Z1011" s="3"/>
      <c r="AA1011" s="3"/>
    </row>
    <row r="1012" spans="1:27">
      <c r="A1012" s="7"/>
      <c r="B1012" s="7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3"/>
      <c r="U1012" s="3"/>
      <c r="V1012" s="3"/>
      <c r="W1012" s="10"/>
      <c r="X1012" s="10"/>
      <c r="Y1012" s="3"/>
      <c r="Z1012" s="3"/>
      <c r="AA1012" s="3"/>
    </row>
    <row r="1013" spans="1:27">
      <c r="A1013" s="7"/>
      <c r="B1013" s="7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3"/>
      <c r="U1013" s="3"/>
      <c r="V1013" s="3"/>
      <c r="W1013" s="10"/>
      <c r="X1013" s="10"/>
      <c r="Y1013" s="3"/>
      <c r="Z1013" s="3"/>
      <c r="AA1013" s="3"/>
    </row>
    <row r="1014" spans="1:27">
      <c r="A1014" s="7"/>
      <c r="B1014" s="7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3"/>
      <c r="U1014" s="3"/>
      <c r="V1014" s="3"/>
      <c r="W1014" s="10"/>
      <c r="X1014" s="10"/>
      <c r="Y1014" s="3"/>
      <c r="Z1014" s="3"/>
      <c r="AA1014" s="3"/>
    </row>
    <row r="1015" spans="1:27">
      <c r="A1015" s="7"/>
      <c r="B1015" s="7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3"/>
      <c r="U1015" s="3"/>
      <c r="V1015" s="3"/>
      <c r="W1015" s="10"/>
      <c r="X1015" s="10"/>
      <c r="Y1015" s="3"/>
      <c r="Z1015" s="3"/>
      <c r="AA1015" s="3"/>
    </row>
    <row r="1016" spans="1:27">
      <c r="A1016" s="7"/>
      <c r="B1016" s="7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3"/>
      <c r="U1016" s="3"/>
      <c r="V1016" s="3"/>
      <c r="W1016" s="10"/>
      <c r="X1016" s="10"/>
      <c r="Y1016" s="3"/>
      <c r="Z1016" s="3"/>
      <c r="AA1016" s="3"/>
    </row>
    <row r="1017" spans="1:27">
      <c r="A1017" s="7"/>
      <c r="B1017" s="7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3"/>
      <c r="U1017" s="3"/>
      <c r="V1017" s="3"/>
      <c r="W1017" s="10"/>
      <c r="X1017" s="10"/>
      <c r="Y1017" s="3"/>
      <c r="Z1017" s="3"/>
      <c r="AA1017" s="3"/>
    </row>
    <row r="1018" spans="1:27">
      <c r="A1018" s="7"/>
      <c r="B1018" s="7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3"/>
      <c r="U1018" s="3"/>
      <c r="V1018" s="3"/>
      <c r="W1018" s="10"/>
      <c r="X1018" s="10"/>
      <c r="Y1018" s="3"/>
      <c r="Z1018" s="3"/>
      <c r="AA1018" s="3"/>
    </row>
    <row r="1019" spans="1:27">
      <c r="A1019" s="7"/>
      <c r="B1019" s="7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3"/>
      <c r="U1019" s="3"/>
      <c r="V1019" s="3"/>
      <c r="W1019" s="10"/>
      <c r="X1019" s="10"/>
      <c r="Y1019" s="3"/>
      <c r="Z1019" s="3"/>
      <c r="AA1019" s="3"/>
    </row>
    <row r="1020" spans="1:27">
      <c r="A1020" s="7"/>
      <c r="B1020" s="7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3"/>
      <c r="U1020" s="3"/>
      <c r="V1020" s="3"/>
      <c r="W1020" s="10"/>
      <c r="X1020" s="10"/>
      <c r="Y1020" s="3"/>
      <c r="Z1020" s="3"/>
      <c r="AA1020" s="3"/>
    </row>
    <row r="1021" spans="1:27">
      <c r="A1021" s="7"/>
      <c r="B1021" s="7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3"/>
      <c r="U1021" s="3"/>
      <c r="V1021" s="3"/>
      <c r="W1021" s="10"/>
      <c r="X1021" s="10"/>
      <c r="Y1021" s="3"/>
      <c r="Z1021" s="3"/>
      <c r="AA1021" s="3"/>
    </row>
    <row r="1022" spans="1:27">
      <c r="A1022" s="7"/>
      <c r="B1022" s="7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3"/>
      <c r="U1022" s="3"/>
      <c r="V1022" s="3"/>
      <c r="W1022" s="10"/>
      <c r="X1022" s="10"/>
      <c r="Y1022" s="3"/>
      <c r="Z1022" s="3"/>
      <c r="AA1022" s="3"/>
    </row>
    <row r="1023" spans="1:27">
      <c r="A1023" s="7"/>
      <c r="B1023" s="7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3"/>
      <c r="U1023" s="3"/>
      <c r="V1023" s="3"/>
      <c r="W1023" s="10"/>
      <c r="X1023" s="10"/>
      <c r="Y1023" s="3"/>
      <c r="Z1023" s="3"/>
      <c r="AA1023" s="3"/>
    </row>
    <row r="1024" spans="1:27">
      <c r="A1024" s="7"/>
      <c r="B1024" s="7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3"/>
      <c r="U1024" s="3"/>
      <c r="V1024" s="3"/>
      <c r="W1024" s="10"/>
      <c r="X1024" s="10"/>
      <c r="Y1024" s="3"/>
      <c r="Z1024" s="3"/>
      <c r="AA1024" s="3"/>
    </row>
    <row r="1025" spans="1:27">
      <c r="A1025" s="7"/>
      <c r="B1025" s="7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3"/>
      <c r="U1025" s="3"/>
      <c r="V1025" s="3"/>
      <c r="W1025" s="10"/>
      <c r="X1025" s="10"/>
      <c r="Y1025" s="3"/>
      <c r="Z1025" s="3"/>
      <c r="AA1025" s="3"/>
    </row>
    <row r="1026" spans="1:27">
      <c r="A1026" s="7"/>
      <c r="B1026" s="7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3"/>
      <c r="U1026" s="3"/>
      <c r="V1026" s="3"/>
      <c r="W1026" s="10"/>
      <c r="X1026" s="10"/>
      <c r="Y1026" s="3"/>
      <c r="Z1026" s="3"/>
      <c r="AA1026" s="3"/>
    </row>
    <row r="1027" spans="1:27">
      <c r="A1027" s="7"/>
      <c r="B1027" s="7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3"/>
      <c r="U1027" s="3"/>
      <c r="V1027" s="3"/>
      <c r="W1027" s="10"/>
      <c r="X1027" s="10"/>
      <c r="Y1027" s="3"/>
      <c r="Z1027" s="3"/>
      <c r="AA1027" s="3"/>
    </row>
    <row r="1028" spans="1:27">
      <c r="A1028" s="7"/>
      <c r="B1028" s="7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3"/>
      <c r="U1028" s="3"/>
      <c r="V1028" s="3"/>
      <c r="W1028" s="10"/>
      <c r="X1028" s="10"/>
      <c r="Y1028" s="3"/>
      <c r="Z1028" s="3"/>
      <c r="AA1028" s="3"/>
    </row>
    <row r="1029" spans="1:27">
      <c r="A1029" s="7"/>
      <c r="B1029" s="7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3"/>
      <c r="U1029" s="3"/>
      <c r="V1029" s="3"/>
      <c r="W1029" s="10"/>
      <c r="X1029" s="10"/>
      <c r="Y1029" s="3"/>
      <c r="Z1029" s="3"/>
      <c r="AA1029" s="3"/>
    </row>
    <row r="1030" spans="1:27">
      <c r="A1030" s="7"/>
      <c r="B1030" s="7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3"/>
      <c r="U1030" s="3"/>
      <c r="V1030" s="3"/>
      <c r="W1030" s="10"/>
      <c r="X1030" s="10"/>
      <c r="Y1030" s="3"/>
      <c r="Z1030" s="3"/>
      <c r="AA1030" s="3"/>
    </row>
    <row r="1031" spans="1:27">
      <c r="A1031" s="7"/>
      <c r="B1031" s="7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3"/>
      <c r="U1031" s="3"/>
      <c r="V1031" s="3"/>
      <c r="W1031" s="10"/>
      <c r="X1031" s="10"/>
      <c r="Y1031" s="3"/>
      <c r="Z1031" s="3"/>
      <c r="AA1031" s="3"/>
    </row>
    <row r="1032" spans="1:27">
      <c r="A1032" s="7"/>
      <c r="B1032" s="7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3"/>
      <c r="U1032" s="3"/>
      <c r="V1032" s="3"/>
      <c r="W1032" s="10"/>
      <c r="X1032" s="10"/>
      <c r="Y1032" s="3"/>
      <c r="Z1032" s="3"/>
      <c r="AA1032" s="3"/>
    </row>
    <row r="1033" spans="1:27">
      <c r="A1033" s="7"/>
      <c r="B1033" s="7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3"/>
      <c r="U1033" s="3"/>
      <c r="V1033" s="3"/>
      <c r="W1033" s="10"/>
      <c r="X1033" s="10"/>
      <c r="Y1033" s="3"/>
      <c r="Z1033" s="3"/>
      <c r="AA1033" s="3"/>
    </row>
    <row r="1034" spans="1:27">
      <c r="A1034" s="7"/>
      <c r="B1034" s="7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3"/>
      <c r="U1034" s="3"/>
      <c r="V1034" s="3"/>
      <c r="W1034" s="10"/>
      <c r="X1034" s="10"/>
      <c r="Y1034" s="3"/>
      <c r="Z1034" s="3"/>
      <c r="AA1034" s="3"/>
    </row>
    <row r="1035" spans="1:27">
      <c r="A1035" s="7"/>
      <c r="B1035" s="7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3"/>
      <c r="U1035" s="3"/>
      <c r="V1035" s="3"/>
      <c r="W1035" s="10"/>
      <c r="X1035" s="10"/>
      <c r="Y1035" s="3"/>
      <c r="Z1035" s="3"/>
      <c r="AA1035" s="3"/>
    </row>
    <row r="1036" spans="1:27">
      <c r="A1036" s="7"/>
      <c r="B1036" s="7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3"/>
      <c r="U1036" s="3"/>
      <c r="V1036" s="3"/>
      <c r="W1036" s="10"/>
      <c r="X1036" s="10"/>
      <c r="Y1036" s="3"/>
      <c r="Z1036" s="3"/>
      <c r="AA1036" s="3"/>
    </row>
    <row r="1037" spans="1:27">
      <c r="A1037" s="7"/>
      <c r="B1037" s="7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3"/>
      <c r="U1037" s="3"/>
      <c r="V1037" s="3"/>
      <c r="W1037" s="10"/>
      <c r="X1037" s="10"/>
      <c r="Y1037" s="3"/>
      <c r="Z1037" s="3"/>
      <c r="AA1037" s="3"/>
    </row>
    <row r="1038" spans="1:27">
      <c r="A1038" s="7"/>
      <c r="B1038" s="7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3"/>
      <c r="U1038" s="3"/>
      <c r="V1038" s="3"/>
      <c r="W1038" s="10"/>
      <c r="X1038" s="10"/>
      <c r="Y1038" s="3"/>
      <c r="Z1038" s="3"/>
      <c r="AA1038" s="3"/>
    </row>
    <row r="1039" spans="1:27">
      <c r="A1039" s="7"/>
      <c r="B1039" s="7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3"/>
      <c r="U1039" s="3"/>
      <c r="V1039" s="3"/>
      <c r="W1039" s="10"/>
      <c r="X1039" s="10"/>
      <c r="Y1039" s="3"/>
      <c r="Z1039" s="3"/>
      <c r="AA1039" s="3"/>
    </row>
    <row r="1040" spans="1:27">
      <c r="A1040" s="7"/>
      <c r="B1040" s="7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3"/>
      <c r="U1040" s="3"/>
      <c r="V1040" s="3"/>
      <c r="W1040" s="10"/>
      <c r="X1040" s="10"/>
      <c r="Y1040" s="3"/>
      <c r="Z1040" s="3"/>
      <c r="AA1040" s="3"/>
    </row>
    <row r="1041" spans="1:27">
      <c r="A1041" s="7"/>
      <c r="B1041" s="7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3"/>
      <c r="U1041" s="3"/>
      <c r="V1041" s="3"/>
      <c r="W1041" s="10"/>
      <c r="X1041" s="10"/>
      <c r="Y1041" s="3"/>
      <c r="Z1041" s="3"/>
      <c r="AA1041" s="3"/>
    </row>
    <row r="1042" spans="1:27">
      <c r="A1042" s="7"/>
      <c r="B1042" s="7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3"/>
      <c r="U1042" s="3"/>
      <c r="V1042" s="3"/>
      <c r="W1042" s="10"/>
      <c r="X1042" s="10"/>
      <c r="Y1042" s="3"/>
      <c r="Z1042" s="3"/>
      <c r="AA1042" s="3"/>
    </row>
    <row r="1043" spans="1:27">
      <c r="A1043" s="7"/>
      <c r="B1043" s="7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3"/>
      <c r="U1043" s="3"/>
      <c r="V1043" s="3"/>
      <c r="W1043" s="10"/>
      <c r="X1043" s="10"/>
      <c r="Y1043" s="3"/>
      <c r="Z1043" s="3"/>
      <c r="AA1043" s="3"/>
    </row>
    <row r="1044" spans="1:27">
      <c r="A1044" s="7"/>
      <c r="B1044" s="7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3"/>
      <c r="U1044" s="3"/>
      <c r="V1044" s="3"/>
      <c r="W1044" s="10"/>
      <c r="X1044" s="10"/>
      <c r="Y1044" s="3"/>
      <c r="Z1044" s="3"/>
      <c r="AA1044" s="3"/>
    </row>
    <row r="1045" spans="1:27">
      <c r="A1045" s="7"/>
      <c r="B1045" s="7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3"/>
      <c r="U1045" s="3"/>
      <c r="V1045" s="3"/>
      <c r="W1045" s="10"/>
      <c r="X1045" s="10"/>
      <c r="Y1045" s="3"/>
      <c r="Z1045" s="3"/>
      <c r="AA1045" s="3"/>
    </row>
    <row r="1046" spans="1:27">
      <c r="A1046" s="7"/>
      <c r="B1046" s="7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3"/>
      <c r="U1046" s="3"/>
      <c r="V1046" s="3"/>
      <c r="W1046" s="10"/>
      <c r="X1046" s="10"/>
      <c r="Y1046" s="3"/>
      <c r="Z1046" s="3"/>
      <c r="AA1046" s="3"/>
    </row>
    <row r="1047" spans="1:27">
      <c r="A1047" s="7"/>
      <c r="B1047" s="7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3"/>
      <c r="U1047" s="3"/>
      <c r="V1047" s="3"/>
      <c r="W1047" s="10"/>
      <c r="X1047" s="10"/>
      <c r="Y1047" s="3"/>
      <c r="Z1047" s="3"/>
      <c r="AA1047" s="3"/>
    </row>
    <row r="1048" spans="1:27">
      <c r="A1048" s="7"/>
      <c r="B1048" s="7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3"/>
      <c r="U1048" s="3"/>
      <c r="V1048" s="3"/>
      <c r="W1048" s="10"/>
      <c r="X1048" s="10"/>
      <c r="Y1048" s="3"/>
      <c r="Z1048" s="3"/>
      <c r="AA1048" s="3"/>
    </row>
    <row r="1049" spans="1:27">
      <c r="A1049" s="7"/>
      <c r="B1049" s="7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3"/>
      <c r="U1049" s="3"/>
      <c r="V1049" s="3"/>
      <c r="W1049" s="10"/>
      <c r="X1049" s="10"/>
      <c r="Y1049" s="3"/>
      <c r="Z1049" s="3"/>
      <c r="AA1049" s="3"/>
    </row>
    <row r="1050" spans="1:27">
      <c r="A1050" s="7"/>
      <c r="B1050" s="7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3"/>
      <c r="U1050" s="3"/>
      <c r="V1050" s="3"/>
      <c r="W1050" s="10"/>
      <c r="X1050" s="10"/>
      <c r="Y1050" s="3"/>
      <c r="Z1050" s="3"/>
      <c r="AA1050" s="3"/>
    </row>
    <row r="1051" spans="1:27">
      <c r="A1051" s="7"/>
      <c r="B1051" s="7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3"/>
      <c r="U1051" s="3"/>
      <c r="V1051" s="3"/>
      <c r="W1051" s="10"/>
      <c r="X1051" s="10"/>
      <c r="Y1051" s="3"/>
      <c r="Z1051" s="3"/>
      <c r="AA1051" s="3"/>
    </row>
    <row r="1052" spans="1:27">
      <c r="A1052" s="7"/>
      <c r="B1052" s="7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3"/>
      <c r="U1052" s="3"/>
      <c r="V1052" s="3"/>
      <c r="W1052" s="10"/>
      <c r="X1052" s="10"/>
      <c r="Y1052" s="3"/>
      <c r="Z1052" s="3"/>
      <c r="AA1052" s="3"/>
    </row>
    <row r="1053" spans="1:27">
      <c r="A1053" s="7"/>
      <c r="B1053" s="7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3"/>
      <c r="U1053" s="3"/>
      <c r="V1053" s="3"/>
      <c r="W1053" s="10"/>
      <c r="X1053" s="10"/>
      <c r="Y1053" s="3"/>
      <c r="Z1053" s="3"/>
      <c r="AA1053" s="3"/>
    </row>
    <row r="1054" spans="1:27">
      <c r="A1054" s="7"/>
      <c r="B1054" s="7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3"/>
      <c r="U1054" s="3"/>
      <c r="V1054" s="3"/>
      <c r="W1054" s="10"/>
      <c r="X1054" s="10"/>
      <c r="Y1054" s="3"/>
      <c r="Z1054" s="3"/>
      <c r="AA1054" s="3"/>
    </row>
    <row r="1055" spans="1:27">
      <c r="A1055" s="7"/>
      <c r="B1055" s="7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3"/>
      <c r="U1055" s="3"/>
      <c r="V1055" s="3"/>
      <c r="W1055" s="10"/>
      <c r="X1055" s="10"/>
      <c r="Y1055" s="3"/>
      <c r="Z1055" s="3"/>
      <c r="AA1055" s="3"/>
    </row>
    <row r="1056" spans="1:27">
      <c r="A1056" s="7"/>
      <c r="B1056" s="7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3"/>
      <c r="U1056" s="3"/>
      <c r="V1056" s="3"/>
      <c r="W1056" s="10"/>
      <c r="X1056" s="10"/>
      <c r="Y1056" s="3"/>
      <c r="Z1056" s="3"/>
      <c r="AA1056" s="3"/>
    </row>
    <row r="1057" spans="1:27">
      <c r="A1057" s="7"/>
      <c r="B1057" s="7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3"/>
      <c r="U1057" s="3"/>
      <c r="V1057" s="3"/>
      <c r="W1057" s="10"/>
      <c r="X1057" s="10"/>
      <c r="Y1057" s="3"/>
      <c r="Z1057" s="3"/>
      <c r="AA1057" s="3"/>
    </row>
    <row r="1058" spans="1:27">
      <c r="A1058" s="7"/>
      <c r="B1058" s="7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3"/>
      <c r="U1058" s="3"/>
      <c r="V1058" s="3"/>
      <c r="W1058" s="10"/>
      <c r="X1058" s="10"/>
      <c r="Y1058" s="3"/>
      <c r="Z1058" s="3"/>
      <c r="AA1058" s="3"/>
    </row>
    <row r="1059" spans="1:27">
      <c r="A1059" s="7"/>
      <c r="B1059" s="7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3"/>
      <c r="U1059" s="3"/>
      <c r="V1059" s="3"/>
      <c r="W1059" s="10"/>
      <c r="X1059" s="10"/>
      <c r="Y1059" s="3"/>
      <c r="Z1059" s="3"/>
      <c r="AA1059" s="3"/>
    </row>
    <row r="1060" spans="1:27">
      <c r="A1060" s="7"/>
      <c r="B1060" s="7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3"/>
      <c r="U1060" s="3"/>
      <c r="V1060" s="3"/>
      <c r="W1060" s="10"/>
      <c r="X1060" s="10"/>
      <c r="Y1060" s="3"/>
      <c r="Z1060" s="3"/>
      <c r="AA1060" s="3"/>
    </row>
    <row r="1061" spans="1:27">
      <c r="A1061" s="7"/>
      <c r="B1061" s="7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3"/>
      <c r="U1061" s="3"/>
      <c r="V1061" s="3"/>
      <c r="W1061" s="10"/>
      <c r="X1061" s="10"/>
      <c r="Y1061" s="3"/>
      <c r="Z1061" s="3"/>
      <c r="AA1061" s="3"/>
    </row>
    <row r="1062" spans="1:27">
      <c r="A1062" s="7"/>
      <c r="B1062" s="7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3"/>
      <c r="U1062" s="3"/>
      <c r="V1062" s="3"/>
      <c r="W1062" s="10"/>
      <c r="X1062" s="10"/>
      <c r="Y1062" s="3"/>
      <c r="Z1062" s="3"/>
      <c r="AA1062" s="3"/>
    </row>
    <row r="1063" spans="1:27">
      <c r="A1063" s="7"/>
      <c r="B1063" s="7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3"/>
      <c r="U1063" s="3"/>
      <c r="V1063" s="3"/>
      <c r="W1063" s="10"/>
      <c r="X1063" s="10"/>
      <c r="Y1063" s="3"/>
      <c r="Z1063" s="3"/>
      <c r="AA1063" s="3"/>
    </row>
    <row r="1064" spans="1:27">
      <c r="A1064" s="7"/>
      <c r="B1064" s="7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3"/>
      <c r="U1064" s="3"/>
      <c r="V1064" s="3"/>
      <c r="W1064" s="10"/>
      <c r="X1064" s="10"/>
      <c r="Y1064" s="3"/>
      <c r="Z1064" s="3"/>
      <c r="AA1064" s="3"/>
    </row>
    <row r="1065" spans="1:27">
      <c r="A1065" s="7"/>
      <c r="B1065" s="7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3"/>
      <c r="U1065" s="3"/>
      <c r="V1065" s="3"/>
      <c r="W1065" s="10"/>
      <c r="X1065" s="10"/>
      <c r="Y1065" s="3"/>
      <c r="Z1065" s="3"/>
      <c r="AA1065" s="3"/>
    </row>
    <row r="1066" spans="1:27">
      <c r="A1066" s="7"/>
      <c r="B1066" s="7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3"/>
      <c r="U1066" s="3"/>
      <c r="V1066" s="3"/>
      <c r="W1066" s="10"/>
      <c r="X1066" s="10"/>
      <c r="Y1066" s="3"/>
      <c r="Z1066" s="3"/>
      <c r="AA1066" s="3"/>
    </row>
    <row r="1067" spans="1:27">
      <c r="A1067" s="7"/>
      <c r="B1067" s="7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3"/>
      <c r="U1067" s="3"/>
      <c r="V1067" s="3"/>
      <c r="W1067" s="10"/>
      <c r="X1067" s="10"/>
      <c r="Y1067" s="3"/>
      <c r="Z1067" s="3"/>
      <c r="AA1067" s="3"/>
    </row>
    <row r="1068" spans="1:27">
      <c r="A1068" s="7"/>
      <c r="B1068" s="7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3"/>
      <c r="U1068" s="3"/>
      <c r="V1068" s="3"/>
      <c r="W1068" s="10"/>
      <c r="X1068" s="10"/>
      <c r="Y1068" s="3"/>
      <c r="Z1068" s="3"/>
      <c r="AA1068" s="3"/>
    </row>
    <row r="1069" spans="1:27">
      <c r="A1069" s="7"/>
      <c r="B1069" s="7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3"/>
      <c r="U1069" s="3"/>
      <c r="V1069" s="3"/>
      <c r="W1069" s="10"/>
      <c r="X1069" s="10"/>
      <c r="Y1069" s="3"/>
      <c r="Z1069" s="3"/>
      <c r="AA1069" s="3"/>
    </row>
    <row r="1070" spans="1:27">
      <c r="A1070" s="7"/>
      <c r="B1070" s="7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3"/>
      <c r="U1070" s="3"/>
      <c r="V1070" s="3"/>
      <c r="W1070" s="10"/>
      <c r="X1070" s="10"/>
      <c r="Y1070" s="3"/>
      <c r="Z1070" s="3"/>
      <c r="AA1070" s="3"/>
    </row>
    <row r="1071" spans="1:27">
      <c r="A1071" s="7"/>
      <c r="B1071" s="7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3"/>
      <c r="U1071" s="3"/>
      <c r="V1071" s="3"/>
      <c r="W1071" s="10"/>
      <c r="X1071" s="10"/>
      <c r="Y1071" s="3"/>
      <c r="Z1071" s="3"/>
      <c r="AA1071" s="3"/>
    </row>
    <row r="1072" spans="1:27">
      <c r="A1072" s="7"/>
      <c r="B1072" s="7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3"/>
      <c r="U1072" s="3"/>
      <c r="V1072" s="3"/>
      <c r="W1072" s="10"/>
      <c r="X1072" s="10"/>
      <c r="Y1072" s="3"/>
      <c r="Z1072" s="3"/>
      <c r="AA1072" s="3"/>
    </row>
    <row r="1073" spans="1:27">
      <c r="A1073" s="7"/>
      <c r="B1073" s="7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3"/>
      <c r="U1073" s="3"/>
      <c r="V1073" s="3"/>
      <c r="W1073" s="10"/>
      <c r="X1073" s="10"/>
      <c r="Y1073" s="3"/>
      <c r="Z1073" s="3"/>
      <c r="AA1073" s="3"/>
    </row>
    <row r="1074" spans="1:27">
      <c r="A1074" s="7"/>
      <c r="B1074" s="7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3"/>
      <c r="U1074" s="3"/>
      <c r="V1074" s="3"/>
      <c r="W1074" s="10"/>
      <c r="X1074" s="10"/>
      <c r="Y1074" s="3"/>
      <c r="Z1074" s="3"/>
      <c r="AA1074" s="3"/>
    </row>
    <row r="1075" spans="1:27">
      <c r="A1075" s="7"/>
      <c r="B1075" s="7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3"/>
      <c r="U1075" s="3"/>
      <c r="V1075" s="3"/>
      <c r="W1075" s="10"/>
      <c r="X1075" s="10"/>
      <c r="Y1075" s="3"/>
      <c r="Z1075" s="3"/>
      <c r="AA1075" s="3"/>
    </row>
    <row r="1076" spans="1:27">
      <c r="A1076" s="7"/>
      <c r="B1076" s="7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3"/>
      <c r="U1076" s="3"/>
      <c r="V1076" s="3"/>
      <c r="W1076" s="10"/>
      <c r="X1076" s="10"/>
      <c r="Y1076" s="3"/>
      <c r="Z1076" s="3"/>
      <c r="AA1076" s="3"/>
    </row>
    <row r="1077" spans="1:27">
      <c r="A1077" s="7"/>
      <c r="B1077" s="7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3"/>
      <c r="U1077" s="3"/>
      <c r="V1077" s="3"/>
      <c r="W1077" s="10"/>
      <c r="X1077" s="10"/>
      <c r="Y1077" s="3"/>
      <c r="Z1077" s="3"/>
      <c r="AA1077" s="3"/>
    </row>
    <row r="1078" spans="1:27">
      <c r="A1078" s="7"/>
      <c r="B1078" s="7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3"/>
      <c r="U1078" s="3"/>
      <c r="V1078" s="3"/>
      <c r="W1078" s="10"/>
      <c r="X1078" s="10"/>
      <c r="Y1078" s="3"/>
      <c r="Z1078" s="3"/>
      <c r="AA1078" s="3"/>
    </row>
    <row r="1079" spans="1:27">
      <c r="A1079" s="7"/>
      <c r="B1079" s="7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3"/>
      <c r="U1079" s="3"/>
      <c r="V1079" s="3"/>
      <c r="W1079" s="10"/>
      <c r="X1079" s="10"/>
      <c r="Y1079" s="3"/>
      <c r="Z1079" s="3"/>
      <c r="AA1079" s="3"/>
    </row>
    <row r="1080" spans="1:27">
      <c r="A1080" s="7"/>
      <c r="B1080" s="7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3"/>
      <c r="U1080" s="3"/>
      <c r="V1080" s="3"/>
      <c r="W1080" s="10"/>
      <c r="X1080" s="10"/>
      <c r="Y1080" s="3"/>
      <c r="Z1080" s="3"/>
      <c r="AA1080" s="3"/>
    </row>
    <row r="1081" spans="1:27">
      <c r="A1081" s="7"/>
      <c r="B1081" s="7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3"/>
      <c r="U1081" s="3"/>
      <c r="V1081" s="3"/>
      <c r="W1081" s="10"/>
      <c r="X1081" s="10"/>
      <c r="Y1081" s="3"/>
      <c r="Z1081" s="3"/>
      <c r="AA1081" s="3"/>
    </row>
    <row r="1082" spans="1:27">
      <c r="A1082" s="7"/>
      <c r="B1082" s="7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3"/>
      <c r="U1082" s="3"/>
      <c r="V1082" s="3"/>
      <c r="W1082" s="10"/>
      <c r="X1082" s="10"/>
      <c r="Y1082" s="3"/>
      <c r="Z1082" s="3"/>
      <c r="AA1082" s="3"/>
    </row>
    <row r="1083" spans="1:27">
      <c r="A1083" s="7"/>
      <c r="B1083" s="7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3"/>
      <c r="U1083" s="3"/>
      <c r="V1083" s="3"/>
      <c r="W1083" s="10"/>
      <c r="X1083" s="10"/>
      <c r="Y1083" s="3"/>
      <c r="Z1083" s="3"/>
      <c r="AA1083" s="3"/>
    </row>
    <row r="1084" spans="1:27">
      <c r="A1084" s="7"/>
      <c r="B1084" s="7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3"/>
      <c r="U1084" s="3"/>
      <c r="V1084" s="3"/>
      <c r="W1084" s="10"/>
      <c r="X1084" s="10"/>
      <c r="Y1084" s="3"/>
      <c r="Z1084" s="3"/>
      <c r="AA1084" s="3"/>
    </row>
    <row r="1085" spans="1:27">
      <c r="A1085" s="7"/>
      <c r="B1085" s="7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3"/>
      <c r="U1085" s="3"/>
      <c r="V1085" s="3"/>
      <c r="W1085" s="10"/>
      <c r="X1085" s="10"/>
      <c r="Y1085" s="3"/>
      <c r="Z1085" s="3"/>
      <c r="AA1085" s="3"/>
    </row>
    <row r="1086" spans="1:27">
      <c r="A1086" s="7"/>
      <c r="B1086" s="7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3"/>
      <c r="U1086" s="3"/>
      <c r="V1086" s="3"/>
      <c r="W1086" s="10"/>
      <c r="X1086" s="10"/>
      <c r="Y1086" s="3"/>
      <c r="Z1086" s="3"/>
      <c r="AA1086" s="3"/>
    </row>
    <row r="1087" spans="1:27">
      <c r="A1087" s="7"/>
      <c r="B1087" s="7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3"/>
      <c r="U1087" s="3"/>
      <c r="V1087" s="3"/>
      <c r="W1087" s="10"/>
      <c r="X1087" s="10"/>
      <c r="Y1087" s="3"/>
      <c r="Z1087" s="3"/>
      <c r="AA1087" s="3"/>
    </row>
    <row r="1088" spans="1:27">
      <c r="A1088" s="7"/>
      <c r="B1088" s="7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3"/>
      <c r="U1088" s="3"/>
      <c r="V1088" s="3"/>
      <c r="W1088" s="10"/>
      <c r="X1088" s="10"/>
      <c r="Y1088" s="3"/>
      <c r="Z1088" s="3"/>
      <c r="AA1088" s="3"/>
    </row>
    <row r="1089" spans="1:27">
      <c r="A1089" s="7"/>
      <c r="B1089" s="7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3"/>
      <c r="U1089" s="3"/>
      <c r="V1089" s="3"/>
      <c r="W1089" s="10"/>
      <c r="X1089" s="10"/>
      <c r="Y1089" s="3"/>
      <c r="Z1089" s="3"/>
      <c r="AA1089" s="3"/>
    </row>
    <row r="1090" spans="1:27">
      <c r="A1090" s="7"/>
      <c r="B1090" s="7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3"/>
      <c r="U1090" s="3"/>
      <c r="V1090" s="3"/>
      <c r="W1090" s="10"/>
      <c r="X1090" s="10"/>
      <c r="Y1090" s="3"/>
      <c r="Z1090" s="3"/>
      <c r="AA1090" s="3"/>
    </row>
    <row r="1091" spans="1:27">
      <c r="A1091" s="7"/>
      <c r="B1091" s="7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3"/>
      <c r="U1091" s="3"/>
      <c r="V1091" s="3"/>
      <c r="W1091" s="10"/>
      <c r="X1091" s="10"/>
      <c r="Y1091" s="3"/>
      <c r="Z1091" s="3"/>
      <c r="AA1091" s="3"/>
    </row>
    <row r="1092" spans="1:27">
      <c r="A1092" s="7"/>
      <c r="B1092" s="7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3"/>
      <c r="U1092" s="3"/>
      <c r="V1092" s="3"/>
      <c r="W1092" s="10"/>
      <c r="X1092" s="10"/>
      <c r="Y1092" s="3"/>
      <c r="Z1092" s="3"/>
      <c r="AA1092" s="3"/>
    </row>
    <row r="1093" spans="1:27">
      <c r="A1093" s="7"/>
      <c r="B1093" s="7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3"/>
      <c r="U1093" s="3"/>
      <c r="V1093" s="3"/>
      <c r="W1093" s="10"/>
      <c r="X1093" s="10"/>
      <c r="Y1093" s="3"/>
      <c r="Z1093" s="3"/>
      <c r="AA1093" s="3"/>
    </row>
    <row r="1094" spans="1:27">
      <c r="A1094" s="7"/>
      <c r="B1094" s="7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3"/>
      <c r="U1094" s="3"/>
      <c r="V1094" s="3"/>
      <c r="W1094" s="10"/>
      <c r="X1094" s="10"/>
      <c r="Y1094" s="3"/>
      <c r="Z1094" s="3"/>
      <c r="AA1094" s="3"/>
    </row>
    <row r="1095" spans="1:27">
      <c r="A1095" s="7"/>
      <c r="B1095" s="7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3"/>
      <c r="U1095" s="3"/>
      <c r="V1095" s="3"/>
      <c r="W1095" s="10"/>
      <c r="X1095" s="10"/>
      <c r="Y1095" s="3"/>
      <c r="Z1095" s="3"/>
      <c r="AA1095" s="3"/>
    </row>
    <row r="1096" spans="1:27">
      <c r="A1096" s="7"/>
      <c r="B1096" s="7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3"/>
      <c r="U1096" s="3"/>
      <c r="V1096" s="3"/>
      <c r="W1096" s="10"/>
      <c r="X1096" s="10"/>
      <c r="Y1096" s="3"/>
      <c r="Z1096" s="3"/>
      <c r="AA1096" s="3"/>
    </row>
    <row r="1097" spans="1:27">
      <c r="A1097" s="7"/>
      <c r="B1097" s="7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3"/>
      <c r="U1097" s="3"/>
      <c r="V1097" s="3"/>
      <c r="W1097" s="10"/>
      <c r="X1097" s="10"/>
      <c r="Y1097" s="3"/>
      <c r="Z1097" s="3"/>
      <c r="AA1097" s="3"/>
    </row>
    <row r="1098" spans="1:27">
      <c r="A1098" s="7"/>
      <c r="B1098" s="7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3"/>
      <c r="U1098" s="3"/>
      <c r="V1098" s="3"/>
      <c r="W1098" s="10"/>
      <c r="X1098" s="10"/>
      <c r="Y1098" s="3"/>
      <c r="Z1098" s="3"/>
      <c r="AA1098" s="3"/>
    </row>
    <row r="1099" spans="1:27">
      <c r="A1099" s="7"/>
      <c r="B1099" s="7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3"/>
      <c r="U1099" s="3"/>
      <c r="V1099" s="3"/>
      <c r="W1099" s="10"/>
      <c r="X1099" s="10"/>
      <c r="Y1099" s="3"/>
      <c r="Z1099" s="3"/>
      <c r="AA1099" s="3"/>
    </row>
    <row r="1100" spans="1:27">
      <c r="A1100" s="7"/>
      <c r="B1100" s="7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3"/>
      <c r="U1100" s="3"/>
      <c r="V1100" s="3"/>
      <c r="W1100" s="10"/>
      <c r="X1100" s="10"/>
      <c r="Y1100" s="3"/>
      <c r="Z1100" s="3"/>
      <c r="AA1100" s="3"/>
    </row>
    <row r="1101" spans="1:27">
      <c r="A1101" s="7"/>
      <c r="B1101" s="7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3"/>
      <c r="U1101" s="3"/>
      <c r="V1101" s="3"/>
      <c r="W1101" s="10"/>
      <c r="X1101" s="10"/>
      <c r="Y1101" s="3"/>
      <c r="Z1101" s="3"/>
      <c r="AA1101" s="3"/>
    </row>
    <row r="1102" spans="1:27">
      <c r="A1102" s="7"/>
      <c r="B1102" s="7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3"/>
      <c r="U1102" s="3"/>
      <c r="V1102" s="3"/>
      <c r="W1102" s="10"/>
      <c r="X1102" s="10"/>
      <c r="Y1102" s="3"/>
      <c r="Z1102" s="3"/>
      <c r="AA1102" s="3"/>
    </row>
    <row r="1103" spans="1:27">
      <c r="A1103" s="7"/>
      <c r="B1103" s="7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3"/>
      <c r="U1103" s="3"/>
      <c r="V1103" s="3"/>
      <c r="W1103" s="10"/>
      <c r="X1103" s="10"/>
      <c r="Y1103" s="3"/>
      <c r="Z1103" s="3"/>
      <c r="AA1103" s="3"/>
    </row>
    <row r="1104" spans="1:27">
      <c r="A1104" s="7"/>
      <c r="B1104" s="7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3"/>
      <c r="U1104" s="3"/>
      <c r="V1104" s="3"/>
      <c r="W1104" s="10"/>
      <c r="X1104" s="10"/>
      <c r="Y1104" s="3"/>
      <c r="Z1104" s="3"/>
      <c r="AA1104" s="3"/>
    </row>
    <row r="1105" spans="1:27">
      <c r="A1105" s="7"/>
      <c r="B1105" s="7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3"/>
      <c r="U1105" s="3"/>
      <c r="V1105" s="3"/>
      <c r="W1105" s="10"/>
      <c r="X1105" s="10"/>
      <c r="Y1105" s="3"/>
      <c r="Z1105" s="3"/>
      <c r="AA1105" s="3"/>
    </row>
    <row r="1106" spans="1:27">
      <c r="A1106" s="7"/>
      <c r="B1106" s="7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3"/>
      <c r="U1106" s="3"/>
      <c r="V1106" s="3"/>
      <c r="W1106" s="10"/>
      <c r="X1106" s="10"/>
      <c r="Y1106" s="3"/>
      <c r="Z1106" s="3"/>
      <c r="AA1106" s="3"/>
    </row>
    <row r="1107" spans="1:27">
      <c r="A1107" s="7"/>
      <c r="B1107" s="7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3"/>
      <c r="U1107" s="3"/>
      <c r="V1107" s="3"/>
      <c r="W1107" s="10"/>
      <c r="X1107" s="10"/>
      <c r="Y1107" s="3"/>
      <c r="Z1107" s="3"/>
      <c r="AA1107" s="3"/>
    </row>
    <row r="1108" spans="1:27">
      <c r="A1108" s="7"/>
      <c r="B1108" s="7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3"/>
      <c r="U1108" s="3"/>
      <c r="V1108" s="3"/>
      <c r="W1108" s="10"/>
      <c r="X1108" s="10"/>
      <c r="Y1108" s="3"/>
      <c r="Z1108" s="3"/>
      <c r="AA1108" s="3"/>
    </row>
    <row r="1109" spans="1:27">
      <c r="A1109" s="7"/>
      <c r="B1109" s="7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3"/>
      <c r="U1109" s="3"/>
      <c r="V1109" s="3"/>
      <c r="W1109" s="10"/>
      <c r="X1109" s="10"/>
      <c r="Y1109" s="3"/>
      <c r="Z1109" s="3"/>
      <c r="AA1109" s="3"/>
    </row>
    <row r="1110" spans="1:27">
      <c r="A1110" s="7"/>
      <c r="B1110" s="7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3"/>
      <c r="U1110" s="3"/>
      <c r="V1110" s="3"/>
      <c r="W1110" s="10"/>
      <c r="X1110" s="10"/>
      <c r="Y1110" s="3"/>
      <c r="Z1110" s="3"/>
      <c r="AA1110" s="3"/>
    </row>
    <row r="1111" spans="1:27">
      <c r="A1111" s="7"/>
      <c r="B1111" s="7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3"/>
      <c r="U1111" s="3"/>
      <c r="V1111" s="3"/>
      <c r="W1111" s="10"/>
      <c r="X1111" s="10"/>
      <c r="Y1111" s="3"/>
      <c r="Z1111" s="3"/>
      <c r="AA1111" s="3"/>
    </row>
    <row r="1112" spans="1:27">
      <c r="A1112" s="7"/>
      <c r="B1112" s="7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3"/>
      <c r="U1112" s="3"/>
      <c r="V1112" s="3"/>
      <c r="W1112" s="10"/>
      <c r="X1112" s="10"/>
      <c r="Y1112" s="3"/>
      <c r="Z1112" s="3"/>
      <c r="AA1112" s="3"/>
    </row>
    <row r="1113" spans="1:27">
      <c r="A1113" s="7"/>
      <c r="B1113" s="7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3"/>
      <c r="U1113" s="3"/>
      <c r="V1113" s="3"/>
      <c r="W1113" s="10"/>
      <c r="X1113" s="10"/>
      <c r="Y1113" s="3"/>
      <c r="Z1113" s="3"/>
      <c r="AA1113" s="3"/>
    </row>
    <row r="1114" spans="1:27">
      <c r="A1114" s="7"/>
      <c r="B1114" s="7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3"/>
      <c r="U1114" s="3"/>
      <c r="V1114" s="3"/>
      <c r="W1114" s="10"/>
      <c r="X1114" s="10"/>
      <c r="Y1114" s="3"/>
      <c r="Z1114" s="3"/>
      <c r="AA1114" s="3"/>
    </row>
    <row r="1115" spans="1:27">
      <c r="A1115" s="7"/>
      <c r="B1115" s="7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3"/>
      <c r="U1115" s="3"/>
      <c r="V1115" s="3"/>
      <c r="W1115" s="10"/>
      <c r="X1115" s="10"/>
      <c r="Y1115" s="3"/>
      <c r="Z1115" s="3"/>
      <c r="AA1115" s="3"/>
    </row>
    <row r="1116" spans="1:27">
      <c r="A1116" s="7"/>
      <c r="B1116" s="7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3"/>
      <c r="U1116" s="3"/>
      <c r="V1116" s="3"/>
      <c r="W1116" s="10"/>
      <c r="X1116" s="10"/>
      <c r="Y1116" s="3"/>
      <c r="Z1116" s="3"/>
      <c r="AA1116" s="3"/>
    </row>
    <row r="1117" spans="1:27">
      <c r="A1117" s="7"/>
      <c r="B1117" s="7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3"/>
      <c r="U1117" s="3"/>
      <c r="V1117" s="3"/>
      <c r="W1117" s="10"/>
      <c r="X1117" s="10"/>
      <c r="Y1117" s="3"/>
      <c r="Z1117" s="3"/>
      <c r="AA1117" s="3"/>
    </row>
    <row r="1118" spans="1:27">
      <c r="A1118" s="7"/>
      <c r="B1118" s="7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3"/>
      <c r="U1118" s="3"/>
      <c r="V1118" s="3"/>
      <c r="W1118" s="10"/>
      <c r="X1118" s="10"/>
      <c r="Y1118" s="3"/>
      <c r="Z1118" s="3"/>
      <c r="AA1118" s="3"/>
    </row>
    <row r="1119" spans="1:27">
      <c r="A1119" s="7"/>
      <c r="B1119" s="7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3"/>
      <c r="U1119" s="3"/>
      <c r="V1119" s="3"/>
      <c r="W1119" s="10"/>
      <c r="X1119" s="10"/>
      <c r="Y1119" s="3"/>
      <c r="Z1119" s="3"/>
      <c r="AA1119" s="3"/>
    </row>
    <row r="1120" spans="1:27">
      <c r="A1120" s="7"/>
      <c r="B1120" s="7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3"/>
      <c r="U1120" s="3"/>
      <c r="V1120" s="3"/>
      <c r="W1120" s="10"/>
      <c r="X1120" s="10"/>
      <c r="Y1120" s="3"/>
      <c r="Z1120" s="3"/>
      <c r="AA1120" s="3"/>
    </row>
    <row r="1121" spans="1:27">
      <c r="A1121" s="7"/>
      <c r="B1121" s="7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3"/>
      <c r="U1121" s="3"/>
      <c r="V1121" s="3"/>
      <c r="W1121" s="10"/>
      <c r="X1121" s="10"/>
      <c r="Y1121" s="3"/>
      <c r="Z1121" s="3"/>
      <c r="AA1121" s="3"/>
    </row>
    <row r="1122" spans="1:27">
      <c r="A1122" s="7"/>
      <c r="B1122" s="7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3"/>
      <c r="U1122" s="3"/>
      <c r="V1122" s="3"/>
      <c r="W1122" s="10"/>
      <c r="X1122" s="10"/>
      <c r="Y1122" s="3"/>
      <c r="Z1122" s="3"/>
      <c r="AA1122" s="3"/>
    </row>
    <row r="1123" spans="1:27">
      <c r="A1123" s="7"/>
      <c r="B1123" s="7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3"/>
      <c r="U1123" s="3"/>
      <c r="V1123" s="3"/>
      <c r="W1123" s="10"/>
      <c r="X1123" s="10"/>
      <c r="Y1123" s="3"/>
      <c r="Z1123" s="3"/>
      <c r="AA1123" s="3"/>
    </row>
    <row r="1124" spans="1:27">
      <c r="A1124" s="7"/>
      <c r="B1124" s="7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3"/>
      <c r="U1124" s="3"/>
      <c r="V1124" s="3"/>
      <c r="W1124" s="10"/>
      <c r="X1124" s="10"/>
      <c r="Y1124" s="3"/>
      <c r="Z1124" s="3"/>
      <c r="AA1124" s="3"/>
    </row>
    <row r="1125" spans="1:27">
      <c r="A1125" s="7"/>
      <c r="B1125" s="7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3"/>
      <c r="U1125" s="3"/>
      <c r="V1125" s="3"/>
      <c r="W1125" s="10"/>
      <c r="X1125" s="10"/>
      <c r="Y1125" s="3"/>
      <c r="Z1125" s="3"/>
      <c r="AA1125" s="3"/>
    </row>
    <row r="1126" spans="1:27">
      <c r="A1126" s="7"/>
      <c r="B1126" s="7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3"/>
      <c r="U1126" s="3"/>
      <c r="V1126" s="3"/>
      <c r="W1126" s="10"/>
      <c r="X1126" s="10"/>
      <c r="Y1126" s="3"/>
      <c r="Z1126" s="3"/>
      <c r="AA1126" s="3"/>
    </row>
    <row r="1127" spans="1:27">
      <c r="A1127" s="7"/>
      <c r="B1127" s="7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3"/>
      <c r="U1127" s="3"/>
      <c r="V1127" s="3"/>
      <c r="W1127" s="10"/>
      <c r="X1127" s="10"/>
      <c r="Y1127" s="3"/>
      <c r="Z1127" s="3"/>
      <c r="AA1127" s="3"/>
    </row>
    <row r="1128" spans="1:27">
      <c r="A1128" s="7"/>
      <c r="B1128" s="7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3"/>
      <c r="U1128" s="3"/>
      <c r="V1128" s="3"/>
      <c r="W1128" s="10"/>
      <c r="X1128" s="10"/>
      <c r="Y1128" s="3"/>
      <c r="Z1128" s="3"/>
      <c r="AA1128" s="3"/>
    </row>
    <row r="1129" spans="1:27">
      <c r="A1129" s="7"/>
      <c r="B1129" s="7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3"/>
      <c r="U1129" s="3"/>
      <c r="V1129" s="3"/>
      <c r="W1129" s="10"/>
      <c r="X1129" s="10"/>
      <c r="Y1129" s="3"/>
      <c r="Z1129" s="3"/>
      <c r="AA1129" s="3"/>
    </row>
    <row r="1130" spans="1:27">
      <c r="A1130" s="7"/>
      <c r="B1130" s="7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3"/>
      <c r="U1130" s="3"/>
      <c r="V1130" s="3"/>
      <c r="W1130" s="10"/>
      <c r="X1130" s="10"/>
      <c r="Y1130" s="3"/>
      <c r="Z1130" s="3"/>
      <c r="AA1130" s="3"/>
    </row>
    <row r="1131" spans="1:27">
      <c r="A1131" s="7"/>
      <c r="B1131" s="7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3"/>
      <c r="U1131" s="3"/>
      <c r="V1131" s="3"/>
      <c r="W1131" s="10"/>
      <c r="X1131" s="10"/>
      <c r="Y1131" s="3"/>
      <c r="Z1131" s="3"/>
      <c r="AA1131" s="3"/>
    </row>
    <row r="1132" spans="1:27">
      <c r="A1132" s="7"/>
      <c r="B1132" s="7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3"/>
      <c r="U1132" s="3"/>
      <c r="V1132" s="3"/>
      <c r="W1132" s="10"/>
      <c r="X1132" s="10"/>
      <c r="Y1132" s="3"/>
      <c r="Z1132" s="3"/>
      <c r="AA1132" s="3"/>
    </row>
    <row r="1133" spans="1:27">
      <c r="A1133" s="7"/>
      <c r="B1133" s="7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3"/>
      <c r="U1133" s="3"/>
      <c r="V1133" s="3"/>
      <c r="W1133" s="10"/>
      <c r="X1133" s="10"/>
      <c r="Y1133" s="3"/>
      <c r="Z1133" s="3"/>
      <c r="AA1133" s="3"/>
    </row>
    <row r="1134" spans="1:27">
      <c r="A1134" s="7"/>
      <c r="B1134" s="7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3"/>
      <c r="U1134" s="3"/>
      <c r="V1134" s="3"/>
      <c r="W1134" s="10"/>
      <c r="X1134" s="10"/>
      <c r="Y1134" s="3"/>
      <c r="Z1134" s="3"/>
      <c r="AA1134" s="3"/>
    </row>
    <row r="1135" spans="1:27">
      <c r="A1135" s="7"/>
      <c r="B1135" s="7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3"/>
      <c r="U1135" s="3"/>
      <c r="V1135" s="3"/>
      <c r="W1135" s="10"/>
      <c r="X1135" s="10"/>
      <c r="Y1135" s="3"/>
      <c r="Z1135" s="3"/>
      <c r="AA1135" s="3"/>
    </row>
    <row r="1136" spans="1:27">
      <c r="A1136" s="7"/>
      <c r="B1136" s="7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3"/>
      <c r="U1136" s="3"/>
      <c r="V1136" s="3"/>
      <c r="W1136" s="10"/>
      <c r="X1136" s="10"/>
      <c r="Y1136" s="3"/>
      <c r="Z1136" s="3"/>
      <c r="AA1136" s="3"/>
    </row>
    <row r="1137" spans="1:27">
      <c r="A1137" s="7"/>
      <c r="B1137" s="7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3"/>
      <c r="U1137" s="3"/>
      <c r="V1137" s="3"/>
      <c r="W1137" s="10"/>
      <c r="X1137" s="10"/>
      <c r="Y1137" s="3"/>
      <c r="Z1137" s="3"/>
      <c r="AA1137" s="3"/>
    </row>
    <row r="1138" spans="1:27">
      <c r="A1138" s="7"/>
      <c r="B1138" s="7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3"/>
      <c r="U1138" s="3"/>
      <c r="V1138" s="3"/>
      <c r="W1138" s="10"/>
      <c r="X1138" s="10"/>
      <c r="Y1138" s="3"/>
      <c r="Z1138" s="3"/>
      <c r="AA1138" s="3"/>
    </row>
    <row r="1139" spans="1:27">
      <c r="A1139" s="7"/>
      <c r="B1139" s="7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3"/>
      <c r="U1139" s="3"/>
      <c r="V1139" s="3"/>
      <c r="W1139" s="10"/>
      <c r="X1139" s="10"/>
      <c r="Y1139" s="3"/>
      <c r="Z1139" s="3"/>
      <c r="AA1139" s="3"/>
    </row>
    <row r="1140" spans="1:27">
      <c r="A1140" s="7"/>
      <c r="B1140" s="7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3"/>
      <c r="U1140" s="3"/>
      <c r="V1140" s="3"/>
      <c r="W1140" s="10"/>
      <c r="X1140" s="10"/>
      <c r="Y1140" s="3"/>
      <c r="Z1140" s="3"/>
      <c r="AA1140" s="3"/>
    </row>
    <row r="1141" spans="1:27">
      <c r="A1141" s="7"/>
      <c r="B1141" s="7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3"/>
      <c r="U1141" s="3"/>
      <c r="V1141" s="3"/>
      <c r="W1141" s="10"/>
      <c r="X1141" s="10"/>
      <c r="Y1141" s="3"/>
      <c r="Z1141" s="3"/>
      <c r="AA1141" s="3"/>
    </row>
    <row r="1142" spans="1:27">
      <c r="A1142" s="7"/>
      <c r="B1142" s="7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3"/>
      <c r="U1142" s="3"/>
      <c r="V1142" s="3"/>
      <c r="W1142" s="10"/>
      <c r="X1142" s="10"/>
      <c r="Y1142" s="3"/>
      <c r="Z1142" s="3"/>
      <c r="AA1142" s="3"/>
    </row>
    <row r="1143" spans="1:27">
      <c r="A1143" s="7"/>
      <c r="B1143" s="7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3"/>
      <c r="U1143" s="3"/>
      <c r="V1143" s="3"/>
      <c r="W1143" s="10"/>
      <c r="X1143" s="10"/>
      <c r="Y1143" s="3"/>
      <c r="Z1143" s="3"/>
      <c r="AA1143" s="3"/>
    </row>
    <row r="1144" spans="1:27">
      <c r="A1144" s="7"/>
      <c r="B1144" s="7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3"/>
      <c r="U1144" s="3"/>
      <c r="V1144" s="3"/>
      <c r="W1144" s="10"/>
      <c r="X1144" s="10"/>
      <c r="Y1144" s="3"/>
      <c r="Z1144" s="3"/>
      <c r="AA1144" s="3"/>
    </row>
    <row r="1145" spans="1:27">
      <c r="A1145" s="7"/>
      <c r="B1145" s="7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3"/>
      <c r="U1145" s="3"/>
      <c r="V1145" s="3"/>
      <c r="W1145" s="10"/>
      <c r="X1145" s="10"/>
      <c r="Y1145" s="3"/>
      <c r="Z1145" s="3"/>
      <c r="AA1145" s="3"/>
    </row>
    <row r="1146" spans="1:27">
      <c r="A1146" s="7"/>
      <c r="B1146" s="7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3"/>
      <c r="U1146" s="3"/>
      <c r="V1146" s="3"/>
      <c r="W1146" s="10"/>
      <c r="X1146" s="10"/>
      <c r="Y1146" s="3"/>
      <c r="Z1146" s="3"/>
      <c r="AA1146" s="3"/>
    </row>
    <row r="1147" spans="1:27">
      <c r="A1147" s="7"/>
      <c r="B1147" s="7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3"/>
      <c r="U1147" s="3"/>
      <c r="V1147" s="3"/>
      <c r="W1147" s="10"/>
      <c r="X1147" s="10"/>
      <c r="Y1147" s="3"/>
      <c r="Z1147" s="3"/>
      <c r="AA1147" s="3"/>
    </row>
    <row r="1148" spans="1:27">
      <c r="A1148" s="7"/>
      <c r="B1148" s="7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3"/>
      <c r="U1148" s="3"/>
      <c r="V1148" s="3"/>
      <c r="W1148" s="10"/>
      <c r="X1148" s="10"/>
      <c r="Y1148" s="3"/>
      <c r="Z1148" s="3"/>
      <c r="AA1148" s="3"/>
    </row>
    <row r="1149" spans="1:27">
      <c r="A1149" s="7"/>
      <c r="B1149" s="7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3"/>
      <c r="U1149" s="3"/>
      <c r="V1149" s="3"/>
      <c r="W1149" s="10"/>
      <c r="X1149" s="10"/>
      <c r="Y1149" s="3"/>
      <c r="Z1149" s="3"/>
      <c r="AA1149" s="3"/>
    </row>
    <row r="1150" spans="1:27">
      <c r="A1150" s="7"/>
      <c r="B1150" s="7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3"/>
      <c r="U1150" s="3"/>
      <c r="V1150" s="3"/>
      <c r="W1150" s="10"/>
      <c r="X1150" s="10"/>
      <c r="Y1150" s="3"/>
      <c r="Z1150" s="3"/>
      <c r="AA1150" s="3"/>
    </row>
    <row r="1151" spans="1:27">
      <c r="A1151" s="7"/>
      <c r="B1151" s="7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3"/>
      <c r="U1151" s="3"/>
      <c r="V1151" s="3"/>
      <c r="W1151" s="10"/>
      <c r="X1151" s="10"/>
      <c r="Y1151" s="3"/>
      <c r="Z1151" s="3"/>
      <c r="AA1151" s="3"/>
    </row>
    <row r="1152" spans="1:27">
      <c r="A1152" s="7"/>
      <c r="B1152" s="7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3"/>
      <c r="U1152" s="3"/>
      <c r="V1152" s="3"/>
      <c r="W1152" s="10"/>
      <c r="X1152" s="10"/>
      <c r="Y1152" s="3"/>
      <c r="Z1152" s="3"/>
      <c r="AA1152" s="3"/>
    </row>
    <row r="1153" spans="1:27">
      <c r="A1153" s="7"/>
      <c r="B1153" s="7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3"/>
      <c r="U1153" s="3"/>
      <c r="V1153" s="3"/>
      <c r="W1153" s="10"/>
      <c r="X1153" s="10"/>
      <c r="Y1153" s="3"/>
      <c r="Z1153" s="3"/>
      <c r="AA1153" s="3"/>
    </row>
    <row r="1154" spans="1:27">
      <c r="A1154" s="7"/>
      <c r="B1154" s="7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3"/>
      <c r="U1154" s="3"/>
      <c r="V1154" s="3"/>
      <c r="W1154" s="10"/>
      <c r="X1154" s="10"/>
      <c r="Y1154" s="3"/>
      <c r="Z1154" s="3"/>
      <c r="AA1154" s="3"/>
    </row>
    <row r="1155" spans="1:27">
      <c r="A1155" s="7"/>
      <c r="B1155" s="7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3"/>
      <c r="U1155" s="3"/>
      <c r="V1155" s="3"/>
      <c r="W1155" s="10"/>
      <c r="X1155" s="10"/>
      <c r="Y1155" s="3"/>
      <c r="Z1155" s="3"/>
      <c r="AA1155" s="3"/>
    </row>
    <row r="1156" spans="1:27">
      <c r="A1156" s="7"/>
      <c r="B1156" s="7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3"/>
      <c r="U1156" s="3"/>
      <c r="V1156" s="3"/>
      <c r="W1156" s="10"/>
      <c r="X1156" s="10"/>
      <c r="Y1156" s="3"/>
      <c r="Z1156" s="3"/>
      <c r="AA1156" s="3"/>
    </row>
    <row r="1157" spans="1:27">
      <c r="A1157" s="7"/>
      <c r="B1157" s="7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3"/>
      <c r="U1157" s="3"/>
      <c r="V1157" s="3"/>
      <c r="W1157" s="10"/>
      <c r="X1157" s="10"/>
      <c r="Y1157" s="3"/>
      <c r="Z1157" s="3"/>
      <c r="AA1157" s="3"/>
    </row>
    <row r="1158" spans="1:27">
      <c r="A1158" s="7"/>
      <c r="B1158" s="7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3"/>
      <c r="U1158" s="3"/>
      <c r="V1158" s="3"/>
      <c r="W1158" s="10"/>
      <c r="X1158" s="10"/>
      <c r="Y1158" s="3"/>
      <c r="Z1158" s="3"/>
      <c r="AA1158" s="3"/>
    </row>
    <row r="1159" spans="1:27">
      <c r="A1159" s="7"/>
      <c r="B1159" s="7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3"/>
      <c r="U1159" s="3"/>
      <c r="V1159" s="3"/>
      <c r="W1159" s="10"/>
      <c r="X1159" s="10"/>
      <c r="Y1159" s="3"/>
      <c r="Z1159" s="3"/>
      <c r="AA1159" s="3"/>
    </row>
    <row r="1160" spans="1:27">
      <c r="A1160" s="7"/>
      <c r="B1160" s="7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3"/>
      <c r="U1160" s="3"/>
      <c r="V1160" s="3"/>
      <c r="W1160" s="10"/>
      <c r="X1160" s="10"/>
      <c r="Y1160" s="3"/>
      <c r="Z1160" s="3"/>
      <c r="AA1160" s="3"/>
    </row>
    <row r="1161" spans="1:27">
      <c r="A1161" s="7"/>
      <c r="B1161" s="7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3"/>
      <c r="U1161" s="3"/>
      <c r="V1161" s="3"/>
      <c r="W1161" s="10"/>
      <c r="X1161" s="10"/>
      <c r="Y1161" s="3"/>
      <c r="Z1161" s="3"/>
      <c r="AA1161" s="3"/>
    </row>
    <row r="1162" spans="1:27">
      <c r="A1162" s="7"/>
      <c r="B1162" s="7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3"/>
      <c r="U1162" s="3"/>
      <c r="V1162" s="3"/>
      <c r="W1162" s="10"/>
      <c r="X1162" s="10"/>
      <c r="Y1162" s="3"/>
      <c r="Z1162" s="3"/>
      <c r="AA1162" s="3"/>
    </row>
    <row r="1163" spans="1:27">
      <c r="A1163" s="7"/>
      <c r="B1163" s="7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3"/>
      <c r="U1163" s="3"/>
      <c r="V1163" s="3"/>
      <c r="W1163" s="10"/>
      <c r="X1163" s="10"/>
      <c r="Y1163" s="3"/>
      <c r="Z1163" s="3"/>
      <c r="AA1163" s="3"/>
    </row>
    <row r="1164" spans="1:27">
      <c r="A1164" s="7"/>
      <c r="B1164" s="7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3"/>
      <c r="U1164" s="3"/>
      <c r="V1164" s="3"/>
      <c r="W1164" s="10"/>
      <c r="X1164" s="10"/>
      <c r="Y1164" s="3"/>
      <c r="Z1164" s="3"/>
      <c r="AA1164" s="3"/>
    </row>
    <row r="1165" spans="1:27">
      <c r="A1165" s="7"/>
      <c r="B1165" s="7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3"/>
      <c r="U1165" s="3"/>
      <c r="V1165" s="3"/>
      <c r="W1165" s="10"/>
      <c r="X1165" s="10"/>
      <c r="Y1165" s="3"/>
      <c r="Z1165" s="3"/>
      <c r="AA1165" s="3"/>
    </row>
    <row r="1166" spans="1:27">
      <c r="A1166" s="7"/>
      <c r="B1166" s="7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3"/>
      <c r="U1166" s="3"/>
      <c r="V1166" s="3"/>
      <c r="W1166" s="10"/>
      <c r="X1166" s="10"/>
      <c r="Y1166" s="3"/>
      <c r="Z1166" s="3"/>
      <c r="AA1166" s="3"/>
    </row>
    <row r="1167" spans="1:27">
      <c r="A1167" s="7"/>
      <c r="B1167" s="7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3"/>
      <c r="U1167" s="3"/>
      <c r="V1167" s="3"/>
      <c r="W1167" s="10"/>
      <c r="X1167" s="10"/>
      <c r="Y1167" s="3"/>
      <c r="Z1167" s="3"/>
      <c r="AA1167" s="3"/>
    </row>
    <row r="1168" spans="1:27">
      <c r="A1168" s="7"/>
      <c r="B1168" s="7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3"/>
      <c r="U1168" s="3"/>
      <c r="V1168" s="3"/>
      <c r="W1168" s="10"/>
      <c r="X1168" s="10"/>
      <c r="Y1168" s="3"/>
      <c r="Z1168" s="3"/>
      <c r="AA1168" s="3"/>
    </row>
    <row r="1169" spans="1:27">
      <c r="A1169" s="7"/>
      <c r="B1169" s="7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3"/>
      <c r="U1169" s="3"/>
      <c r="V1169" s="3"/>
      <c r="W1169" s="10"/>
      <c r="X1169" s="10"/>
      <c r="Y1169" s="3"/>
      <c r="Z1169" s="3"/>
      <c r="AA1169" s="3"/>
    </row>
    <row r="1170" spans="1:27">
      <c r="A1170" s="7"/>
      <c r="B1170" s="7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3"/>
      <c r="U1170" s="3"/>
      <c r="V1170" s="3"/>
      <c r="W1170" s="10"/>
      <c r="X1170" s="10"/>
      <c r="Y1170" s="3"/>
      <c r="Z1170" s="3"/>
      <c r="AA1170" s="3"/>
    </row>
    <row r="1171" spans="1:27">
      <c r="A1171" s="7"/>
      <c r="B1171" s="7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3"/>
      <c r="U1171" s="3"/>
      <c r="V1171" s="3"/>
      <c r="W1171" s="10"/>
      <c r="X1171" s="10"/>
      <c r="Y1171" s="3"/>
      <c r="Z1171" s="3"/>
      <c r="AA1171" s="3"/>
    </row>
    <row r="1172" spans="1:27">
      <c r="A1172" s="7"/>
      <c r="B1172" s="7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3"/>
      <c r="U1172" s="3"/>
      <c r="V1172" s="3"/>
      <c r="W1172" s="10"/>
      <c r="X1172" s="10"/>
      <c r="Y1172" s="3"/>
      <c r="Z1172" s="3"/>
      <c r="AA1172" s="3"/>
    </row>
    <row r="1173" spans="1:27">
      <c r="A1173" s="7"/>
      <c r="B1173" s="7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3"/>
      <c r="U1173" s="3"/>
      <c r="V1173" s="3"/>
      <c r="W1173" s="10"/>
      <c r="X1173" s="10"/>
      <c r="Y1173" s="3"/>
      <c r="Z1173" s="3"/>
      <c r="AA1173" s="3"/>
    </row>
    <row r="1174" spans="1:27">
      <c r="A1174" s="7"/>
      <c r="B1174" s="7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3"/>
      <c r="U1174" s="3"/>
      <c r="V1174" s="3"/>
      <c r="W1174" s="10"/>
      <c r="X1174" s="10"/>
      <c r="Y1174" s="3"/>
      <c r="Z1174" s="3"/>
      <c r="AA1174" s="3"/>
    </row>
    <row r="1175" spans="1:27">
      <c r="A1175" s="7"/>
      <c r="B1175" s="7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3"/>
      <c r="U1175" s="3"/>
      <c r="V1175" s="3"/>
      <c r="W1175" s="10"/>
      <c r="X1175" s="10"/>
      <c r="Y1175" s="3"/>
      <c r="Z1175" s="3"/>
      <c r="AA1175" s="3"/>
    </row>
    <row r="1176" spans="1:27">
      <c r="A1176" s="7"/>
      <c r="B1176" s="7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3"/>
      <c r="U1176" s="3"/>
      <c r="V1176" s="3"/>
      <c r="W1176" s="10"/>
      <c r="X1176" s="10"/>
      <c r="Y1176" s="3"/>
      <c r="Z1176" s="3"/>
      <c r="AA1176" s="3"/>
    </row>
    <row r="1177" spans="1:27">
      <c r="A1177" s="7"/>
      <c r="B1177" s="7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3"/>
      <c r="U1177" s="3"/>
      <c r="V1177" s="3"/>
      <c r="W1177" s="10"/>
      <c r="X1177" s="10"/>
      <c r="Y1177" s="3"/>
      <c r="Z1177" s="3"/>
      <c r="AA1177" s="3"/>
    </row>
    <row r="1178" spans="1:27">
      <c r="A1178" s="7"/>
      <c r="B1178" s="7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3"/>
      <c r="U1178" s="3"/>
      <c r="V1178" s="3"/>
      <c r="W1178" s="10"/>
      <c r="X1178" s="10"/>
      <c r="Y1178" s="3"/>
      <c r="Z1178" s="3"/>
      <c r="AA1178" s="3"/>
    </row>
    <row r="1179" spans="1:27">
      <c r="A1179" s="7"/>
      <c r="B1179" s="7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3"/>
      <c r="U1179" s="3"/>
      <c r="V1179" s="3"/>
      <c r="W1179" s="10"/>
      <c r="X1179" s="10"/>
      <c r="Y1179" s="3"/>
      <c r="Z1179" s="3"/>
      <c r="AA1179" s="3"/>
    </row>
    <row r="1180" spans="1:27">
      <c r="A1180" s="7"/>
      <c r="B1180" s="7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3"/>
      <c r="U1180" s="3"/>
      <c r="V1180" s="3"/>
      <c r="W1180" s="10"/>
      <c r="X1180" s="10"/>
      <c r="Y1180" s="3"/>
      <c r="Z1180" s="3"/>
      <c r="AA1180" s="3"/>
    </row>
    <row r="1181" spans="1:27">
      <c r="A1181" s="7"/>
      <c r="B1181" s="7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3"/>
      <c r="U1181" s="3"/>
      <c r="V1181" s="3"/>
      <c r="W1181" s="10"/>
      <c r="X1181" s="10"/>
      <c r="Y1181" s="3"/>
      <c r="Z1181" s="3"/>
      <c r="AA1181" s="3"/>
    </row>
    <row r="1182" spans="1:27">
      <c r="A1182" s="7"/>
      <c r="B1182" s="7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3"/>
      <c r="U1182" s="3"/>
      <c r="V1182" s="3"/>
      <c r="W1182" s="10"/>
      <c r="X1182" s="10"/>
      <c r="Y1182" s="3"/>
      <c r="Z1182" s="3"/>
      <c r="AA1182" s="3"/>
    </row>
    <row r="1183" spans="1:27">
      <c r="A1183" s="7"/>
      <c r="B1183" s="7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3"/>
      <c r="U1183" s="3"/>
      <c r="V1183" s="3"/>
      <c r="W1183" s="10"/>
      <c r="X1183" s="10"/>
      <c r="Y1183" s="3"/>
      <c r="Z1183" s="3"/>
      <c r="AA1183" s="3"/>
    </row>
    <row r="1184" spans="1:27">
      <c r="A1184" s="7"/>
      <c r="B1184" s="7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3"/>
      <c r="U1184" s="3"/>
      <c r="V1184" s="3"/>
      <c r="W1184" s="10"/>
      <c r="X1184" s="10"/>
      <c r="Y1184" s="3"/>
      <c r="Z1184" s="3"/>
      <c r="AA1184" s="3"/>
    </row>
    <row r="1185" spans="1:27">
      <c r="A1185" s="7"/>
      <c r="B1185" s="7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3"/>
      <c r="U1185" s="3"/>
      <c r="V1185" s="3"/>
      <c r="W1185" s="10"/>
      <c r="X1185" s="10"/>
      <c r="Y1185" s="3"/>
      <c r="Z1185" s="3"/>
      <c r="AA1185" s="3"/>
    </row>
    <row r="1186" spans="1:27">
      <c r="A1186" s="7"/>
      <c r="B1186" s="7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3"/>
      <c r="U1186" s="3"/>
      <c r="V1186" s="3"/>
      <c r="W1186" s="10"/>
      <c r="X1186" s="10"/>
      <c r="Y1186" s="3"/>
      <c r="Z1186" s="3"/>
      <c r="AA1186" s="3"/>
    </row>
    <row r="1187" spans="1:27">
      <c r="A1187" s="7"/>
      <c r="B1187" s="7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3"/>
      <c r="U1187" s="3"/>
      <c r="V1187" s="3"/>
      <c r="W1187" s="10"/>
      <c r="X1187" s="10"/>
      <c r="Y1187" s="3"/>
      <c r="Z1187" s="3"/>
      <c r="AA1187" s="3"/>
    </row>
    <row r="1188" spans="1:27">
      <c r="A1188" s="7"/>
      <c r="B1188" s="7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3"/>
      <c r="U1188" s="3"/>
      <c r="V1188" s="3"/>
      <c r="W1188" s="10"/>
      <c r="X1188" s="10"/>
      <c r="Y1188" s="3"/>
      <c r="Z1188" s="3"/>
      <c r="AA1188" s="3"/>
    </row>
    <row r="1189" spans="1:27">
      <c r="A1189" s="7"/>
      <c r="B1189" s="7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3"/>
      <c r="U1189" s="3"/>
      <c r="V1189" s="3"/>
      <c r="W1189" s="10"/>
      <c r="X1189" s="10"/>
      <c r="Y1189" s="3"/>
      <c r="Z1189" s="3"/>
      <c r="AA1189" s="3"/>
    </row>
    <row r="1190" spans="1:27">
      <c r="A1190" s="7"/>
      <c r="B1190" s="7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3"/>
      <c r="U1190" s="3"/>
      <c r="V1190" s="3"/>
      <c r="W1190" s="10"/>
      <c r="X1190" s="10"/>
      <c r="Y1190" s="3"/>
      <c r="Z1190" s="3"/>
      <c r="AA1190" s="3"/>
    </row>
    <row r="1191" spans="1:27">
      <c r="A1191" s="7"/>
      <c r="B1191" s="7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3"/>
      <c r="U1191" s="3"/>
      <c r="V1191" s="3"/>
      <c r="W1191" s="10"/>
      <c r="X1191" s="10"/>
      <c r="Y1191" s="3"/>
      <c r="Z1191" s="3"/>
      <c r="AA1191" s="3"/>
    </row>
    <row r="1192" spans="1:27">
      <c r="A1192" s="7"/>
      <c r="B1192" s="7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3"/>
      <c r="U1192" s="3"/>
      <c r="V1192" s="3"/>
      <c r="W1192" s="10"/>
      <c r="X1192" s="10"/>
      <c r="Y1192" s="3"/>
      <c r="Z1192" s="3"/>
      <c r="AA1192" s="3"/>
    </row>
    <row r="1193" spans="1:27">
      <c r="A1193" s="7"/>
      <c r="B1193" s="7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3"/>
      <c r="U1193" s="3"/>
      <c r="V1193" s="3"/>
      <c r="W1193" s="10"/>
      <c r="X1193" s="10"/>
      <c r="Y1193" s="3"/>
      <c r="Z1193" s="3"/>
      <c r="AA1193" s="3"/>
    </row>
    <row r="1194" spans="1:27">
      <c r="A1194" s="7"/>
      <c r="B1194" s="7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3"/>
      <c r="U1194" s="3"/>
      <c r="V1194" s="3"/>
      <c r="W1194" s="10"/>
      <c r="X1194" s="10"/>
      <c r="Y1194" s="3"/>
      <c r="Z1194" s="3"/>
      <c r="AA1194" s="3"/>
    </row>
    <row r="1195" spans="1:27">
      <c r="A1195" s="7"/>
      <c r="B1195" s="7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3"/>
      <c r="U1195" s="3"/>
      <c r="V1195" s="3"/>
      <c r="W1195" s="10"/>
      <c r="X1195" s="10"/>
      <c r="Y1195" s="3"/>
      <c r="Z1195" s="3"/>
      <c r="AA1195" s="3"/>
    </row>
    <row r="1196" spans="1:27">
      <c r="A1196" s="7"/>
      <c r="B1196" s="7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3"/>
      <c r="U1196" s="3"/>
      <c r="V1196" s="3"/>
      <c r="W1196" s="10"/>
      <c r="X1196" s="10"/>
      <c r="Y1196" s="3"/>
      <c r="Z1196" s="3"/>
      <c r="AA1196" s="3"/>
    </row>
    <row r="1197" spans="1:27">
      <c r="A1197" s="7"/>
      <c r="B1197" s="7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3"/>
      <c r="U1197" s="3"/>
      <c r="V1197" s="3"/>
      <c r="W1197" s="10"/>
      <c r="X1197" s="10"/>
      <c r="Y1197" s="3"/>
      <c r="Z1197" s="3"/>
      <c r="AA1197" s="3"/>
    </row>
    <row r="1198" spans="1:27">
      <c r="A1198" s="7"/>
      <c r="B1198" s="7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3"/>
      <c r="U1198" s="3"/>
      <c r="V1198" s="3"/>
      <c r="W1198" s="10"/>
      <c r="X1198" s="10"/>
      <c r="Y1198" s="3"/>
      <c r="Z1198" s="3"/>
      <c r="AA1198" s="3"/>
    </row>
    <row r="1199" spans="1:27">
      <c r="A1199" s="7"/>
      <c r="B1199" s="7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3"/>
      <c r="U1199" s="3"/>
      <c r="V1199" s="3"/>
      <c r="W1199" s="10"/>
      <c r="X1199" s="10"/>
      <c r="Y1199" s="3"/>
      <c r="Z1199" s="3"/>
      <c r="AA1199" s="3"/>
    </row>
    <row r="1200" spans="1:27">
      <c r="A1200" s="7"/>
      <c r="B1200" s="7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3"/>
      <c r="U1200" s="3"/>
      <c r="V1200" s="3"/>
      <c r="W1200" s="10"/>
      <c r="X1200" s="10"/>
      <c r="Y1200" s="3"/>
      <c r="Z1200" s="3"/>
      <c r="AA1200" s="3"/>
    </row>
    <row r="1201" spans="1:27">
      <c r="A1201" s="7"/>
      <c r="B1201" s="7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3"/>
      <c r="U1201" s="3"/>
      <c r="V1201" s="3"/>
      <c r="W1201" s="10"/>
      <c r="X1201" s="10"/>
      <c r="Y1201" s="3"/>
      <c r="Z1201" s="3"/>
      <c r="AA1201" s="3"/>
    </row>
    <row r="1202" spans="1:27">
      <c r="A1202" s="7"/>
      <c r="B1202" s="7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3"/>
      <c r="U1202" s="3"/>
      <c r="V1202" s="3"/>
      <c r="W1202" s="10"/>
      <c r="X1202" s="10"/>
      <c r="Y1202" s="3"/>
      <c r="Z1202" s="3"/>
      <c r="AA1202" s="3"/>
    </row>
    <row r="1203" spans="1:27">
      <c r="A1203" s="7"/>
      <c r="B1203" s="7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3"/>
      <c r="U1203" s="3"/>
      <c r="V1203" s="3"/>
      <c r="W1203" s="10"/>
      <c r="X1203" s="10"/>
      <c r="Y1203" s="3"/>
      <c r="Z1203" s="3"/>
      <c r="AA1203" s="3"/>
    </row>
    <row r="1204" spans="1:27">
      <c r="A1204" s="7"/>
      <c r="B1204" s="7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3"/>
      <c r="U1204" s="3"/>
      <c r="V1204" s="3"/>
      <c r="W1204" s="10"/>
      <c r="X1204" s="10"/>
      <c r="Y1204" s="3"/>
      <c r="Z1204" s="3"/>
      <c r="AA1204" s="3"/>
    </row>
    <row r="1205" spans="1:27">
      <c r="A1205" s="7"/>
      <c r="B1205" s="7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3"/>
      <c r="U1205" s="3"/>
      <c r="V1205" s="3"/>
      <c r="W1205" s="10"/>
      <c r="X1205" s="10"/>
      <c r="Y1205" s="3"/>
      <c r="Z1205" s="3"/>
      <c r="AA1205" s="3"/>
    </row>
    <row r="1206" spans="1:27">
      <c r="A1206" s="7"/>
      <c r="B1206" s="7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3"/>
      <c r="U1206" s="3"/>
      <c r="V1206" s="3"/>
      <c r="W1206" s="10"/>
      <c r="X1206" s="10"/>
      <c r="Y1206" s="3"/>
      <c r="Z1206" s="3"/>
      <c r="AA1206" s="3"/>
    </row>
    <row r="1207" spans="1:27">
      <c r="A1207" s="7"/>
      <c r="B1207" s="7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3"/>
      <c r="U1207" s="3"/>
      <c r="V1207" s="3"/>
      <c r="W1207" s="10"/>
      <c r="X1207" s="10"/>
      <c r="Y1207" s="3"/>
      <c r="Z1207" s="3"/>
      <c r="AA1207" s="3"/>
    </row>
    <row r="1208" spans="1:27">
      <c r="A1208" s="7"/>
      <c r="B1208" s="7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3"/>
      <c r="U1208" s="3"/>
      <c r="V1208" s="3"/>
      <c r="W1208" s="10"/>
      <c r="X1208" s="10"/>
      <c r="Y1208" s="3"/>
      <c r="Z1208" s="3"/>
      <c r="AA1208" s="3"/>
    </row>
    <row r="1209" spans="1:27">
      <c r="A1209" s="7"/>
      <c r="B1209" s="7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3"/>
      <c r="U1209" s="3"/>
      <c r="V1209" s="3"/>
      <c r="W1209" s="10"/>
      <c r="X1209" s="10"/>
      <c r="Y1209" s="3"/>
      <c r="Z1209" s="3"/>
      <c r="AA1209" s="3"/>
    </row>
    <row r="1210" spans="1:27">
      <c r="A1210" s="7"/>
      <c r="B1210" s="7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3"/>
      <c r="U1210" s="3"/>
      <c r="V1210" s="3"/>
      <c r="W1210" s="10"/>
      <c r="X1210" s="10"/>
      <c r="Y1210" s="3"/>
      <c r="Z1210" s="3"/>
      <c r="AA1210" s="3"/>
    </row>
    <row r="1211" spans="1:27">
      <c r="A1211" s="7"/>
      <c r="B1211" s="7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3"/>
      <c r="U1211" s="3"/>
      <c r="V1211" s="3"/>
      <c r="W1211" s="10"/>
      <c r="X1211" s="10"/>
      <c r="Y1211" s="3"/>
      <c r="Z1211" s="3"/>
      <c r="AA1211" s="3"/>
    </row>
    <row r="1212" spans="1:27">
      <c r="A1212" s="7"/>
      <c r="B1212" s="7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3"/>
      <c r="U1212" s="3"/>
      <c r="V1212" s="3"/>
      <c r="W1212" s="10"/>
      <c r="X1212" s="10"/>
      <c r="Y1212" s="3"/>
      <c r="Z1212" s="3"/>
      <c r="AA1212" s="3"/>
    </row>
    <row r="1213" spans="1:27">
      <c r="A1213" s="7"/>
      <c r="B1213" s="7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3"/>
      <c r="U1213" s="3"/>
      <c r="V1213" s="3"/>
      <c r="W1213" s="10"/>
      <c r="X1213" s="10"/>
      <c r="Y1213" s="3"/>
      <c r="Z1213" s="3"/>
      <c r="AA1213" s="3"/>
    </row>
    <row r="1214" spans="1:27">
      <c r="A1214" s="7"/>
      <c r="B1214" s="7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3"/>
      <c r="U1214" s="3"/>
      <c r="V1214" s="3"/>
      <c r="W1214" s="10"/>
      <c r="X1214" s="10"/>
      <c r="Y1214" s="3"/>
      <c r="Z1214" s="3"/>
      <c r="AA1214" s="3"/>
    </row>
    <row r="1215" spans="1:27">
      <c r="A1215" s="7"/>
      <c r="B1215" s="7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3"/>
      <c r="U1215" s="3"/>
      <c r="V1215" s="3"/>
      <c r="W1215" s="10"/>
      <c r="X1215" s="10"/>
      <c r="Y1215" s="3"/>
      <c r="Z1215" s="3"/>
      <c r="AA1215" s="3"/>
    </row>
    <row r="1216" spans="1:27">
      <c r="A1216" s="7"/>
      <c r="B1216" s="7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3"/>
      <c r="U1216" s="3"/>
      <c r="V1216" s="3"/>
      <c r="W1216" s="10"/>
      <c r="X1216" s="10"/>
      <c r="Y1216" s="3"/>
      <c r="Z1216" s="3"/>
      <c r="AA1216" s="3"/>
    </row>
    <row r="1217" spans="1:27">
      <c r="A1217" s="7"/>
      <c r="B1217" s="7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3"/>
      <c r="U1217" s="3"/>
      <c r="V1217" s="3"/>
      <c r="W1217" s="10"/>
      <c r="X1217" s="10"/>
      <c r="Y1217" s="3"/>
      <c r="Z1217" s="3"/>
      <c r="AA1217" s="3"/>
    </row>
    <row r="1218" spans="1:27">
      <c r="A1218" s="7"/>
      <c r="B1218" s="7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3"/>
      <c r="U1218" s="3"/>
      <c r="V1218" s="3"/>
      <c r="W1218" s="10"/>
      <c r="X1218" s="10"/>
      <c r="Y1218" s="3"/>
      <c r="Z1218" s="3"/>
      <c r="AA1218" s="3"/>
    </row>
    <row r="1219" spans="1:27">
      <c r="A1219" s="7"/>
      <c r="B1219" s="7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3"/>
      <c r="U1219" s="3"/>
      <c r="V1219" s="3"/>
      <c r="W1219" s="10"/>
      <c r="X1219" s="10"/>
      <c r="Y1219" s="3"/>
      <c r="Z1219" s="3"/>
      <c r="AA1219" s="3"/>
    </row>
    <row r="1220" spans="1:27">
      <c r="A1220" s="7"/>
      <c r="B1220" s="7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3"/>
      <c r="U1220" s="3"/>
      <c r="V1220" s="3"/>
      <c r="W1220" s="10"/>
      <c r="X1220" s="10"/>
      <c r="Y1220" s="3"/>
      <c r="Z1220" s="3"/>
      <c r="AA1220" s="3"/>
    </row>
    <row r="1221" spans="1:27">
      <c r="A1221" s="7"/>
      <c r="B1221" s="7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3"/>
      <c r="U1221" s="3"/>
      <c r="V1221" s="3"/>
      <c r="W1221" s="10"/>
      <c r="X1221" s="10"/>
      <c r="Y1221" s="3"/>
      <c r="Z1221" s="3"/>
      <c r="AA1221" s="3"/>
    </row>
    <row r="1222" spans="1:27">
      <c r="A1222" s="7"/>
      <c r="B1222" s="7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3"/>
      <c r="U1222" s="3"/>
      <c r="V1222" s="3"/>
      <c r="W1222" s="10"/>
      <c r="X1222" s="10"/>
      <c r="Y1222" s="3"/>
      <c r="Z1222" s="3"/>
      <c r="AA1222" s="3"/>
    </row>
    <row r="1223" spans="1:27">
      <c r="A1223" s="7"/>
      <c r="B1223" s="7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3"/>
      <c r="U1223" s="3"/>
      <c r="V1223" s="3"/>
      <c r="W1223" s="10"/>
      <c r="X1223" s="10"/>
      <c r="Y1223" s="3"/>
      <c r="Z1223" s="3"/>
      <c r="AA1223" s="3"/>
    </row>
    <row r="1224" spans="1:27">
      <c r="A1224" s="7"/>
      <c r="B1224" s="7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3"/>
      <c r="U1224" s="3"/>
      <c r="V1224" s="3"/>
      <c r="W1224" s="10"/>
      <c r="X1224" s="10"/>
      <c r="Y1224" s="3"/>
      <c r="Z1224" s="3"/>
      <c r="AA1224" s="3"/>
    </row>
    <row r="1225" spans="1:27">
      <c r="A1225" s="7"/>
      <c r="B1225" s="7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3"/>
      <c r="U1225" s="3"/>
      <c r="V1225" s="3"/>
      <c r="W1225" s="10"/>
      <c r="X1225" s="10"/>
      <c r="Y1225" s="3"/>
      <c r="Z1225" s="3"/>
      <c r="AA1225" s="3"/>
    </row>
    <row r="1226" spans="1:27">
      <c r="A1226" s="7"/>
      <c r="B1226" s="7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3"/>
      <c r="U1226" s="3"/>
      <c r="V1226" s="3"/>
      <c r="W1226" s="10"/>
      <c r="X1226" s="10"/>
      <c r="Y1226" s="3"/>
      <c r="Z1226" s="3"/>
      <c r="AA1226" s="3"/>
    </row>
    <row r="1227" spans="1:27">
      <c r="A1227" s="7"/>
      <c r="B1227" s="7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3"/>
      <c r="U1227" s="3"/>
      <c r="V1227" s="3"/>
      <c r="W1227" s="10"/>
      <c r="X1227" s="10"/>
      <c r="Y1227" s="3"/>
      <c r="Z1227" s="3"/>
      <c r="AA1227" s="3"/>
    </row>
    <row r="1228" spans="1:27">
      <c r="A1228" s="7"/>
      <c r="B1228" s="7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3"/>
      <c r="U1228" s="3"/>
      <c r="V1228" s="3"/>
      <c r="W1228" s="10"/>
      <c r="X1228" s="10"/>
      <c r="Y1228" s="3"/>
      <c r="Z1228" s="3"/>
      <c r="AA1228" s="3"/>
    </row>
    <row r="1229" spans="1:27">
      <c r="A1229" s="7"/>
      <c r="B1229" s="7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3"/>
      <c r="U1229" s="3"/>
      <c r="V1229" s="3"/>
      <c r="W1229" s="10"/>
      <c r="X1229" s="10"/>
      <c r="Y1229" s="3"/>
      <c r="Z1229" s="3"/>
      <c r="AA1229" s="3"/>
    </row>
    <row r="1230" spans="1:27">
      <c r="A1230" s="7"/>
      <c r="B1230" s="7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3"/>
      <c r="U1230" s="3"/>
      <c r="V1230" s="3"/>
      <c r="W1230" s="10"/>
      <c r="X1230" s="10"/>
      <c r="Y1230" s="3"/>
      <c r="Z1230" s="3"/>
      <c r="AA1230" s="3"/>
    </row>
    <row r="1231" spans="1:27">
      <c r="A1231" s="7"/>
      <c r="B1231" s="7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3"/>
      <c r="U1231" s="3"/>
      <c r="V1231" s="3"/>
      <c r="W1231" s="10"/>
      <c r="X1231" s="10"/>
      <c r="Y1231" s="3"/>
      <c r="Z1231" s="3"/>
      <c r="AA1231" s="3"/>
    </row>
    <row r="1232" spans="1:27">
      <c r="A1232" s="7"/>
      <c r="B1232" s="7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3"/>
      <c r="U1232" s="3"/>
      <c r="V1232" s="3"/>
      <c r="W1232" s="10"/>
      <c r="X1232" s="10"/>
      <c r="Y1232" s="3"/>
      <c r="Z1232" s="3"/>
      <c r="AA1232" s="3"/>
    </row>
    <row r="1233" spans="1:27">
      <c r="A1233" s="7"/>
      <c r="B1233" s="7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3"/>
      <c r="U1233" s="3"/>
      <c r="V1233" s="3"/>
      <c r="W1233" s="10"/>
      <c r="X1233" s="10"/>
      <c r="Y1233" s="3"/>
      <c r="Z1233" s="3"/>
      <c r="AA1233" s="3"/>
    </row>
    <row r="1234" spans="1:27">
      <c r="A1234" s="7"/>
      <c r="B1234" s="7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3"/>
      <c r="U1234" s="3"/>
      <c r="V1234" s="3"/>
      <c r="W1234" s="10"/>
      <c r="X1234" s="10"/>
      <c r="Y1234" s="3"/>
      <c r="Z1234" s="3"/>
      <c r="AA1234" s="3"/>
    </row>
    <row r="1235" spans="1:27">
      <c r="A1235" s="7"/>
      <c r="B1235" s="7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3"/>
      <c r="U1235" s="3"/>
      <c r="V1235" s="3"/>
      <c r="W1235" s="10"/>
      <c r="X1235" s="10"/>
      <c r="Y1235" s="3"/>
      <c r="Z1235" s="3"/>
      <c r="AA1235" s="3"/>
    </row>
    <row r="1236" spans="1:27">
      <c r="A1236" s="7"/>
      <c r="B1236" s="7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3"/>
      <c r="U1236" s="3"/>
      <c r="V1236" s="3"/>
      <c r="W1236" s="10"/>
      <c r="X1236" s="10"/>
      <c r="Y1236" s="3"/>
      <c r="Z1236" s="3"/>
      <c r="AA1236" s="3"/>
    </row>
    <row r="1237" spans="1:27">
      <c r="A1237" s="7"/>
      <c r="B1237" s="7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3"/>
      <c r="U1237" s="3"/>
      <c r="V1237" s="3"/>
      <c r="W1237" s="10"/>
      <c r="X1237" s="10"/>
      <c r="Y1237" s="3"/>
      <c r="Z1237" s="3"/>
      <c r="AA1237" s="3"/>
    </row>
    <row r="1238" spans="1:27">
      <c r="A1238" s="7"/>
      <c r="B1238" s="7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3"/>
      <c r="U1238" s="3"/>
      <c r="V1238" s="3"/>
      <c r="W1238" s="10"/>
      <c r="X1238" s="10"/>
      <c r="Y1238" s="3"/>
      <c r="Z1238" s="3"/>
      <c r="AA1238" s="3"/>
    </row>
    <row r="1239" spans="1:27">
      <c r="A1239" s="7"/>
      <c r="B1239" s="7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3"/>
      <c r="U1239" s="3"/>
      <c r="V1239" s="3"/>
      <c r="W1239" s="10"/>
      <c r="X1239" s="10"/>
      <c r="Y1239" s="3"/>
      <c r="Z1239" s="3"/>
      <c r="AA1239" s="3"/>
    </row>
    <row r="1240" spans="1:27">
      <c r="A1240" s="7"/>
      <c r="B1240" s="7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3"/>
      <c r="U1240" s="3"/>
      <c r="V1240" s="3"/>
      <c r="W1240" s="10"/>
      <c r="X1240" s="10"/>
      <c r="Y1240" s="3"/>
      <c r="Z1240" s="3"/>
      <c r="AA1240" s="3"/>
    </row>
    <row r="1241" spans="1:27">
      <c r="A1241" s="7"/>
      <c r="B1241" s="7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3"/>
      <c r="U1241" s="3"/>
      <c r="V1241" s="3"/>
      <c r="W1241" s="10"/>
      <c r="X1241" s="10"/>
      <c r="Y1241" s="3"/>
      <c r="Z1241" s="3"/>
      <c r="AA1241" s="3"/>
    </row>
    <row r="1242" spans="1:27">
      <c r="A1242" s="7"/>
      <c r="B1242" s="7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3"/>
      <c r="U1242" s="3"/>
      <c r="V1242" s="3"/>
      <c r="W1242" s="10"/>
      <c r="X1242" s="10"/>
      <c r="Y1242" s="3"/>
      <c r="Z1242" s="3"/>
      <c r="AA1242" s="3"/>
    </row>
    <row r="1243" spans="1:27">
      <c r="A1243" s="7"/>
      <c r="B1243" s="7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3"/>
      <c r="U1243" s="3"/>
      <c r="V1243" s="3"/>
      <c r="W1243" s="10"/>
      <c r="X1243" s="10"/>
      <c r="Y1243" s="3"/>
      <c r="Z1243" s="3"/>
      <c r="AA1243" s="3"/>
    </row>
    <row r="1244" spans="1:27">
      <c r="A1244" s="7"/>
      <c r="B1244" s="7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3"/>
      <c r="U1244" s="3"/>
      <c r="V1244" s="3"/>
      <c r="W1244" s="10"/>
      <c r="X1244" s="10"/>
      <c r="Y1244" s="3"/>
      <c r="Z1244" s="3"/>
      <c r="AA1244" s="3"/>
    </row>
    <row r="1245" spans="1:27">
      <c r="A1245" s="7"/>
      <c r="B1245" s="7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3"/>
      <c r="U1245" s="3"/>
      <c r="V1245" s="3"/>
      <c r="W1245" s="10"/>
      <c r="X1245" s="10"/>
      <c r="Y1245" s="3"/>
      <c r="Z1245" s="3"/>
      <c r="AA1245" s="3"/>
    </row>
    <row r="1246" spans="1:27">
      <c r="A1246" s="7"/>
      <c r="B1246" s="7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3"/>
      <c r="U1246" s="3"/>
      <c r="V1246" s="3"/>
      <c r="W1246" s="10"/>
      <c r="X1246" s="10"/>
      <c r="Y1246" s="3"/>
      <c r="Z1246" s="3"/>
      <c r="AA1246" s="3"/>
    </row>
    <row r="1247" spans="1:27">
      <c r="A1247" s="7"/>
      <c r="B1247" s="7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3"/>
      <c r="U1247" s="3"/>
      <c r="V1247" s="3"/>
      <c r="W1247" s="10"/>
      <c r="X1247" s="10"/>
      <c r="Y1247" s="3"/>
      <c r="Z1247" s="3"/>
      <c r="AA1247" s="3"/>
    </row>
    <row r="1248" spans="1:27">
      <c r="A1248" s="7"/>
      <c r="B1248" s="7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3"/>
      <c r="U1248" s="3"/>
      <c r="V1248" s="3"/>
      <c r="W1248" s="10"/>
      <c r="X1248" s="10"/>
      <c r="Y1248" s="3"/>
      <c r="Z1248" s="3"/>
      <c r="AA1248" s="3"/>
    </row>
    <row r="1249" spans="1:27">
      <c r="A1249" s="7"/>
      <c r="B1249" s="7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3"/>
      <c r="U1249" s="3"/>
      <c r="V1249" s="3"/>
      <c r="W1249" s="10"/>
      <c r="X1249" s="10"/>
      <c r="Y1249" s="3"/>
      <c r="Z1249" s="3"/>
      <c r="AA1249" s="3"/>
    </row>
    <row r="1250" spans="1:27">
      <c r="A1250" s="7"/>
      <c r="B1250" s="7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3"/>
      <c r="U1250" s="3"/>
      <c r="V1250" s="3"/>
      <c r="W1250" s="10"/>
      <c r="X1250" s="10"/>
      <c r="Y1250" s="3"/>
      <c r="Z1250" s="3"/>
      <c r="AA1250" s="3"/>
    </row>
    <row r="1251" spans="1:27">
      <c r="A1251" s="7"/>
      <c r="B1251" s="7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3"/>
      <c r="U1251" s="3"/>
      <c r="V1251" s="3"/>
      <c r="W1251" s="10"/>
      <c r="X1251" s="10"/>
      <c r="Y1251" s="3"/>
      <c r="Z1251" s="3"/>
      <c r="AA1251" s="3"/>
    </row>
    <row r="1252" spans="1:27">
      <c r="A1252" s="7"/>
      <c r="B1252" s="7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3"/>
      <c r="U1252" s="3"/>
      <c r="V1252" s="3"/>
      <c r="W1252" s="10"/>
      <c r="X1252" s="10"/>
      <c r="Y1252" s="3"/>
      <c r="Z1252" s="3"/>
      <c r="AA1252" s="3"/>
    </row>
    <row r="1253" spans="1:27">
      <c r="A1253" s="7"/>
      <c r="B1253" s="7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3"/>
      <c r="U1253" s="3"/>
      <c r="V1253" s="3"/>
      <c r="W1253" s="10"/>
      <c r="X1253" s="10"/>
      <c r="Y1253" s="3"/>
      <c r="Z1253" s="3"/>
      <c r="AA1253" s="3"/>
    </row>
    <row r="1254" spans="1:27">
      <c r="A1254" s="7"/>
      <c r="B1254" s="7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3"/>
      <c r="U1254" s="3"/>
      <c r="V1254" s="3"/>
      <c r="W1254" s="10"/>
      <c r="X1254" s="10"/>
      <c r="Y1254" s="3"/>
      <c r="Z1254" s="3"/>
      <c r="AA1254" s="3"/>
    </row>
    <row r="1255" spans="1:27">
      <c r="A1255" s="7"/>
      <c r="B1255" s="7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3"/>
      <c r="U1255" s="3"/>
      <c r="V1255" s="3"/>
      <c r="W1255" s="10"/>
      <c r="X1255" s="10"/>
      <c r="Y1255" s="3"/>
      <c r="Z1255" s="3"/>
      <c r="AA1255" s="3"/>
    </row>
    <row r="1256" spans="1:27">
      <c r="A1256" s="7"/>
      <c r="B1256" s="7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3"/>
      <c r="U1256" s="3"/>
      <c r="V1256" s="3"/>
      <c r="W1256" s="10"/>
      <c r="X1256" s="10"/>
      <c r="Y1256" s="3"/>
      <c r="Z1256" s="3"/>
      <c r="AA1256" s="3"/>
    </row>
    <row r="1257" spans="1:27">
      <c r="A1257" s="7"/>
      <c r="B1257" s="7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3"/>
      <c r="U1257" s="3"/>
      <c r="V1257" s="3"/>
      <c r="W1257" s="10"/>
      <c r="X1257" s="10"/>
      <c r="Y1257" s="3"/>
      <c r="Z1257" s="3"/>
      <c r="AA1257" s="3"/>
    </row>
    <row r="1258" spans="1:27">
      <c r="A1258" s="7"/>
      <c r="B1258" s="7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3"/>
      <c r="U1258" s="3"/>
      <c r="V1258" s="3"/>
      <c r="W1258" s="10"/>
      <c r="X1258" s="10"/>
      <c r="Y1258" s="3"/>
      <c r="Z1258" s="3"/>
      <c r="AA1258" s="3"/>
    </row>
    <row r="1259" spans="1:27">
      <c r="A1259" s="7"/>
      <c r="B1259" s="7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3"/>
      <c r="U1259" s="3"/>
      <c r="V1259" s="3"/>
      <c r="W1259" s="10"/>
      <c r="X1259" s="10"/>
      <c r="Y1259" s="3"/>
      <c r="Z1259" s="3"/>
      <c r="AA1259" s="3"/>
    </row>
    <row r="1260" spans="1:27">
      <c r="A1260" s="7"/>
      <c r="B1260" s="7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3"/>
      <c r="U1260" s="3"/>
      <c r="V1260" s="3"/>
      <c r="W1260" s="10"/>
      <c r="X1260" s="10"/>
      <c r="Y1260" s="3"/>
      <c r="Z1260" s="3"/>
      <c r="AA1260" s="3"/>
    </row>
    <row r="1261" spans="1:27">
      <c r="A1261" s="7"/>
      <c r="B1261" s="7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3"/>
      <c r="U1261" s="3"/>
      <c r="V1261" s="3"/>
      <c r="W1261" s="10"/>
      <c r="X1261" s="10"/>
      <c r="Y1261" s="3"/>
      <c r="Z1261" s="3"/>
      <c r="AA1261" s="3"/>
    </row>
    <row r="1262" spans="1:27">
      <c r="A1262" s="7"/>
      <c r="B1262" s="7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3"/>
      <c r="U1262" s="3"/>
      <c r="V1262" s="3"/>
      <c r="W1262" s="10"/>
      <c r="X1262" s="10"/>
      <c r="Y1262" s="3"/>
      <c r="Z1262" s="3"/>
      <c r="AA1262" s="3"/>
    </row>
    <row r="1263" spans="1:27">
      <c r="A1263" s="7"/>
      <c r="B1263" s="7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3"/>
      <c r="U1263" s="3"/>
      <c r="V1263" s="3"/>
      <c r="W1263" s="10"/>
      <c r="X1263" s="10"/>
      <c r="Y1263" s="3"/>
      <c r="Z1263" s="3"/>
      <c r="AA1263" s="3"/>
    </row>
    <row r="1264" spans="1:27">
      <c r="A1264" s="7"/>
      <c r="B1264" s="7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3"/>
      <c r="U1264" s="3"/>
      <c r="V1264" s="3"/>
      <c r="W1264" s="10"/>
      <c r="X1264" s="10"/>
      <c r="Y1264" s="3"/>
      <c r="Z1264" s="3"/>
      <c r="AA1264" s="3"/>
    </row>
    <row r="1265" spans="1:27">
      <c r="A1265" s="7"/>
      <c r="B1265" s="7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3"/>
      <c r="U1265" s="3"/>
      <c r="V1265" s="3"/>
      <c r="W1265" s="10"/>
      <c r="X1265" s="10"/>
      <c r="Y1265" s="3"/>
      <c r="Z1265" s="3"/>
      <c r="AA1265" s="3"/>
    </row>
    <row r="1266" spans="1:27">
      <c r="A1266" s="7"/>
      <c r="B1266" s="7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3"/>
      <c r="U1266" s="3"/>
      <c r="V1266" s="3"/>
      <c r="W1266" s="10"/>
      <c r="X1266" s="10"/>
      <c r="Y1266" s="3"/>
      <c r="Z1266" s="3"/>
      <c r="AA1266" s="3"/>
    </row>
    <row r="1267" spans="1:27">
      <c r="A1267" s="7"/>
      <c r="B1267" s="7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3"/>
      <c r="U1267" s="3"/>
      <c r="V1267" s="3"/>
      <c r="W1267" s="10"/>
      <c r="X1267" s="10"/>
      <c r="Y1267" s="3"/>
      <c r="Z1267" s="3"/>
      <c r="AA1267" s="3"/>
    </row>
    <row r="1268" spans="1:27">
      <c r="A1268" s="7"/>
      <c r="B1268" s="7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3"/>
      <c r="U1268" s="3"/>
      <c r="V1268" s="3"/>
      <c r="W1268" s="10"/>
      <c r="X1268" s="10"/>
      <c r="Y1268" s="3"/>
      <c r="Z1268" s="3"/>
      <c r="AA1268" s="3"/>
    </row>
    <row r="1269" spans="1:27">
      <c r="A1269" s="7"/>
      <c r="B1269" s="7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3"/>
      <c r="U1269" s="3"/>
      <c r="V1269" s="3"/>
      <c r="W1269" s="10"/>
      <c r="X1269" s="10"/>
      <c r="Y1269" s="3"/>
      <c r="Z1269" s="3"/>
      <c r="AA1269" s="3"/>
    </row>
    <row r="1270" spans="1:27">
      <c r="A1270" s="7"/>
      <c r="B1270" s="7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3"/>
      <c r="U1270" s="3"/>
      <c r="V1270" s="3"/>
      <c r="W1270" s="10"/>
      <c r="X1270" s="10"/>
      <c r="Y1270" s="3"/>
      <c r="Z1270" s="3"/>
      <c r="AA1270" s="3"/>
    </row>
    <row r="1271" spans="1:27">
      <c r="A1271" s="7"/>
      <c r="B1271" s="7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3"/>
      <c r="U1271" s="3"/>
      <c r="V1271" s="3"/>
      <c r="W1271" s="10"/>
      <c r="X1271" s="10"/>
      <c r="Y1271" s="3"/>
      <c r="Z1271" s="3"/>
      <c r="AA1271" s="3"/>
    </row>
    <row r="1272" spans="1:27">
      <c r="A1272" s="7"/>
      <c r="B1272" s="7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3"/>
      <c r="U1272" s="3"/>
      <c r="V1272" s="3"/>
      <c r="W1272" s="10"/>
      <c r="X1272" s="10"/>
      <c r="Y1272" s="3"/>
      <c r="Z1272" s="3"/>
      <c r="AA1272" s="3"/>
    </row>
    <row r="1273" spans="1:27">
      <c r="A1273" s="7"/>
      <c r="B1273" s="7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3"/>
      <c r="U1273" s="3"/>
      <c r="V1273" s="3"/>
      <c r="W1273" s="10"/>
      <c r="X1273" s="10"/>
      <c r="Y1273" s="3"/>
      <c r="Z1273" s="3"/>
      <c r="AA1273" s="3"/>
    </row>
    <row r="1274" spans="1:27">
      <c r="A1274" s="7"/>
      <c r="B1274" s="7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3"/>
      <c r="U1274" s="3"/>
      <c r="V1274" s="3"/>
      <c r="W1274" s="10"/>
      <c r="X1274" s="10"/>
      <c r="Y1274" s="3"/>
      <c r="Z1274" s="3"/>
      <c r="AA1274" s="3"/>
    </row>
    <row r="1275" spans="1:27">
      <c r="A1275" s="7"/>
      <c r="B1275" s="7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3"/>
      <c r="U1275" s="3"/>
      <c r="V1275" s="3"/>
      <c r="W1275" s="10"/>
      <c r="X1275" s="10"/>
      <c r="Y1275" s="3"/>
      <c r="Z1275" s="3"/>
      <c r="AA1275" s="3"/>
    </row>
    <row r="1276" spans="1:27">
      <c r="A1276" s="7"/>
      <c r="B1276" s="7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3"/>
      <c r="U1276" s="3"/>
      <c r="V1276" s="3"/>
      <c r="W1276" s="10"/>
      <c r="X1276" s="10"/>
      <c r="Y1276" s="3"/>
      <c r="Z1276" s="3"/>
      <c r="AA1276" s="3"/>
    </row>
    <row r="1277" spans="1:27">
      <c r="A1277" s="7"/>
      <c r="B1277" s="7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3"/>
      <c r="U1277" s="3"/>
      <c r="V1277" s="3"/>
      <c r="W1277" s="10"/>
      <c r="X1277" s="10"/>
      <c r="Y1277" s="3"/>
      <c r="Z1277" s="3"/>
      <c r="AA1277" s="3"/>
    </row>
    <row r="1278" spans="1:27">
      <c r="A1278" s="7"/>
      <c r="B1278" s="7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3"/>
      <c r="U1278" s="3"/>
      <c r="V1278" s="3"/>
      <c r="W1278" s="10"/>
      <c r="X1278" s="10"/>
      <c r="Y1278" s="3"/>
      <c r="Z1278" s="3"/>
      <c r="AA1278" s="3"/>
    </row>
    <row r="1279" spans="1:27">
      <c r="A1279" s="7"/>
      <c r="B1279" s="7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3"/>
      <c r="U1279" s="3"/>
      <c r="V1279" s="3"/>
      <c r="W1279" s="10"/>
      <c r="X1279" s="10"/>
      <c r="Y1279" s="3"/>
      <c r="Z1279" s="3"/>
      <c r="AA1279" s="3"/>
    </row>
    <row r="1280" spans="1:27">
      <c r="A1280" s="7"/>
      <c r="B1280" s="7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3"/>
      <c r="U1280" s="3"/>
      <c r="V1280" s="3"/>
      <c r="W1280" s="10"/>
      <c r="X1280" s="10"/>
      <c r="Y1280" s="3"/>
      <c r="Z1280" s="3"/>
      <c r="AA1280" s="3"/>
    </row>
    <row r="1281" spans="1:27">
      <c r="A1281" s="7"/>
      <c r="B1281" s="7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3"/>
      <c r="U1281" s="3"/>
      <c r="V1281" s="3"/>
      <c r="W1281" s="10"/>
      <c r="X1281" s="10"/>
      <c r="Y1281" s="3"/>
      <c r="Z1281" s="3"/>
      <c r="AA1281" s="3"/>
    </row>
    <row r="1282" spans="1:27">
      <c r="A1282" s="7"/>
      <c r="B1282" s="7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3"/>
      <c r="U1282" s="3"/>
      <c r="V1282" s="3"/>
      <c r="W1282" s="10"/>
      <c r="X1282" s="10"/>
      <c r="Y1282" s="3"/>
      <c r="Z1282" s="3"/>
      <c r="AA1282" s="3"/>
    </row>
    <row r="1283" spans="1:27">
      <c r="A1283" s="7"/>
      <c r="B1283" s="7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3"/>
      <c r="U1283" s="3"/>
      <c r="V1283" s="3"/>
      <c r="W1283" s="10"/>
      <c r="X1283" s="10"/>
      <c r="Y1283" s="3"/>
      <c r="Z1283" s="3"/>
      <c r="AA1283" s="3"/>
    </row>
    <row r="1284" spans="1:27">
      <c r="A1284" s="7"/>
      <c r="B1284" s="7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3"/>
      <c r="U1284" s="3"/>
      <c r="V1284" s="3"/>
      <c r="W1284" s="10"/>
      <c r="X1284" s="10"/>
      <c r="Y1284" s="3"/>
      <c r="Z1284" s="3"/>
      <c r="AA1284" s="3"/>
    </row>
    <row r="1285" spans="1:27">
      <c r="A1285" s="7"/>
      <c r="B1285" s="7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3"/>
      <c r="U1285" s="3"/>
      <c r="V1285" s="3"/>
      <c r="W1285" s="10"/>
      <c r="X1285" s="10"/>
      <c r="Y1285" s="3"/>
      <c r="Z1285" s="3"/>
      <c r="AA1285" s="3"/>
    </row>
    <row r="1286" spans="1:27">
      <c r="A1286" s="7"/>
      <c r="B1286" s="7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3"/>
      <c r="U1286" s="3"/>
      <c r="V1286" s="3"/>
      <c r="W1286" s="10"/>
      <c r="X1286" s="10"/>
      <c r="Y1286" s="3"/>
      <c r="Z1286" s="3"/>
      <c r="AA1286" s="3"/>
    </row>
    <row r="1287" spans="1:27">
      <c r="A1287" s="7"/>
      <c r="B1287" s="7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3"/>
      <c r="U1287" s="3"/>
      <c r="V1287" s="3"/>
      <c r="W1287" s="10"/>
      <c r="X1287" s="10"/>
      <c r="Y1287" s="3"/>
      <c r="Z1287" s="3"/>
      <c r="AA1287" s="3"/>
    </row>
    <row r="1288" spans="1:27">
      <c r="A1288" s="7"/>
      <c r="B1288" s="7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3"/>
      <c r="U1288" s="3"/>
      <c r="V1288" s="3"/>
      <c r="W1288" s="10"/>
      <c r="X1288" s="10"/>
      <c r="Y1288" s="3"/>
      <c r="Z1288" s="3"/>
      <c r="AA1288" s="3"/>
    </row>
    <row r="1289" spans="1:27">
      <c r="A1289" s="7"/>
      <c r="B1289" s="7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3"/>
      <c r="U1289" s="3"/>
      <c r="V1289" s="3"/>
      <c r="W1289" s="10"/>
      <c r="X1289" s="10"/>
      <c r="Y1289" s="3"/>
      <c r="Z1289" s="3"/>
      <c r="AA1289" s="3"/>
    </row>
    <row r="1290" spans="1:27">
      <c r="A1290" s="7"/>
      <c r="B1290" s="7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3"/>
      <c r="U1290" s="3"/>
      <c r="V1290" s="3"/>
      <c r="W1290" s="10"/>
      <c r="X1290" s="10"/>
      <c r="Y1290" s="3"/>
      <c r="Z1290" s="3"/>
      <c r="AA1290" s="3"/>
    </row>
    <row r="1291" spans="1:27">
      <c r="A1291" s="7"/>
      <c r="B1291" s="7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3"/>
      <c r="U1291" s="3"/>
      <c r="V1291" s="3"/>
      <c r="W1291" s="10"/>
      <c r="X1291" s="10"/>
      <c r="Y1291" s="3"/>
      <c r="Z1291" s="3"/>
      <c r="AA1291" s="3"/>
    </row>
    <row r="1292" spans="1:27">
      <c r="A1292" s="7"/>
      <c r="B1292" s="7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3"/>
      <c r="U1292" s="3"/>
      <c r="V1292" s="3"/>
      <c r="W1292" s="10"/>
      <c r="X1292" s="10"/>
      <c r="Y1292" s="3"/>
      <c r="Z1292" s="3"/>
      <c r="AA1292" s="3"/>
    </row>
    <row r="1293" spans="1:27">
      <c r="A1293" s="7"/>
      <c r="B1293" s="7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3"/>
      <c r="U1293" s="3"/>
      <c r="V1293" s="3"/>
      <c r="W1293" s="10"/>
      <c r="X1293" s="10"/>
      <c r="Y1293" s="3"/>
      <c r="Z1293" s="3"/>
      <c r="AA1293" s="3"/>
    </row>
    <row r="1294" spans="1:27">
      <c r="A1294" s="7"/>
      <c r="B1294" s="7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3"/>
      <c r="U1294" s="3"/>
      <c r="V1294" s="3"/>
      <c r="W1294" s="10"/>
      <c r="X1294" s="10"/>
      <c r="Y1294" s="3"/>
      <c r="Z1294" s="3"/>
      <c r="AA1294" s="3"/>
    </row>
    <row r="1295" spans="1:27">
      <c r="A1295" s="7"/>
      <c r="B1295" s="7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3"/>
      <c r="U1295" s="3"/>
      <c r="V1295" s="3"/>
      <c r="W1295" s="10"/>
      <c r="X1295" s="10"/>
      <c r="Y1295" s="3"/>
      <c r="Z1295" s="3"/>
      <c r="AA1295" s="3"/>
    </row>
    <row r="1296" spans="1:27">
      <c r="A1296" s="7"/>
      <c r="B1296" s="7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3"/>
      <c r="U1296" s="3"/>
      <c r="V1296" s="3"/>
      <c r="W1296" s="10"/>
      <c r="X1296" s="10"/>
      <c r="Y1296" s="3"/>
      <c r="Z1296" s="3"/>
      <c r="AA1296" s="3"/>
    </row>
    <row r="1297" spans="1:27">
      <c r="A1297" s="7"/>
      <c r="B1297" s="7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3"/>
      <c r="U1297" s="3"/>
      <c r="V1297" s="3"/>
      <c r="W1297" s="10"/>
      <c r="X1297" s="10"/>
      <c r="Y1297" s="3"/>
      <c r="Z1297" s="3"/>
      <c r="AA1297" s="3"/>
    </row>
    <row r="1298" spans="1:27">
      <c r="A1298" s="7"/>
      <c r="B1298" s="7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3"/>
      <c r="U1298" s="3"/>
      <c r="V1298" s="3"/>
      <c r="W1298" s="10"/>
      <c r="X1298" s="10"/>
      <c r="Y1298" s="3"/>
      <c r="Z1298" s="3"/>
      <c r="AA1298" s="3"/>
    </row>
    <row r="1299" spans="1:27">
      <c r="A1299" s="7"/>
      <c r="B1299" s="7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3"/>
      <c r="U1299" s="3"/>
      <c r="V1299" s="3"/>
      <c r="W1299" s="10"/>
      <c r="X1299" s="10"/>
      <c r="Y1299" s="3"/>
      <c r="Z1299" s="3"/>
      <c r="AA1299" s="3"/>
    </row>
    <row r="1300" spans="1:27">
      <c r="A1300" s="7"/>
      <c r="B1300" s="7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3"/>
      <c r="U1300" s="3"/>
      <c r="V1300" s="3"/>
      <c r="W1300" s="10"/>
      <c r="X1300" s="10"/>
      <c r="Y1300" s="3"/>
      <c r="Z1300" s="3"/>
      <c r="AA1300" s="3"/>
    </row>
    <row r="1301" spans="1:27">
      <c r="A1301" s="7"/>
      <c r="B1301" s="7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3"/>
      <c r="U1301" s="3"/>
      <c r="V1301" s="3"/>
      <c r="W1301" s="10"/>
      <c r="X1301" s="10"/>
      <c r="Y1301" s="3"/>
      <c r="Z1301" s="3"/>
      <c r="AA1301" s="3"/>
    </row>
    <row r="1302" spans="1:27">
      <c r="A1302" s="7"/>
      <c r="B1302" s="7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3"/>
      <c r="U1302" s="3"/>
      <c r="V1302" s="3"/>
      <c r="W1302" s="10"/>
      <c r="X1302" s="10"/>
      <c r="Y1302" s="3"/>
      <c r="Z1302" s="3"/>
      <c r="AA1302" s="3"/>
    </row>
    <row r="1303" spans="1:27">
      <c r="A1303" s="7"/>
      <c r="B1303" s="7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3"/>
      <c r="U1303" s="3"/>
      <c r="V1303" s="3"/>
      <c r="W1303" s="10"/>
      <c r="X1303" s="10"/>
      <c r="Y1303" s="3"/>
      <c r="Z1303" s="3"/>
      <c r="AA1303" s="3"/>
    </row>
    <row r="1304" spans="1:27">
      <c r="A1304" s="7"/>
      <c r="B1304" s="7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3"/>
      <c r="U1304" s="3"/>
      <c r="V1304" s="3"/>
      <c r="W1304" s="10"/>
      <c r="X1304" s="10"/>
      <c r="Y1304" s="3"/>
      <c r="Z1304" s="3"/>
      <c r="AA1304" s="3"/>
    </row>
    <row r="1305" spans="1:27">
      <c r="A1305" s="7"/>
      <c r="B1305" s="7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3"/>
      <c r="U1305" s="3"/>
      <c r="V1305" s="3"/>
      <c r="W1305" s="10"/>
      <c r="X1305" s="10"/>
      <c r="Y1305" s="3"/>
      <c r="Z1305" s="3"/>
      <c r="AA1305" s="3"/>
    </row>
    <row r="1306" spans="1:27">
      <c r="A1306" s="7"/>
      <c r="B1306" s="7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3"/>
      <c r="U1306" s="3"/>
      <c r="V1306" s="3"/>
      <c r="W1306" s="10"/>
      <c r="X1306" s="10"/>
      <c r="Y1306" s="3"/>
      <c r="Z1306" s="3"/>
      <c r="AA1306" s="3"/>
    </row>
    <row r="1307" spans="1:27">
      <c r="A1307" s="7"/>
      <c r="B1307" s="7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3"/>
      <c r="U1307" s="3"/>
      <c r="V1307" s="3"/>
      <c r="W1307" s="10"/>
      <c r="X1307" s="10"/>
      <c r="Y1307" s="3"/>
      <c r="Z1307" s="3"/>
      <c r="AA1307" s="3"/>
    </row>
    <row r="1308" spans="1:27">
      <c r="A1308" s="7"/>
      <c r="B1308" s="7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3"/>
      <c r="U1308" s="3"/>
      <c r="V1308" s="3"/>
      <c r="W1308" s="10"/>
      <c r="X1308" s="10"/>
      <c r="Y1308" s="3"/>
      <c r="Z1308" s="3"/>
      <c r="AA1308" s="3"/>
    </row>
    <row r="1309" spans="1:27">
      <c r="A1309" s="7"/>
      <c r="B1309" s="7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3"/>
      <c r="U1309" s="3"/>
      <c r="V1309" s="3"/>
      <c r="W1309" s="10"/>
      <c r="X1309" s="10"/>
      <c r="Y1309" s="3"/>
      <c r="Z1309" s="3"/>
      <c r="AA1309" s="3"/>
    </row>
    <row r="1310" spans="1:27">
      <c r="A1310" s="7"/>
      <c r="B1310" s="7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3"/>
      <c r="U1310" s="3"/>
      <c r="V1310" s="3"/>
      <c r="W1310" s="10"/>
      <c r="X1310" s="10"/>
      <c r="Y1310" s="3"/>
      <c r="Z1310" s="3"/>
      <c r="AA1310" s="3"/>
    </row>
    <row r="1311" spans="1:27">
      <c r="A1311" s="7"/>
      <c r="B1311" s="7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3"/>
      <c r="U1311" s="3"/>
      <c r="V1311" s="3"/>
      <c r="W1311" s="10"/>
      <c r="X1311" s="10"/>
      <c r="Y1311" s="3"/>
      <c r="Z1311" s="3"/>
      <c r="AA1311" s="3"/>
    </row>
    <row r="1312" spans="1:27">
      <c r="A1312" s="7"/>
      <c r="B1312" s="7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3"/>
      <c r="U1312" s="3"/>
      <c r="V1312" s="3"/>
      <c r="W1312" s="10"/>
      <c r="X1312" s="10"/>
      <c r="Y1312" s="3"/>
      <c r="Z1312" s="3"/>
      <c r="AA1312" s="3"/>
    </row>
    <row r="1313" spans="1:27">
      <c r="A1313" s="7"/>
      <c r="B1313" s="7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3"/>
      <c r="U1313" s="3"/>
      <c r="V1313" s="3"/>
      <c r="W1313" s="10"/>
      <c r="X1313" s="10"/>
      <c r="Y1313" s="3"/>
      <c r="Z1313" s="3"/>
      <c r="AA1313" s="3"/>
    </row>
    <row r="1314" spans="1:27">
      <c r="A1314" s="7"/>
      <c r="B1314" s="7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3"/>
      <c r="U1314" s="3"/>
      <c r="V1314" s="3"/>
      <c r="W1314" s="10"/>
      <c r="X1314" s="10"/>
      <c r="Y1314" s="3"/>
      <c r="Z1314" s="3"/>
      <c r="AA1314" s="3"/>
    </row>
    <row r="1315" spans="1:27">
      <c r="A1315" s="7"/>
      <c r="B1315" s="7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3"/>
      <c r="U1315" s="3"/>
      <c r="V1315" s="3"/>
      <c r="W1315" s="10"/>
      <c r="X1315" s="10"/>
      <c r="Y1315" s="3"/>
      <c r="Z1315" s="3"/>
      <c r="AA1315" s="3"/>
    </row>
    <row r="1316" spans="1:27">
      <c r="A1316" s="7"/>
      <c r="B1316" s="7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3"/>
      <c r="U1316" s="3"/>
      <c r="V1316" s="3"/>
      <c r="W1316" s="10"/>
      <c r="X1316" s="10"/>
      <c r="Y1316" s="3"/>
      <c r="Z1316" s="3"/>
      <c r="AA1316" s="3"/>
    </row>
    <row r="1317" spans="1:27">
      <c r="A1317" s="7"/>
      <c r="B1317" s="7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3"/>
      <c r="U1317" s="3"/>
      <c r="V1317" s="3"/>
      <c r="W1317" s="10"/>
      <c r="X1317" s="10"/>
      <c r="Y1317" s="3"/>
      <c r="Z1317" s="3"/>
      <c r="AA1317" s="3"/>
    </row>
    <row r="1318" spans="1:27">
      <c r="A1318" s="7"/>
      <c r="B1318" s="7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3"/>
      <c r="U1318" s="3"/>
      <c r="V1318" s="3"/>
      <c r="W1318" s="10"/>
      <c r="X1318" s="10"/>
      <c r="Y1318" s="3"/>
      <c r="Z1318" s="3"/>
      <c r="AA1318" s="3"/>
    </row>
    <row r="1319" spans="1:27">
      <c r="A1319" s="7"/>
      <c r="B1319" s="7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3"/>
      <c r="U1319" s="3"/>
      <c r="V1319" s="3"/>
      <c r="W1319" s="10"/>
      <c r="X1319" s="10"/>
      <c r="Y1319" s="3"/>
      <c r="Z1319" s="3"/>
      <c r="AA1319" s="3"/>
    </row>
    <row r="1320" spans="1:27">
      <c r="A1320" s="7"/>
      <c r="B1320" s="7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3"/>
      <c r="U1320" s="3"/>
      <c r="V1320" s="3"/>
      <c r="W1320" s="10"/>
      <c r="X1320" s="10"/>
      <c r="Y1320" s="3"/>
      <c r="Z1320" s="3"/>
      <c r="AA1320" s="3"/>
    </row>
    <row r="1321" spans="1:27">
      <c r="A1321" s="7"/>
      <c r="B1321" s="7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3"/>
      <c r="U1321" s="3"/>
      <c r="V1321" s="3"/>
      <c r="W1321" s="10"/>
      <c r="X1321" s="10"/>
      <c r="Y1321" s="3"/>
      <c r="Z1321" s="3"/>
      <c r="AA1321" s="3"/>
    </row>
    <row r="1322" spans="1:27">
      <c r="A1322" s="7"/>
      <c r="B1322" s="7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3"/>
      <c r="U1322" s="3"/>
      <c r="V1322" s="3"/>
      <c r="W1322" s="10"/>
      <c r="X1322" s="10"/>
      <c r="Y1322" s="3"/>
      <c r="Z1322" s="3"/>
      <c r="AA1322" s="3"/>
    </row>
    <row r="1323" spans="1:27">
      <c r="A1323" s="7"/>
      <c r="B1323" s="7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3"/>
      <c r="U1323" s="3"/>
      <c r="V1323" s="3"/>
      <c r="W1323" s="10"/>
      <c r="X1323" s="10"/>
      <c r="Y1323" s="3"/>
      <c r="Z1323" s="3"/>
      <c r="AA1323" s="3"/>
    </row>
    <row r="1324" spans="1:27">
      <c r="A1324" s="7"/>
      <c r="B1324" s="7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3"/>
      <c r="U1324" s="3"/>
      <c r="V1324" s="3"/>
      <c r="W1324" s="10"/>
      <c r="X1324" s="10"/>
      <c r="Y1324" s="3"/>
      <c r="Z1324" s="3"/>
      <c r="AA1324" s="3"/>
    </row>
    <row r="1325" spans="1:27">
      <c r="A1325" s="7"/>
      <c r="B1325" s="7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3"/>
      <c r="U1325" s="3"/>
      <c r="V1325" s="3"/>
      <c r="W1325" s="10"/>
      <c r="X1325" s="10"/>
      <c r="Y1325" s="3"/>
      <c r="Z1325" s="3"/>
      <c r="AA1325" s="3"/>
    </row>
    <row r="1326" spans="1:27">
      <c r="A1326" s="7"/>
      <c r="B1326" s="7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3"/>
      <c r="U1326" s="3"/>
      <c r="V1326" s="3"/>
      <c r="W1326" s="10"/>
      <c r="X1326" s="10"/>
      <c r="Y1326" s="3"/>
      <c r="Z1326" s="3"/>
      <c r="AA1326" s="3"/>
    </row>
    <row r="1327" spans="1:27">
      <c r="A1327" s="7"/>
      <c r="B1327" s="7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3"/>
      <c r="U1327" s="3"/>
      <c r="V1327" s="3"/>
      <c r="W1327" s="10"/>
      <c r="X1327" s="10"/>
      <c r="Y1327" s="3"/>
      <c r="Z1327" s="3"/>
      <c r="AA1327" s="3"/>
    </row>
    <row r="1328" spans="1:27">
      <c r="A1328" s="7"/>
      <c r="B1328" s="7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3"/>
      <c r="U1328" s="3"/>
      <c r="V1328" s="3"/>
      <c r="W1328" s="10"/>
      <c r="X1328" s="10"/>
      <c r="Y1328" s="3"/>
      <c r="Z1328" s="3"/>
      <c r="AA1328" s="3"/>
    </row>
    <row r="1329" spans="1:27">
      <c r="A1329" s="7"/>
      <c r="B1329" s="7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3"/>
      <c r="U1329" s="3"/>
      <c r="V1329" s="3"/>
      <c r="W1329" s="10"/>
      <c r="X1329" s="10"/>
      <c r="Y1329" s="3"/>
      <c r="Z1329" s="3"/>
      <c r="AA1329" s="3"/>
    </row>
    <row r="1330" spans="1:27">
      <c r="A1330" s="7"/>
      <c r="B1330" s="7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3"/>
      <c r="U1330" s="3"/>
      <c r="V1330" s="3"/>
      <c r="W1330" s="10"/>
      <c r="X1330" s="10"/>
      <c r="Y1330" s="3"/>
      <c r="Z1330" s="3"/>
      <c r="AA1330" s="3"/>
    </row>
    <row r="1331" spans="1:27">
      <c r="A1331" s="7"/>
      <c r="B1331" s="7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3"/>
      <c r="U1331" s="3"/>
      <c r="V1331" s="3"/>
      <c r="W1331" s="10"/>
      <c r="X1331" s="10"/>
      <c r="Y1331" s="3"/>
      <c r="Z1331" s="3"/>
      <c r="AA1331" s="3"/>
    </row>
    <row r="1332" spans="1:27">
      <c r="A1332" s="7"/>
      <c r="B1332" s="7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3"/>
      <c r="U1332" s="3"/>
      <c r="V1332" s="3"/>
      <c r="W1332" s="10"/>
      <c r="X1332" s="10"/>
      <c r="Y1332" s="3"/>
      <c r="Z1332" s="3"/>
      <c r="AA1332" s="3"/>
    </row>
    <row r="1333" spans="1:27">
      <c r="A1333" s="7"/>
      <c r="B1333" s="7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3"/>
      <c r="U1333" s="3"/>
      <c r="V1333" s="3"/>
      <c r="W1333" s="10"/>
      <c r="X1333" s="10"/>
      <c r="Y1333" s="3"/>
      <c r="Z1333" s="3"/>
      <c r="AA1333" s="3"/>
    </row>
    <row r="1334" spans="1:27">
      <c r="A1334" s="7"/>
      <c r="B1334" s="7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3"/>
      <c r="U1334" s="3"/>
      <c r="V1334" s="3"/>
      <c r="W1334" s="10"/>
      <c r="X1334" s="10"/>
      <c r="Y1334" s="3"/>
      <c r="Z1334" s="3"/>
      <c r="AA1334" s="3"/>
    </row>
    <row r="1335" spans="1:27">
      <c r="A1335" s="7"/>
      <c r="B1335" s="7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3"/>
      <c r="U1335" s="3"/>
      <c r="V1335" s="3"/>
      <c r="W1335" s="10"/>
      <c r="X1335" s="10"/>
      <c r="Y1335" s="3"/>
      <c r="Z1335" s="3"/>
      <c r="AA1335" s="3"/>
    </row>
    <row r="1336" spans="1:27">
      <c r="A1336" s="7"/>
      <c r="B1336" s="7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3"/>
      <c r="U1336" s="3"/>
      <c r="V1336" s="3"/>
      <c r="W1336" s="10"/>
      <c r="X1336" s="10"/>
      <c r="Y1336" s="3"/>
      <c r="Z1336" s="3"/>
      <c r="AA1336" s="3"/>
    </row>
    <row r="1337" spans="1:27">
      <c r="A1337" s="7"/>
      <c r="B1337" s="7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3"/>
      <c r="U1337" s="3"/>
      <c r="V1337" s="3"/>
      <c r="W1337" s="10"/>
      <c r="X1337" s="10"/>
      <c r="Y1337" s="3"/>
      <c r="Z1337" s="3"/>
      <c r="AA1337" s="3"/>
    </row>
    <row r="1338" spans="1:27">
      <c r="A1338" s="7"/>
      <c r="B1338" s="7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3"/>
      <c r="U1338" s="3"/>
      <c r="V1338" s="3"/>
      <c r="W1338" s="10"/>
      <c r="X1338" s="10"/>
      <c r="Y1338" s="3"/>
      <c r="Z1338" s="3"/>
      <c r="AA1338" s="3"/>
    </row>
    <row r="1339" spans="1:27">
      <c r="A1339" s="7"/>
      <c r="B1339" s="7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3"/>
      <c r="U1339" s="3"/>
      <c r="V1339" s="3"/>
      <c r="W1339" s="10"/>
      <c r="X1339" s="10"/>
      <c r="Y1339" s="3"/>
      <c r="Z1339" s="3"/>
      <c r="AA1339" s="3"/>
    </row>
    <row r="1340" spans="1:27">
      <c r="A1340" s="7"/>
      <c r="B1340" s="7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3"/>
      <c r="U1340" s="3"/>
      <c r="V1340" s="3"/>
      <c r="W1340" s="10"/>
      <c r="X1340" s="10"/>
      <c r="Y1340" s="3"/>
      <c r="Z1340" s="3"/>
      <c r="AA1340" s="3"/>
    </row>
    <row r="1341" spans="1:27">
      <c r="A1341" s="7"/>
      <c r="B1341" s="7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3"/>
      <c r="U1341" s="3"/>
      <c r="V1341" s="3"/>
      <c r="W1341" s="10"/>
      <c r="X1341" s="10"/>
      <c r="Y1341" s="3"/>
      <c r="Z1341" s="3"/>
      <c r="AA1341" s="3"/>
    </row>
    <row r="1342" spans="1:27">
      <c r="A1342" s="7"/>
      <c r="B1342" s="7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3"/>
      <c r="U1342" s="3"/>
      <c r="V1342" s="3"/>
      <c r="W1342" s="10"/>
      <c r="X1342" s="10"/>
      <c r="Y1342" s="3"/>
      <c r="Z1342" s="3"/>
      <c r="AA1342" s="3"/>
    </row>
    <row r="1343" spans="1:27">
      <c r="A1343" s="7"/>
      <c r="B1343" s="7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3"/>
      <c r="U1343" s="3"/>
      <c r="V1343" s="3"/>
      <c r="W1343" s="10"/>
      <c r="X1343" s="10"/>
      <c r="Y1343" s="3"/>
      <c r="Z1343" s="3"/>
      <c r="AA1343" s="3"/>
    </row>
    <row r="1344" spans="1:27">
      <c r="A1344" s="7"/>
      <c r="B1344" s="7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3"/>
      <c r="U1344" s="3"/>
      <c r="V1344" s="3"/>
      <c r="W1344" s="10"/>
      <c r="X1344" s="10"/>
      <c r="Y1344" s="3"/>
      <c r="Z1344" s="3"/>
      <c r="AA1344" s="3"/>
    </row>
    <row r="1345" spans="1:27">
      <c r="A1345" s="7"/>
      <c r="B1345" s="7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3"/>
      <c r="U1345" s="3"/>
      <c r="V1345" s="3"/>
      <c r="W1345" s="10"/>
      <c r="X1345" s="10"/>
      <c r="Y1345" s="3"/>
      <c r="Z1345" s="3"/>
      <c r="AA1345" s="3"/>
    </row>
    <row r="1346" spans="1:27">
      <c r="A1346" s="7"/>
      <c r="B1346" s="7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3"/>
      <c r="U1346" s="3"/>
      <c r="V1346" s="3"/>
      <c r="W1346" s="10"/>
      <c r="X1346" s="10"/>
      <c r="Y1346" s="3"/>
      <c r="Z1346" s="3"/>
      <c r="AA1346" s="3"/>
    </row>
    <row r="1347" spans="1:27">
      <c r="A1347" s="7"/>
      <c r="B1347" s="7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3"/>
      <c r="U1347" s="3"/>
      <c r="V1347" s="3"/>
      <c r="W1347" s="10"/>
      <c r="X1347" s="10"/>
      <c r="Y1347" s="3"/>
      <c r="Z1347" s="3"/>
      <c r="AA1347" s="3"/>
    </row>
    <row r="1348" spans="1:27">
      <c r="A1348" s="7"/>
      <c r="B1348" s="7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3"/>
      <c r="U1348" s="3"/>
      <c r="V1348" s="3"/>
      <c r="W1348" s="10"/>
      <c r="X1348" s="10"/>
      <c r="Y1348" s="3"/>
      <c r="Z1348" s="3"/>
      <c r="AA1348" s="3"/>
    </row>
    <row r="1349" spans="1:27">
      <c r="A1349" s="7"/>
      <c r="B1349" s="7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3"/>
      <c r="U1349" s="3"/>
      <c r="V1349" s="3"/>
      <c r="W1349" s="10"/>
      <c r="X1349" s="10"/>
      <c r="Y1349" s="3"/>
      <c r="Z1349" s="3"/>
      <c r="AA1349" s="3"/>
    </row>
    <row r="1350" spans="1:27">
      <c r="A1350" s="7"/>
      <c r="B1350" s="7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3"/>
      <c r="U1350" s="3"/>
      <c r="V1350" s="3"/>
      <c r="W1350" s="10"/>
      <c r="X1350" s="10"/>
      <c r="Y1350" s="3"/>
      <c r="Z1350" s="3"/>
      <c r="AA1350" s="3"/>
    </row>
    <row r="1351" spans="1:27">
      <c r="A1351" s="7"/>
      <c r="B1351" s="7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3"/>
      <c r="U1351" s="3"/>
      <c r="V1351" s="3"/>
      <c r="W1351" s="10"/>
      <c r="X1351" s="10"/>
      <c r="Y1351" s="3"/>
      <c r="Z1351" s="3"/>
      <c r="AA1351" s="3"/>
    </row>
    <row r="1352" spans="1:27">
      <c r="A1352" s="7"/>
      <c r="B1352" s="7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3"/>
      <c r="U1352" s="3"/>
      <c r="V1352" s="3"/>
      <c r="W1352" s="10"/>
      <c r="X1352" s="10"/>
      <c r="Y1352" s="3"/>
      <c r="Z1352" s="3"/>
      <c r="AA1352" s="3"/>
    </row>
    <row r="1353" spans="1:27">
      <c r="A1353" s="7"/>
      <c r="B1353" s="7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3"/>
      <c r="U1353" s="3"/>
      <c r="V1353" s="3"/>
      <c r="W1353" s="10"/>
      <c r="X1353" s="10"/>
      <c r="Y1353" s="3"/>
      <c r="Z1353" s="3"/>
      <c r="AA1353" s="3"/>
    </row>
    <row r="1354" spans="1:27">
      <c r="A1354" s="7"/>
      <c r="B1354" s="7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3"/>
      <c r="U1354" s="3"/>
      <c r="V1354" s="3"/>
      <c r="W1354" s="10"/>
      <c r="X1354" s="10"/>
      <c r="Y1354" s="3"/>
      <c r="Z1354" s="3"/>
      <c r="AA1354" s="3"/>
    </row>
    <row r="1355" spans="1:27">
      <c r="A1355" s="7"/>
      <c r="B1355" s="7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3"/>
      <c r="U1355" s="3"/>
      <c r="V1355" s="3"/>
      <c r="W1355" s="10"/>
      <c r="X1355" s="10"/>
      <c r="Y1355" s="3"/>
      <c r="Z1355" s="3"/>
      <c r="AA1355" s="3"/>
    </row>
    <row r="1356" spans="1:27">
      <c r="A1356" s="7"/>
      <c r="B1356" s="7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3"/>
      <c r="U1356" s="3"/>
      <c r="V1356" s="3"/>
      <c r="W1356" s="10"/>
      <c r="X1356" s="10"/>
      <c r="Y1356" s="3"/>
      <c r="Z1356" s="3"/>
      <c r="AA1356" s="3"/>
    </row>
    <row r="1357" spans="1:27">
      <c r="A1357" s="7"/>
      <c r="B1357" s="7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3"/>
      <c r="U1357" s="3"/>
      <c r="V1357" s="3"/>
      <c r="W1357" s="10"/>
      <c r="X1357" s="10"/>
      <c r="Y1357" s="3"/>
      <c r="Z1357" s="3"/>
      <c r="AA1357" s="3"/>
    </row>
    <row r="1358" spans="1:27">
      <c r="A1358" s="7"/>
      <c r="B1358" s="7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3"/>
      <c r="U1358" s="3"/>
      <c r="V1358" s="3"/>
      <c r="W1358" s="10"/>
      <c r="X1358" s="10"/>
      <c r="Y1358" s="3"/>
      <c r="Z1358" s="3"/>
      <c r="AA1358" s="3"/>
    </row>
    <row r="1359" spans="1:27">
      <c r="A1359" s="7"/>
      <c r="B1359" s="7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3"/>
      <c r="U1359" s="3"/>
      <c r="V1359" s="3"/>
      <c r="W1359" s="10"/>
      <c r="X1359" s="10"/>
      <c r="Y1359" s="3"/>
      <c r="Z1359" s="3"/>
      <c r="AA1359" s="3"/>
    </row>
    <row r="1360" spans="1:27">
      <c r="A1360" s="7"/>
      <c r="B1360" s="7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3"/>
      <c r="U1360" s="3"/>
      <c r="V1360" s="3"/>
      <c r="W1360" s="10"/>
      <c r="X1360" s="10"/>
      <c r="Y1360" s="3"/>
      <c r="Z1360" s="3"/>
      <c r="AA1360" s="3"/>
    </row>
    <row r="1361" spans="1:27">
      <c r="A1361" s="7"/>
      <c r="B1361" s="7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3"/>
      <c r="U1361" s="3"/>
      <c r="V1361" s="3"/>
      <c r="W1361" s="10"/>
      <c r="X1361" s="10"/>
      <c r="Y1361" s="3"/>
      <c r="Z1361" s="3"/>
      <c r="AA1361" s="3"/>
    </row>
    <row r="1362" spans="1:27">
      <c r="A1362" s="7"/>
      <c r="B1362" s="7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3"/>
      <c r="U1362" s="3"/>
      <c r="V1362" s="3"/>
      <c r="W1362" s="10"/>
      <c r="X1362" s="10"/>
      <c r="Y1362" s="3"/>
      <c r="Z1362" s="3"/>
      <c r="AA1362" s="3"/>
    </row>
    <row r="1363" spans="1:27">
      <c r="A1363" s="7"/>
      <c r="B1363" s="7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3"/>
      <c r="U1363" s="3"/>
      <c r="V1363" s="3"/>
      <c r="W1363" s="10"/>
      <c r="X1363" s="10"/>
      <c r="Y1363" s="3"/>
      <c r="Z1363" s="3"/>
      <c r="AA1363" s="3"/>
    </row>
    <row r="1364" spans="1:27">
      <c r="A1364" s="7"/>
      <c r="B1364" s="7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3"/>
      <c r="U1364" s="3"/>
      <c r="V1364" s="3"/>
      <c r="W1364" s="10"/>
      <c r="X1364" s="10"/>
      <c r="Y1364" s="3"/>
      <c r="Z1364" s="3"/>
      <c r="AA1364" s="3"/>
    </row>
    <row r="1365" spans="1:27">
      <c r="A1365" s="7"/>
      <c r="B1365" s="7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3"/>
      <c r="U1365" s="3"/>
      <c r="V1365" s="3"/>
      <c r="W1365" s="10"/>
      <c r="X1365" s="10"/>
      <c r="Y1365" s="3"/>
      <c r="Z1365" s="3"/>
      <c r="AA1365" s="3"/>
    </row>
    <row r="1366" spans="1:27">
      <c r="A1366" s="7"/>
      <c r="B1366" s="7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3"/>
      <c r="U1366" s="3"/>
      <c r="V1366" s="3"/>
      <c r="W1366" s="10"/>
      <c r="X1366" s="10"/>
      <c r="Y1366" s="3"/>
      <c r="Z1366" s="3"/>
      <c r="AA1366" s="3"/>
    </row>
    <row r="1367" spans="1:27">
      <c r="A1367" s="7"/>
      <c r="B1367" s="7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3"/>
      <c r="U1367" s="3"/>
      <c r="V1367" s="3"/>
      <c r="W1367" s="10"/>
      <c r="X1367" s="10"/>
      <c r="Y1367" s="3"/>
      <c r="Z1367" s="3"/>
      <c r="AA1367" s="3"/>
    </row>
    <row r="1368" spans="1:27">
      <c r="A1368" s="7"/>
      <c r="B1368" s="7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3"/>
      <c r="U1368" s="3"/>
      <c r="V1368" s="3"/>
      <c r="W1368" s="10"/>
      <c r="X1368" s="10"/>
      <c r="Y1368" s="3"/>
      <c r="Z1368" s="3"/>
      <c r="AA1368" s="3"/>
    </row>
    <row r="1369" spans="1:27">
      <c r="A1369" s="7"/>
      <c r="B1369" s="7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3"/>
      <c r="U1369" s="3"/>
      <c r="V1369" s="3"/>
      <c r="W1369" s="10"/>
      <c r="X1369" s="10"/>
      <c r="Y1369" s="3"/>
      <c r="Z1369" s="3"/>
      <c r="AA1369" s="3"/>
    </row>
    <row r="1370" spans="1:27">
      <c r="A1370" s="7"/>
      <c r="B1370" s="7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3"/>
      <c r="U1370" s="3"/>
      <c r="V1370" s="3"/>
      <c r="W1370" s="10"/>
      <c r="X1370" s="10"/>
      <c r="Y1370" s="3"/>
      <c r="Z1370" s="3"/>
      <c r="AA1370" s="3"/>
    </row>
    <row r="1371" spans="1:27">
      <c r="A1371" s="7"/>
      <c r="B1371" s="7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3"/>
      <c r="U1371" s="3"/>
      <c r="V1371" s="3"/>
      <c r="W1371" s="10"/>
      <c r="X1371" s="10"/>
      <c r="Y1371" s="3"/>
      <c r="Z1371" s="3"/>
      <c r="AA1371" s="3"/>
    </row>
    <row r="1372" spans="1:27">
      <c r="A1372" s="7"/>
      <c r="B1372" s="7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3"/>
      <c r="U1372" s="3"/>
      <c r="V1372" s="3"/>
      <c r="W1372" s="10"/>
      <c r="X1372" s="10"/>
      <c r="Y1372" s="3"/>
      <c r="Z1372" s="3"/>
      <c r="AA1372" s="3"/>
    </row>
    <row r="1373" spans="1:27">
      <c r="A1373" s="7"/>
      <c r="B1373" s="7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3"/>
      <c r="U1373" s="3"/>
      <c r="V1373" s="3"/>
      <c r="W1373" s="10"/>
      <c r="X1373" s="10"/>
      <c r="Y1373" s="3"/>
      <c r="Z1373" s="3"/>
      <c r="AA1373" s="3"/>
    </row>
    <row r="1374" spans="1:27">
      <c r="A1374" s="7"/>
      <c r="B1374" s="7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3"/>
      <c r="U1374" s="3"/>
      <c r="V1374" s="3"/>
      <c r="W1374" s="10"/>
      <c r="X1374" s="10"/>
      <c r="Y1374" s="3"/>
      <c r="Z1374" s="3"/>
      <c r="AA1374" s="3"/>
    </row>
    <row r="1375" spans="1:27">
      <c r="A1375" s="7"/>
      <c r="B1375" s="7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3"/>
      <c r="U1375" s="3"/>
      <c r="V1375" s="3"/>
      <c r="W1375" s="10"/>
      <c r="X1375" s="10"/>
      <c r="Y1375" s="3"/>
      <c r="Z1375" s="3"/>
      <c r="AA1375" s="3"/>
    </row>
    <row r="1376" spans="1:27">
      <c r="A1376" s="7"/>
      <c r="B1376" s="7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3"/>
      <c r="U1376" s="3"/>
      <c r="V1376" s="3"/>
      <c r="W1376" s="10"/>
      <c r="X1376" s="10"/>
      <c r="Y1376" s="3"/>
      <c r="Z1376" s="3"/>
      <c r="AA1376" s="3"/>
    </row>
    <row r="1377" spans="1:27">
      <c r="A1377" s="7"/>
      <c r="B1377" s="7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3"/>
      <c r="U1377" s="3"/>
      <c r="V1377" s="3"/>
      <c r="W1377" s="10"/>
      <c r="X1377" s="10"/>
      <c r="Y1377" s="3"/>
      <c r="Z1377" s="3"/>
      <c r="AA1377" s="3"/>
    </row>
    <row r="1378" spans="1:27">
      <c r="A1378" s="7"/>
      <c r="B1378" s="7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3"/>
      <c r="U1378" s="3"/>
      <c r="V1378" s="3"/>
      <c r="W1378" s="10"/>
      <c r="X1378" s="10"/>
      <c r="Y1378" s="3"/>
      <c r="Z1378" s="3"/>
      <c r="AA1378" s="3"/>
    </row>
    <row r="1379" spans="1:27">
      <c r="A1379" s="7"/>
      <c r="B1379" s="7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3"/>
      <c r="U1379" s="3"/>
      <c r="V1379" s="3"/>
      <c r="W1379" s="10"/>
      <c r="X1379" s="10"/>
      <c r="Y1379" s="3"/>
      <c r="Z1379" s="3"/>
      <c r="AA1379" s="3"/>
    </row>
    <row r="1380" spans="1:27">
      <c r="A1380" s="7"/>
      <c r="B1380" s="7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3"/>
      <c r="U1380" s="3"/>
      <c r="V1380" s="3"/>
      <c r="W1380" s="10"/>
      <c r="X1380" s="10"/>
      <c r="Y1380" s="3"/>
      <c r="Z1380" s="3"/>
      <c r="AA1380" s="3"/>
    </row>
    <row r="1381" spans="1:27">
      <c r="A1381" s="7"/>
      <c r="B1381" s="7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3"/>
      <c r="U1381" s="3"/>
      <c r="V1381" s="3"/>
      <c r="W1381" s="10"/>
      <c r="X1381" s="10"/>
      <c r="Y1381" s="3"/>
      <c r="Z1381" s="3"/>
      <c r="AA1381" s="3"/>
    </row>
    <row r="1382" spans="1:27">
      <c r="A1382" s="7"/>
      <c r="B1382" s="7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3"/>
      <c r="U1382" s="3"/>
      <c r="V1382" s="3"/>
      <c r="W1382" s="10"/>
      <c r="X1382" s="10"/>
      <c r="Y1382" s="3"/>
      <c r="Z1382" s="3"/>
      <c r="AA1382" s="3"/>
    </row>
    <row r="1383" spans="1:27">
      <c r="A1383" s="7"/>
      <c r="B1383" s="7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3"/>
      <c r="U1383" s="3"/>
      <c r="V1383" s="3"/>
      <c r="W1383" s="10"/>
      <c r="X1383" s="10"/>
      <c r="Y1383" s="3"/>
      <c r="Z1383" s="3"/>
      <c r="AA1383" s="3"/>
    </row>
    <row r="1384" spans="1:27">
      <c r="A1384" s="7"/>
      <c r="B1384" s="7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3"/>
      <c r="U1384" s="3"/>
      <c r="V1384" s="3"/>
      <c r="W1384" s="10"/>
      <c r="X1384" s="10"/>
      <c r="Y1384" s="3"/>
      <c r="Z1384" s="3"/>
      <c r="AA1384" s="3"/>
    </row>
    <row r="1385" spans="1:27">
      <c r="A1385" s="7"/>
      <c r="B1385" s="7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3"/>
      <c r="U1385" s="3"/>
      <c r="V1385" s="3"/>
      <c r="W1385" s="10"/>
      <c r="X1385" s="10"/>
      <c r="Y1385" s="3"/>
      <c r="Z1385" s="3"/>
      <c r="AA1385" s="3"/>
    </row>
    <row r="1386" spans="1:27">
      <c r="A1386" s="7"/>
      <c r="B1386" s="7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3"/>
      <c r="U1386" s="3"/>
      <c r="V1386" s="3"/>
      <c r="W1386" s="10"/>
      <c r="X1386" s="10"/>
      <c r="Y1386" s="3"/>
      <c r="Z1386" s="3"/>
      <c r="AA1386" s="3"/>
    </row>
    <row r="1387" spans="1:27">
      <c r="A1387" s="7"/>
      <c r="B1387" s="7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3"/>
      <c r="U1387" s="3"/>
      <c r="V1387" s="3"/>
      <c r="W1387" s="10"/>
      <c r="X1387" s="10"/>
      <c r="Y1387" s="3"/>
      <c r="Z1387" s="3"/>
      <c r="AA1387" s="3"/>
    </row>
    <row r="1388" spans="1:27">
      <c r="A1388" s="7"/>
      <c r="B1388" s="7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3"/>
      <c r="U1388" s="3"/>
      <c r="V1388" s="3"/>
      <c r="W1388" s="10"/>
      <c r="X1388" s="10"/>
      <c r="Y1388" s="3"/>
      <c r="Z1388" s="3"/>
      <c r="AA1388" s="3"/>
    </row>
    <row r="1389" spans="1:27">
      <c r="A1389" s="7"/>
      <c r="B1389" s="7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3"/>
      <c r="U1389" s="3"/>
      <c r="V1389" s="3"/>
      <c r="W1389" s="10"/>
      <c r="X1389" s="10"/>
      <c r="Y1389" s="3"/>
      <c r="Z1389" s="3"/>
      <c r="AA1389" s="3"/>
    </row>
    <row r="1390" spans="1:27">
      <c r="A1390" s="7"/>
      <c r="B1390" s="7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3"/>
      <c r="U1390" s="3"/>
      <c r="V1390" s="3"/>
      <c r="W1390" s="10"/>
      <c r="X1390" s="10"/>
      <c r="Y1390" s="3"/>
      <c r="Z1390" s="3"/>
      <c r="AA1390" s="3"/>
    </row>
    <row r="1391" spans="1:27">
      <c r="A1391" s="7"/>
      <c r="B1391" s="7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3"/>
      <c r="U1391" s="3"/>
      <c r="V1391" s="3"/>
      <c r="W1391" s="10"/>
      <c r="X1391" s="10"/>
      <c r="Y1391" s="3"/>
      <c r="Z1391" s="3"/>
      <c r="AA1391" s="3"/>
    </row>
    <row r="1392" spans="1:27">
      <c r="A1392" s="7"/>
      <c r="B1392" s="7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3"/>
      <c r="U1392" s="3"/>
      <c r="V1392" s="3"/>
      <c r="W1392" s="10"/>
      <c r="X1392" s="10"/>
      <c r="Y1392" s="3"/>
      <c r="Z1392" s="3"/>
      <c r="AA1392" s="3"/>
    </row>
    <row r="1393" spans="1:27">
      <c r="A1393" s="7"/>
      <c r="B1393" s="7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3"/>
      <c r="U1393" s="3"/>
      <c r="V1393" s="3"/>
      <c r="W1393" s="10"/>
      <c r="X1393" s="10"/>
      <c r="Y1393" s="3"/>
      <c r="Z1393" s="3"/>
      <c r="AA1393" s="3"/>
    </row>
    <row r="1394" spans="1:27">
      <c r="A1394" s="7"/>
      <c r="B1394" s="7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3"/>
      <c r="U1394" s="3"/>
      <c r="V1394" s="3"/>
      <c r="W1394" s="10"/>
      <c r="X1394" s="10"/>
      <c r="Y1394" s="3"/>
      <c r="Z1394" s="3"/>
      <c r="AA1394" s="3"/>
    </row>
    <row r="1395" spans="1:27">
      <c r="A1395" s="7"/>
      <c r="B1395" s="7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3"/>
      <c r="U1395" s="3"/>
      <c r="V1395" s="3"/>
      <c r="W1395" s="10"/>
      <c r="X1395" s="10"/>
      <c r="Y1395" s="3"/>
      <c r="Z1395" s="3"/>
      <c r="AA1395" s="3"/>
    </row>
    <row r="1396" spans="1:27">
      <c r="A1396" s="7"/>
      <c r="B1396" s="7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3"/>
      <c r="U1396" s="3"/>
      <c r="V1396" s="3"/>
      <c r="W1396" s="10"/>
      <c r="X1396" s="10"/>
      <c r="Y1396" s="3"/>
      <c r="Z1396" s="3"/>
      <c r="AA1396" s="3"/>
    </row>
    <row r="1397" spans="1:27">
      <c r="A1397" s="7"/>
      <c r="B1397" s="7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3"/>
      <c r="U1397" s="3"/>
      <c r="V1397" s="3"/>
      <c r="W1397" s="10"/>
      <c r="X1397" s="10"/>
      <c r="Y1397" s="3"/>
      <c r="Z1397" s="3"/>
      <c r="AA1397" s="3"/>
    </row>
    <row r="1398" spans="1:27">
      <c r="A1398" s="7"/>
      <c r="B1398" s="7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3"/>
      <c r="U1398" s="3"/>
      <c r="V1398" s="3"/>
      <c r="W1398" s="10"/>
      <c r="X1398" s="10"/>
      <c r="Y1398" s="3"/>
      <c r="Z1398" s="3"/>
      <c r="AA1398" s="3"/>
    </row>
    <row r="1399" spans="1:27">
      <c r="A1399" s="7"/>
      <c r="B1399" s="7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3"/>
      <c r="U1399" s="3"/>
      <c r="V1399" s="3"/>
      <c r="W1399" s="10"/>
      <c r="X1399" s="10"/>
      <c r="Y1399" s="3"/>
      <c r="Z1399" s="3"/>
      <c r="AA1399" s="3"/>
    </row>
    <row r="1400" spans="1:27">
      <c r="A1400" s="7"/>
      <c r="B1400" s="7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3"/>
      <c r="U1400" s="3"/>
      <c r="V1400" s="3"/>
      <c r="W1400" s="10"/>
      <c r="X1400" s="10"/>
      <c r="Y1400" s="3"/>
      <c r="Z1400" s="3"/>
      <c r="AA1400" s="3"/>
    </row>
    <row r="1401" spans="1:27">
      <c r="A1401" s="7"/>
      <c r="B1401" s="7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3"/>
      <c r="U1401" s="3"/>
      <c r="V1401" s="3"/>
      <c r="W1401" s="10"/>
      <c r="X1401" s="10"/>
      <c r="Y1401" s="3"/>
      <c r="Z1401" s="3"/>
      <c r="AA1401" s="3"/>
    </row>
    <row r="1402" spans="1:27">
      <c r="A1402" s="7"/>
      <c r="B1402" s="7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3"/>
      <c r="U1402" s="3"/>
      <c r="V1402" s="3"/>
      <c r="W1402" s="10"/>
      <c r="X1402" s="10"/>
      <c r="Y1402" s="3"/>
      <c r="Z1402" s="3"/>
      <c r="AA1402" s="3"/>
    </row>
    <row r="1403" spans="1:27">
      <c r="A1403" s="7"/>
      <c r="B1403" s="7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3"/>
      <c r="U1403" s="3"/>
      <c r="V1403" s="3"/>
      <c r="W1403" s="10"/>
      <c r="X1403" s="10"/>
      <c r="Y1403" s="3"/>
      <c r="Z1403" s="3"/>
      <c r="AA1403" s="3"/>
    </row>
    <row r="1404" spans="1:27">
      <c r="A1404" s="7"/>
      <c r="B1404" s="7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3"/>
      <c r="U1404" s="3"/>
      <c r="V1404" s="3"/>
      <c r="W1404" s="10"/>
      <c r="X1404" s="10"/>
      <c r="Y1404" s="3"/>
      <c r="Z1404" s="3"/>
      <c r="AA1404" s="3"/>
    </row>
    <row r="1405" spans="1:27">
      <c r="A1405" s="7"/>
      <c r="B1405" s="7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3"/>
      <c r="U1405" s="3"/>
      <c r="V1405" s="3"/>
      <c r="W1405" s="10"/>
      <c r="X1405" s="10"/>
      <c r="Y1405" s="3"/>
      <c r="Z1405" s="3"/>
      <c r="AA1405" s="3"/>
    </row>
    <row r="1406" spans="1:27">
      <c r="A1406" s="7"/>
      <c r="B1406" s="7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3"/>
      <c r="U1406" s="3"/>
      <c r="V1406" s="3"/>
      <c r="W1406" s="10"/>
      <c r="X1406" s="10"/>
      <c r="Y1406" s="3"/>
      <c r="Z1406" s="3"/>
      <c r="AA1406" s="3"/>
    </row>
    <row r="1407" spans="1:27">
      <c r="A1407" s="7"/>
      <c r="B1407" s="7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3"/>
      <c r="U1407" s="3"/>
      <c r="V1407" s="3"/>
      <c r="W1407" s="10"/>
      <c r="X1407" s="10"/>
      <c r="Y1407" s="3"/>
      <c r="Z1407" s="3"/>
      <c r="AA1407" s="3"/>
    </row>
    <row r="1408" spans="1:27">
      <c r="A1408" s="7"/>
      <c r="B1408" s="7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3"/>
      <c r="U1408" s="3"/>
      <c r="V1408" s="3"/>
      <c r="W1408" s="10"/>
      <c r="X1408" s="10"/>
      <c r="Y1408" s="3"/>
      <c r="Z1408" s="3"/>
      <c r="AA1408" s="3"/>
    </row>
    <row r="1409" spans="1:27">
      <c r="A1409" s="7"/>
      <c r="B1409" s="7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3"/>
      <c r="U1409" s="3"/>
      <c r="V1409" s="3"/>
      <c r="W1409" s="10"/>
      <c r="X1409" s="10"/>
      <c r="Y1409" s="3"/>
      <c r="Z1409" s="3"/>
      <c r="AA1409" s="3"/>
    </row>
    <row r="1410" spans="1:27">
      <c r="A1410" s="7"/>
      <c r="B1410" s="7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3"/>
      <c r="U1410" s="3"/>
      <c r="V1410" s="3"/>
      <c r="W1410" s="10"/>
      <c r="X1410" s="10"/>
      <c r="Y1410" s="3"/>
      <c r="Z1410" s="3"/>
      <c r="AA1410" s="3"/>
    </row>
    <row r="1411" spans="1:27">
      <c r="A1411" s="7"/>
      <c r="B1411" s="7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3"/>
      <c r="U1411" s="3"/>
      <c r="V1411" s="3"/>
      <c r="W1411" s="10"/>
      <c r="X1411" s="10"/>
      <c r="Y1411" s="3"/>
      <c r="Z1411" s="3"/>
      <c r="AA1411" s="3"/>
    </row>
    <row r="1412" spans="1:27">
      <c r="A1412" s="7"/>
      <c r="B1412" s="7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3"/>
      <c r="U1412" s="3"/>
      <c r="V1412" s="3"/>
      <c r="W1412" s="10"/>
      <c r="X1412" s="10"/>
      <c r="Y1412" s="3"/>
      <c r="Z1412" s="3"/>
      <c r="AA1412" s="3"/>
    </row>
    <row r="1413" spans="1:27">
      <c r="A1413" s="7"/>
      <c r="B1413" s="7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3"/>
      <c r="U1413" s="3"/>
      <c r="V1413" s="3"/>
      <c r="W1413" s="10"/>
      <c r="X1413" s="10"/>
      <c r="Y1413" s="3"/>
      <c r="Z1413" s="3"/>
      <c r="AA1413" s="3"/>
    </row>
    <row r="1414" spans="1:27">
      <c r="A1414" s="7"/>
      <c r="B1414" s="7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3"/>
      <c r="U1414" s="3"/>
      <c r="V1414" s="3"/>
      <c r="W1414" s="10"/>
      <c r="X1414" s="10"/>
      <c r="Y1414" s="3"/>
      <c r="Z1414" s="3"/>
      <c r="AA1414" s="3"/>
    </row>
    <row r="1415" spans="1:27">
      <c r="A1415" s="7"/>
      <c r="B1415" s="7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3"/>
      <c r="U1415" s="3"/>
      <c r="V1415" s="3"/>
      <c r="W1415" s="10"/>
      <c r="X1415" s="10"/>
      <c r="Y1415" s="3"/>
      <c r="Z1415" s="3"/>
      <c r="AA1415" s="3"/>
    </row>
    <row r="1416" spans="1:27">
      <c r="A1416" s="7"/>
      <c r="B1416" s="7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3"/>
      <c r="U1416" s="3"/>
      <c r="V1416" s="3"/>
      <c r="W1416" s="10"/>
      <c r="X1416" s="10"/>
      <c r="Y1416" s="3"/>
      <c r="Z1416" s="3"/>
      <c r="AA1416" s="3"/>
    </row>
    <row r="1417" spans="1:27">
      <c r="A1417" s="7"/>
      <c r="B1417" s="7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3"/>
      <c r="U1417" s="3"/>
      <c r="V1417" s="3"/>
      <c r="W1417" s="10"/>
      <c r="X1417" s="10"/>
      <c r="Y1417" s="3"/>
      <c r="Z1417" s="3"/>
      <c r="AA1417" s="3"/>
    </row>
    <row r="1418" spans="1:27">
      <c r="A1418" s="7"/>
      <c r="B1418" s="7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3"/>
      <c r="U1418" s="3"/>
      <c r="V1418" s="3"/>
      <c r="W1418" s="10"/>
      <c r="X1418" s="10"/>
      <c r="Y1418" s="3"/>
      <c r="Z1418" s="3"/>
      <c r="AA1418" s="3"/>
    </row>
    <row r="1419" spans="1:27">
      <c r="A1419" s="7"/>
      <c r="B1419" s="7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3"/>
      <c r="U1419" s="3"/>
      <c r="V1419" s="3"/>
      <c r="W1419" s="10"/>
      <c r="X1419" s="10"/>
      <c r="Y1419" s="3"/>
      <c r="Z1419" s="3"/>
      <c r="AA1419" s="3"/>
    </row>
    <row r="1420" spans="1:27">
      <c r="A1420" s="7"/>
      <c r="B1420" s="7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3"/>
      <c r="U1420" s="3"/>
      <c r="V1420" s="3"/>
      <c r="W1420" s="10"/>
      <c r="X1420" s="10"/>
      <c r="Y1420" s="3"/>
      <c r="Z1420" s="3"/>
      <c r="AA1420" s="3"/>
    </row>
    <row r="1421" spans="1:27">
      <c r="A1421" s="7"/>
      <c r="B1421" s="7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3"/>
      <c r="U1421" s="3"/>
      <c r="V1421" s="3"/>
      <c r="W1421" s="10"/>
      <c r="X1421" s="10"/>
      <c r="Y1421" s="3"/>
      <c r="Z1421" s="3"/>
      <c r="AA1421" s="3"/>
    </row>
    <row r="1422" spans="1:27">
      <c r="A1422" s="7"/>
      <c r="B1422" s="7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3"/>
      <c r="U1422" s="3"/>
      <c r="V1422" s="3"/>
      <c r="W1422" s="10"/>
      <c r="X1422" s="10"/>
      <c r="Y1422" s="3"/>
      <c r="Z1422" s="3"/>
      <c r="AA1422" s="3"/>
    </row>
    <row r="1423" spans="1:27">
      <c r="A1423" s="7"/>
      <c r="B1423" s="7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3"/>
      <c r="U1423" s="3"/>
      <c r="V1423" s="3"/>
      <c r="W1423" s="10"/>
      <c r="X1423" s="10"/>
      <c r="Y1423" s="3"/>
      <c r="Z1423" s="3"/>
      <c r="AA1423" s="3"/>
    </row>
    <row r="1424" spans="1:27">
      <c r="A1424" s="7"/>
      <c r="B1424" s="7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3"/>
      <c r="U1424" s="3"/>
      <c r="V1424" s="3"/>
      <c r="W1424" s="10"/>
      <c r="X1424" s="10"/>
      <c r="Y1424" s="3"/>
      <c r="Z1424" s="3"/>
      <c r="AA1424" s="3"/>
    </row>
    <row r="1425" spans="1:27">
      <c r="A1425" s="7"/>
      <c r="B1425" s="7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3"/>
      <c r="U1425" s="3"/>
      <c r="V1425" s="3"/>
      <c r="W1425" s="10"/>
      <c r="X1425" s="10"/>
      <c r="Y1425" s="3"/>
      <c r="Z1425" s="3"/>
      <c r="AA1425" s="3"/>
    </row>
    <row r="1426" spans="1:27">
      <c r="A1426" s="7"/>
      <c r="B1426" s="7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3"/>
      <c r="U1426" s="3"/>
      <c r="V1426" s="3"/>
      <c r="W1426" s="10"/>
      <c r="X1426" s="10"/>
      <c r="Y1426" s="3"/>
      <c r="Z1426" s="3"/>
      <c r="AA1426" s="3"/>
    </row>
    <row r="1427" spans="1:27">
      <c r="A1427" s="7"/>
      <c r="B1427" s="7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3"/>
      <c r="U1427" s="3"/>
      <c r="V1427" s="3"/>
      <c r="W1427" s="10"/>
      <c r="X1427" s="10"/>
      <c r="Y1427" s="3"/>
      <c r="Z1427" s="3"/>
      <c r="AA1427" s="3"/>
    </row>
    <row r="1428" spans="1:27">
      <c r="A1428" s="7"/>
      <c r="B1428" s="7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3"/>
      <c r="U1428" s="3"/>
      <c r="V1428" s="3"/>
      <c r="W1428" s="10"/>
      <c r="X1428" s="10"/>
      <c r="Y1428" s="3"/>
      <c r="Z1428" s="3"/>
      <c r="AA1428" s="3"/>
    </row>
    <row r="1429" spans="1:27">
      <c r="A1429" s="7"/>
      <c r="B1429" s="7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3"/>
      <c r="U1429" s="3"/>
      <c r="V1429" s="3"/>
      <c r="W1429" s="10"/>
      <c r="X1429" s="10"/>
      <c r="Y1429" s="3"/>
      <c r="Z1429" s="3"/>
      <c r="AA1429" s="3"/>
    </row>
    <row r="1430" spans="1:27">
      <c r="A1430" s="7"/>
      <c r="B1430" s="7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3"/>
      <c r="U1430" s="3"/>
      <c r="V1430" s="3"/>
      <c r="W1430" s="10"/>
      <c r="X1430" s="10"/>
      <c r="Y1430" s="3"/>
      <c r="Z1430" s="3"/>
      <c r="AA1430" s="3"/>
    </row>
    <row r="1431" spans="1:27">
      <c r="A1431" s="7"/>
      <c r="B1431" s="7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3"/>
      <c r="U1431" s="3"/>
      <c r="V1431" s="3"/>
      <c r="W1431" s="10"/>
      <c r="X1431" s="10"/>
      <c r="Y1431" s="3"/>
      <c r="Z1431" s="3"/>
      <c r="AA1431" s="3"/>
    </row>
    <row r="1432" spans="1:27">
      <c r="A1432" s="7"/>
      <c r="B1432" s="7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3"/>
      <c r="U1432" s="3"/>
      <c r="V1432" s="3"/>
      <c r="W1432" s="10"/>
      <c r="X1432" s="10"/>
      <c r="Y1432" s="3"/>
      <c r="Z1432" s="3"/>
      <c r="AA1432" s="3"/>
    </row>
    <row r="1433" spans="1:27">
      <c r="A1433" s="7"/>
      <c r="B1433" s="7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3"/>
      <c r="U1433" s="3"/>
      <c r="V1433" s="3"/>
      <c r="W1433" s="10"/>
      <c r="X1433" s="10"/>
      <c r="Y1433" s="3"/>
      <c r="Z1433" s="3"/>
      <c r="AA1433" s="3"/>
    </row>
    <row r="1434" spans="1:27">
      <c r="A1434" s="7"/>
      <c r="B1434" s="7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3"/>
      <c r="U1434" s="3"/>
      <c r="V1434" s="3"/>
      <c r="W1434" s="10"/>
      <c r="X1434" s="10"/>
      <c r="Y1434" s="3"/>
      <c r="Z1434" s="3"/>
      <c r="AA1434" s="3"/>
    </row>
    <row r="1435" spans="1:27">
      <c r="A1435" s="7"/>
      <c r="B1435" s="7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3"/>
      <c r="U1435" s="3"/>
      <c r="V1435" s="3"/>
      <c r="W1435" s="10"/>
      <c r="X1435" s="10"/>
      <c r="Y1435" s="3"/>
      <c r="Z1435" s="3"/>
      <c r="AA1435" s="3"/>
    </row>
    <row r="1436" spans="1:27">
      <c r="A1436" s="7"/>
      <c r="B1436" s="7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3"/>
      <c r="U1436" s="3"/>
      <c r="V1436" s="3"/>
      <c r="W1436" s="10"/>
      <c r="X1436" s="10"/>
      <c r="Y1436" s="3"/>
      <c r="Z1436" s="3"/>
      <c r="AA1436" s="3"/>
    </row>
    <row r="1437" spans="1:27">
      <c r="A1437" s="7"/>
      <c r="B1437" s="7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3"/>
      <c r="U1437" s="3"/>
      <c r="V1437" s="3"/>
      <c r="W1437" s="10"/>
      <c r="X1437" s="10"/>
      <c r="Y1437" s="3"/>
      <c r="Z1437" s="3"/>
      <c r="AA1437" s="3"/>
    </row>
    <row r="1438" spans="1:27">
      <c r="A1438" s="7"/>
      <c r="B1438" s="7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3"/>
      <c r="U1438" s="3"/>
      <c r="V1438" s="3"/>
      <c r="W1438" s="10"/>
      <c r="X1438" s="10"/>
      <c r="Y1438" s="3"/>
      <c r="Z1438" s="3"/>
      <c r="AA1438" s="3"/>
    </row>
    <row r="1439" spans="1:27">
      <c r="A1439" s="7"/>
      <c r="B1439" s="7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3"/>
      <c r="U1439" s="3"/>
      <c r="V1439" s="3"/>
      <c r="W1439" s="10"/>
      <c r="X1439" s="10"/>
      <c r="Y1439" s="3"/>
      <c r="Z1439" s="3"/>
      <c r="AA1439" s="3"/>
    </row>
    <row r="1440" spans="1:27">
      <c r="A1440" s="7"/>
      <c r="B1440" s="7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3"/>
      <c r="U1440" s="3"/>
      <c r="V1440" s="3"/>
      <c r="W1440" s="10"/>
      <c r="X1440" s="10"/>
      <c r="Y1440" s="3"/>
      <c r="Z1440" s="3"/>
      <c r="AA1440" s="3"/>
    </row>
    <row r="1441" spans="1:27">
      <c r="A1441" s="7"/>
      <c r="B1441" s="7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3"/>
      <c r="U1441" s="3"/>
      <c r="V1441" s="3"/>
      <c r="W1441" s="10"/>
      <c r="X1441" s="10"/>
      <c r="Y1441" s="3"/>
      <c r="Z1441" s="3"/>
      <c r="AA1441" s="3"/>
    </row>
    <row r="1442" spans="1:27">
      <c r="A1442" s="7"/>
      <c r="B1442" s="7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3"/>
      <c r="U1442" s="3"/>
      <c r="V1442" s="3"/>
      <c r="W1442" s="10"/>
      <c r="X1442" s="10"/>
      <c r="Y1442" s="3"/>
      <c r="Z1442" s="3"/>
      <c r="AA1442" s="3"/>
    </row>
    <row r="1443" spans="1:27">
      <c r="A1443" s="7"/>
      <c r="B1443" s="7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3"/>
      <c r="U1443" s="3"/>
      <c r="V1443" s="3"/>
      <c r="W1443" s="10"/>
      <c r="X1443" s="10"/>
      <c r="Y1443" s="3"/>
      <c r="Z1443" s="3"/>
      <c r="AA1443" s="3"/>
    </row>
    <row r="1444" spans="1:27">
      <c r="A1444" s="7"/>
      <c r="B1444" s="7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3"/>
      <c r="U1444" s="3"/>
      <c r="V1444" s="3"/>
      <c r="W1444" s="10"/>
      <c r="X1444" s="10"/>
      <c r="Y1444" s="3"/>
      <c r="Z1444" s="3"/>
      <c r="AA1444" s="3"/>
    </row>
    <row r="1445" spans="1:27">
      <c r="A1445" s="7"/>
      <c r="B1445" s="7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3"/>
      <c r="U1445" s="3"/>
      <c r="V1445" s="3"/>
      <c r="W1445" s="10"/>
      <c r="X1445" s="10"/>
      <c r="Y1445" s="3"/>
      <c r="Z1445" s="3"/>
      <c r="AA1445" s="3"/>
    </row>
    <row r="1446" spans="1:27">
      <c r="A1446" s="7"/>
      <c r="B1446" s="7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3"/>
      <c r="U1446" s="3"/>
      <c r="V1446" s="3"/>
      <c r="W1446" s="10"/>
      <c r="X1446" s="10"/>
      <c r="Y1446" s="3"/>
      <c r="Z1446" s="3"/>
      <c r="AA1446" s="3"/>
    </row>
    <row r="1447" spans="1:27">
      <c r="A1447" s="7"/>
      <c r="B1447" s="7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3"/>
      <c r="U1447" s="3"/>
      <c r="V1447" s="3"/>
      <c r="W1447" s="10"/>
      <c r="X1447" s="10"/>
      <c r="Y1447" s="3"/>
      <c r="Z1447" s="3"/>
      <c r="AA1447" s="3"/>
    </row>
    <row r="1448" spans="1:27">
      <c r="A1448" s="7"/>
      <c r="B1448" s="7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3"/>
      <c r="U1448" s="3"/>
      <c r="V1448" s="3"/>
      <c r="W1448" s="10"/>
      <c r="X1448" s="10"/>
      <c r="Y1448" s="3"/>
      <c r="Z1448" s="3"/>
      <c r="AA1448" s="3"/>
    </row>
    <row r="1449" spans="1:27">
      <c r="A1449" s="7"/>
      <c r="B1449" s="7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3"/>
      <c r="U1449" s="3"/>
      <c r="V1449" s="3"/>
      <c r="W1449" s="10"/>
      <c r="X1449" s="10"/>
      <c r="Y1449" s="3"/>
      <c r="Z1449" s="3"/>
      <c r="AA1449" s="3"/>
    </row>
    <row r="1450" spans="1:27">
      <c r="A1450" s="7"/>
      <c r="B1450" s="7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3"/>
      <c r="U1450" s="3"/>
      <c r="V1450" s="3"/>
      <c r="W1450" s="10"/>
      <c r="X1450" s="10"/>
      <c r="Y1450" s="3"/>
      <c r="Z1450" s="3"/>
      <c r="AA1450" s="3"/>
    </row>
    <row r="1451" spans="1:27">
      <c r="A1451" s="7"/>
      <c r="B1451" s="7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3"/>
      <c r="U1451" s="3"/>
      <c r="V1451" s="3"/>
      <c r="W1451" s="10"/>
      <c r="X1451" s="10"/>
      <c r="Y1451" s="3"/>
      <c r="Z1451" s="3"/>
      <c r="AA1451" s="3"/>
    </row>
    <row r="1452" spans="1:27">
      <c r="A1452" s="7"/>
      <c r="B1452" s="7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3"/>
      <c r="U1452" s="3"/>
      <c r="V1452" s="3"/>
      <c r="W1452" s="10"/>
      <c r="X1452" s="10"/>
      <c r="Y1452" s="3"/>
      <c r="Z1452" s="3"/>
      <c r="AA1452" s="3"/>
    </row>
    <row r="1453" spans="1:27">
      <c r="A1453" s="7"/>
      <c r="B1453" s="7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3"/>
      <c r="U1453" s="3"/>
      <c r="V1453" s="3"/>
      <c r="W1453" s="10"/>
      <c r="X1453" s="10"/>
      <c r="Y1453" s="3"/>
      <c r="Z1453" s="3"/>
      <c r="AA1453" s="3"/>
    </row>
    <row r="1454" spans="1:27">
      <c r="A1454" s="7"/>
      <c r="B1454" s="7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3"/>
      <c r="U1454" s="3"/>
      <c r="V1454" s="3"/>
      <c r="W1454" s="10"/>
      <c r="X1454" s="10"/>
      <c r="Y1454" s="3"/>
      <c r="Z1454" s="3"/>
      <c r="AA1454" s="3"/>
    </row>
    <row r="1455" spans="1:27">
      <c r="A1455" s="7"/>
      <c r="B1455" s="7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3"/>
      <c r="U1455" s="3"/>
      <c r="V1455" s="3"/>
      <c r="W1455" s="10"/>
      <c r="X1455" s="10"/>
      <c r="Y1455" s="3"/>
      <c r="Z1455" s="3"/>
      <c r="AA1455" s="3"/>
    </row>
    <row r="1456" spans="1:27">
      <c r="A1456" s="7"/>
      <c r="B1456" s="7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3"/>
      <c r="U1456" s="3"/>
      <c r="V1456" s="3"/>
      <c r="W1456" s="10"/>
      <c r="X1456" s="10"/>
      <c r="Y1456" s="3"/>
      <c r="Z1456" s="3"/>
      <c r="AA1456" s="3"/>
    </row>
    <row r="1457" spans="1:27">
      <c r="A1457" s="7"/>
      <c r="B1457" s="7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3"/>
      <c r="U1457" s="3"/>
      <c r="V1457" s="3"/>
      <c r="W1457" s="10"/>
      <c r="X1457" s="10"/>
      <c r="Y1457" s="3"/>
      <c r="Z1457" s="3"/>
      <c r="AA1457" s="3"/>
    </row>
    <row r="1458" spans="1:27">
      <c r="A1458" s="7"/>
      <c r="B1458" s="7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3"/>
      <c r="U1458" s="3"/>
      <c r="V1458" s="3"/>
      <c r="W1458" s="10"/>
      <c r="X1458" s="10"/>
      <c r="Y1458" s="3"/>
      <c r="Z1458" s="3"/>
      <c r="AA1458" s="3"/>
    </row>
    <row r="1459" spans="1:27">
      <c r="A1459" s="7"/>
      <c r="B1459" s="7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3"/>
      <c r="U1459" s="3"/>
      <c r="V1459" s="3"/>
      <c r="W1459" s="10"/>
      <c r="X1459" s="10"/>
      <c r="Y1459" s="3"/>
      <c r="Z1459" s="3"/>
      <c r="AA1459" s="3"/>
    </row>
    <row r="1460" spans="1:27">
      <c r="A1460" s="7"/>
      <c r="B1460" s="7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3"/>
      <c r="U1460" s="3"/>
      <c r="V1460" s="3"/>
      <c r="W1460" s="10"/>
      <c r="X1460" s="10"/>
      <c r="Y1460" s="3"/>
      <c r="Z1460" s="3"/>
      <c r="AA1460" s="3"/>
    </row>
    <row r="1461" spans="1:27">
      <c r="A1461" s="7"/>
      <c r="B1461" s="7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3"/>
      <c r="U1461" s="3"/>
      <c r="V1461" s="3"/>
      <c r="W1461" s="10"/>
      <c r="X1461" s="10"/>
      <c r="Y1461" s="3"/>
      <c r="Z1461" s="3"/>
      <c r="AA1461" s="3"/>
    </row>
    <row r="1462" spans="1:27">
      <c r="A1462" s="7"/>
      <c r="B1462" s="7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3"/>
      <c r="U1462" s="3"/>
      <c r="V1462" s="3"/>
      <c r="W1462" s="10"/>
      <c r="X1462" s="10"/>
      <c r="Y1462" s="3"/>
      <c r="Z1462" s="3"/>
      <c r="AA1462" s="3"/>
    </row>
    <row r="1463" spans="1:27">
      <c r="A1463" s="7"/>
      <c r="B1463" s="7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3"/>
      <c r="U1463" s="3"/>
      <c r="V1463" s="3"/>
      <c r="W1463" s="10"/>
      <c r="X1463" s="10"/>
      <c r="Y1463" s="3"/>
      <c r="Z1463" s="3"/>
      <c r="AA1463" s="3"/>
    </row>
    <row r="1464" spans="1:27">
      <c r="A1464" s="7"/>
      <c r="B1464" s="7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3"/>
      <c r="U1464" s="3"/>
      <c r="V1464" s="3"/>
      <c r="W1464" s="10"/>
      <c r="X1464" s="10"/>
      <c r="Y1464" s="3"/>
      <c r="Z1464" s="3"/>
      <c r="AA1464" s="3"/>
    </row>
    <row r="1465" spans="1:27">
      <c r="A1465" s="7"/>
      <c r="B1465" s="7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3"/>
      <c r="U1465" s="3"/>
      <c r="V1465" s="3"/>
      <c r="W1465" s="10"/>
      <c r="X1465" s="10"/>
      <c r="Y1465" s="3"/>
      <c r="Z1465" s="3"/>
      <c r="AA1465" s="3"/>
    </row>
    <row r="1466" spans="1:27">
      <c r="A1466" s="7"/>
      <c r="B1466" s="7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3"/>
      <c r="U1466" s="3"/>
      <c r="V1466" s="3"/>
      <c r="W1466" s="10"/>
      <c r="X1466" s="10"/>
      <c r="Y1466" s="3"/>
      <c r="Z1466" s="3"/>
      <c r="AA1466" s="3"/>
    </row>
    <row r="1467" spans="1:27">
      <c r="A1467" s="7"/>
      <c r="B1467" s="7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3"/>
      <c r="U1467" s="3"/>
      <c r="V1467" s="3"/>
      <c r="W1467" s="10"/>
      <c r="X1467" s="10"/>
      <c r="Y1467" s="3"/>
      <c r="Z1467" s="3"/>
      <c r="AA1467" s="3"/>
    </row>
    <row r="1468" spans="1:27">
      <c r="A1468" s="7"/>
      <c r="B1468" s="7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3"/>
      <c r="U1468" s="3"/>
      <c r="V1468" s="3"/>
      <c r="W1468" s="10"/>
      <c r="X1468" s="10"/>
      <c r="Y1468" s="3"/>
      <c r="Z1468" s="3"/>
      <c r="AA1468" s="3"/>
    </row>
    <row r="1469" spans="1:27">
      <c r="A1469" s="7"/>
      <c r="B1469" s="7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3"/>
      <c r="U1469" s="3"/>
      <c r="V1469" s="3"/>
      <c r="W1469" s="10"/>
      <c r="X1469" s="10"/>
      <c r="Y1469" s="3"/>
      <c r="Z1469" s="3"/>
      <c r="AA1469" s="3"/>
    </row>
    <row r="1470" spans="1:27">
      <c r="A1470" s="7"/>
      <c r="B1470" s="7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3"/>
      <c r="U1470" s="3"/>
      <c r="V1470" s="3"/>
      <c r="W1470" s="10"/>
      <c r="X1470" s="10"/>
      <c r="Y1470" s="3"/>
      <c r="Z1470" s="3"/>
      <c r="AA1470" s="3"/>
    </row>
    <row r="1471" spans="1:27">
      <c r="A1471" s="7"/>
      <c r="B1471" s="7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3"/>
      <c r="U1471" s="3"/>
      <c r="V1471" s="3"/>
      <c r="W1471" s="10"/>
      <c r="X1471" s="10"/>
      <c r="Y1471" s="3"/>
      <c r="Z1471" s="3"/>
      <c r="AA1471" s="3"/>
    </row>
    <row r="1472" spans="1:27">
      <c r="A1472" s="7"/>
      <c r="B1472" s="7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3"/>
      <c r="U1472" s="3"/>
      <c r="V1472" s="3"/>
      <c r="W1472" s="10"/>
      <c r="X1472" s="10"/>
      <c r="Y1472" s="3"/>
      <c r="Z1472" s="3"/>
      <c r="AA1472" s="3"/>
    </row>
    <row r="1473" spans="1:27">
      <c r="A1473" s="7"/>
      <c r="B1473" s="7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3"/>
      <c r="U1473" s="3"/>
      <c r="V1473" s="3"/>
      <c r="W1473" s="10"/>
      <c r="X1473" s="10"/>
      <c r="Y1473" s="3"/>
      <c r="Z1473" s="3"/>
      <c r="AA1473" s="3"/>
    </row>
    <row r="1474" spans="1:27">
      <c r="A1474" s="7"/>
      <c r="B1474" s="7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3"/>
      <c r="U1474" s="3"/>
      <c r="V1474" s="3"/>
      <c r="W1474" s="10"/>
      <c r="X1474" s="10"/>
      <c r="Y1474" s="3"/>
      <c r="Z1474" s="3"/>
      <c r="AA1474" s="3"/>
    </row>
    <row r="1475" spans="1:27">
      <c r="A1475" s="7"/>
      <c r="B1475" s="7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3"/>
      <c r="U1475" s="3"/>
      <c r="V1475" s="3"/>
      <c r="W1475" s="10"/>
      <c r="X1475" s="10"/>
      <c r="Y1475" s="3"/>
      <c r="Z1475" s="3"/>
      <c r="AA1475" s="3"/>
    </row>
    <row r="1476" spans="1:27">
      <c r="A1476" s="7"/>
      <c r="B1476" s="7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3"/>
      <c r="U1476" s="3"/>
      <c r="V1476" s="3"/>
      <c r="W1476" s="10"/>
      <c r="X1476" s="10"/>
      <c r="Y1476" s="3"/>
      <c r="Z1476" s="3"/>
      <c r="AA1476" s="3"/>
    </row>
    <row r="1477" spans="1:27">
      <c r="A1477" s="7"/>
      <c r="B1477" s="7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3"/>
      <c r="U1477" s="3"/>
      <c r="V1477" s="3"/>
      <c r="W1477" s="10"/>
      <c r="X1477" s="10"/>
      <c r="Y1477" s="3"/>
      <c r="Z1477" s="3"/>
      <c r="AA1477" s="3"/>
    </row>
    <row r="1478" spans="1:27">
      <c r="A1478" s="7"/>
      <c r="B1478" s="7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3"/>
      <c r="U1478" s="3"/>
      <c r="V1478" s="3"/>
      <c r="W1478" s="10"/>
      <c r="X1478" s="10"/>
      <c r="Y1478" s="3"/>
      <c r="Z1478" s="3"/>
      <c r="AA1478" s="3"/>
    </row>
    <row r="1479" spans="1:27">
      <c r="A1479" s="7"/>
      <c r="B1479" s="7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3"/>
      <c r="U1479" s="3"/>
      <c r="V1479" s="3"/>
      <c r="W1479" s="10"/>
      <c r="X1479" s="10"/>
      <c r="Y1479" s="3"/>
      <c r="Z1479" s="3"/>
      <c r="AA1479" s="3"/>
    </row>
    <row r="1480" spans="1:27">
      <c r="A1480" s="7"/>
      <c r="B1480" s="7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3"/>
      <c r="U1480" s="3"/>
      <c r="V1480" s="3"/>
      <c r="W1480" s="10"/>
      <c r="X1480" s="10"/>
      <c r="Y1480" s="3"/>
      <c r="Z1480" s="3"/>
      <c r="AA1480" s="3"/>
    </row>
    <row r="1481" spans="1:27">
      <c r="A1481" s="7"/>
      <c r="B1481" s="7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3"/>
      <c r="U1481" s="3"/>
      <c r="V1481" s="3"/>
      <c r="W1481" s="10"/>
      <c r="X1481" s="10"/>
      <c r="Y1481" s="3"/>
      <c r="Z1481" s="3"/>
      <c r="AA1481" s="3"/>
    </row>
    <row r="1482" spans="1:27">
      <c r="A1482" s="7"/>
      <c r="B1482" s="7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3"/>
      <c r="U1482" s="3"/>
      <c r="V1482" s="3"/>
      <c r="W1482" s="10"/>
      <c r="X1482" s="10"/>
      <c r="Y1482" s="3"/>
      <c r="Z1482" s="3"/>
      <c r="AA1482" s="3"/>
    </row>
    <row r="1483" spans="1:27">
      <c r="A1483" s="7"/>
      <c r="B1483" s="7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3"/>
      <c r="U1483" s="3"/>
      <c r="V1483" s="3"/>
      <c r="W1483" s="10"/>
      <c r="X1483" s="10"/>
      <c r="Y1483" s="3"/>
      <c r="Z1483" s="3"/>
      <c r="AA1483" s="3"/>
    </row>
    <row r="1484" spans="1:27">
      <c r="A1484" s="7"/>
      <c r="B1484" s="7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3"/>
      <c r="U1484" s="3"/>
      <c r="V1484" s="3"/>
      <c r="W1484" s="10"/>
      <c r="X1484" s="10"/>
      <c r="Y1484" s="3"/>
      <c r="Z1484" s="3"/>
      <c r="AA1484" s="3"/>
    </row>
    <row r="1485" spans="1:27">
      <c r="A1485" s="7"/>
      <c r="B1485" s="7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3"/>
      <c r="U1485" s="3"/>
      <c r="V1485" s="3"/>
      <c r="W1485" s="10"/>
      <c r="X1485" s="10"/>
      <c r="Y1485" s="3"/>
      <c r="Z1485" s="3"/>
      <c r="AA1485" s="3"/>
    </row>
    <row r="1486" spans="1:27">
      <c r="A1486" s="7"/>
      <c r="B1486" s="7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3"/>
      <c r="U1486" s="3"/>
      <c r="V1486" s="3"/>
      <c r="W1486" s="10"/>
      <c r="X1486" s="10"/>
      <c r="Y1486" s="3"/>
      <c r="Z1486" s="3"/>
      <c r="AA1486" s="3"/>
    </row>
    <row r="1487" spans="1:27">
      <c r="A1487" s="7"/>
      <c r="B1487" s="7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3"/>
      <c r="U1487" s="3"/>
      <c r="V1487" s="3"/>
      <c r="W1487" s="10"/>
      <c r="X1487" s="10"/>
      <c r="Y1487" s="3"/>
      <c r="Z1487" s="3"/>
      <c r="AA1487" s="3"/>
    </row>
    <row r="1488" spans="1:27">
      <c r="A1488" s="7"/>
      <c r="B1488" s="7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3"/>
      <c r="U1488" s="3"/>
      <c r="V1488" s="3"/>
      <c r="W1488" s="10"/>
      <c r="X1488" s="10"/>
      <c r="Y1488" s="3"/>
      <c r="Z1488" s="3"/>
      <c r="AA1488" s="3"/>
    </row>
    <row r="1489" spans="1:27">
      <c r="A1489" s="7"/>
      <c r="B1489" s="7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3"/>
      <c r="U1489" s="3"/>
      <c r="V1489" s="3"/>
      <c r="W1489" s="10"/>
      <c r="X1489" s="10"/>
      <c r="Y1489" s="3"/>
      <c r="Z1489" s="3"/>
      <c r="AA1489" s="3"/>
    </row>
    <row r="1490" spans="1:27">
      <c r="A1490" s="7"/>
      <c r="B1490" s="7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3"/>
      <c r="U1490" s="3"/>
      <c r="V1490" s="3"/>
      <c r="W1490" s="10"/>
      <c r="X1490" s="10"/>
      <c r="Y1490" s="3"/>
      <c r="Z1490" s="3"/>
      <c r="AA1490" s="3"/>
    </row>
    <row r="1491" spans="1:27">
      <c r="A1491" s="7"/>
      <c r="B1491" s="7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3"/>
      <c r="U1491" s="3"/>
      <c r="V1491" s="3"/>
      <c r="W1491" s="10"/>
      <c r="X1491" s="10"/>
      <c r="Y1491" s="3"/>
      <c r="Z1491" s="3"/>
      <c r="AA1491" s="3"/>
    </row>
    <row r="1492" spans="1:27">
      <c r="A1492" s="7"/>
      <c r="B1492" s="7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3"/>
      <c r="U1492" s="3"/>
      <c r="V1492" s="3"/>
      <c r="W1492" s="10"/>
      <c r="X1492" s="10"/>
      <c r="Y1492" s="3"/>
      <c r="Z1492" s="3"/>
      <c r="AA1492" s="3"/>
    </row>
    <row r="1493" spans="1:27">
      <c r="A1493" s="7"/>
      <c r="B1493" s="7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3"/>
      <c r="U1493" s="3"/>
      <c r="V1493" s="3"/>
      <c r="W1493" s="10"/>
      <c r="X1493" s="10"/>
      <c r="Y1493" s="3"/>
      <c r="Z1493" s="3"/>
      <c r="AA1493" s="3"/>
    </row>
    <row r="1494" spans="1:27">
      <c r="A1494" s="7"/>
      <c r="B1494" s="7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3"/>
      <c r="U1494" s="3"/>
      <c r="V1494" s="3"/>
      <c r="W1494" s="10"/>
      <c r="X1494" s="10"/>
      <c r="Y1494" s="3"/>
      <c r="Z1494" s="3"/>
      <c r="AA1494" s="3"/>
    </row>
    <row r="1495" spans="1:27">
      <c r="A1495" s="7"/>
      <c r="B1495" s="7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3"/>
      <c r="U1495" s="3"/>
      <c r="V1495" s="3"/>
      <c r="W1495" s="10"/>
      <c r="X1495" s="10"/>
      <c r="Y1495" s="3"/>
      <c r="Z1495" s="3"/>
      <c r="AA1495" s="3"/>
    </row>
    <row r="1496" spans="1:27">
      <c r="A1496" s="7"/>
      <c r="B1496" s="7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3"/>
      <c r="U1496" s="3"/>
      <c r="V1496" s="3"/>
      <c r="W1496" s="10"/>
      <c r="X1496" s="10"/>
      <c r="Y1496" s="3"/>
      <c r="Z1496" s="3"/>
      <c r="AA1496" s="3"/>
    </row>
    <row r="1497" spans="1:27">
      <c r="A1497" s="7"/>
      <c r="B1497" s="7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3"/>
      <c r="U1497" s="3"/>
      <c r="V1497" s="3"/>
      <c r="W1497" s="10"/>
      <c r="X1497" s="10"/>
      <c r="Y1497" s="3"/>
      <c r="Z1497" s="3"/>
      <c r="AA1497" s="3"/>
    </row>
    <row r="1498" spans="1:27">
      <c r="A1498" s="7"/>
      <c r="B1498" s="7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3"/>
      <c r="U1498" s="3"/>
      <c r="V1498" s="3"/>
      <c r="W1498" s="10"/>
      <c r="X1498" s="10"/>
      <c r="Y1498" s="3"/>
      <c r="Z1498" s="3"/>
      <c r="AA1498" s="3"/>
    </row>
    <row r="1499" spans="1:27">
      <c r="A1499" s="7"/>
      <c r="B1499" s="7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3"/>
      <c r="U1499" s="3"/>
      <c r="V1499" s="3"/>
      <c r="W1499" s="10"/>
      <c r="X1499" s="10"/>
      <c r="Y1499" s="3"/>
      <c r="Z1499" s="3"/>
      <c r="AA1499" s="3"/>
    </row>
    <row r="1500" spans="1:27">
      <c r="A1500" s="7"/>
      <c r="B1500" s="7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3"/>
      <c r="U1500" s="3"/>
      <c r="V1500" s="3"/>
      <c r="W1500" s="10"/>
      <c r="X1500" s="10"/>
      <c r="Y1500" s="3"/>
      <c r="Z1500" s="3"/>
      <c r="AA1500" s="3"/>
    </row>
    <row r="1501" spans="1:27">
      <c r="A1501" s="7"/>
      <c r="B1501" s="7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3"/>
      <c r="U1501" s="3"/>
      <c r="V1501" s="3"/>
      <c r="W1501" s="10"/>
      <c r="X1501" s="10"/>
      <c r="Y1501" s="3"/>
      <c r="Z1501" s="3"/>
      <c r="AA1501" s="3"/>
    </row>
    <row r="1502" spans="1:27">
      <c r="A1502" s="7"/>
      <c r="B1502" s="7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3"/>
      <c r="U1502" s="3"/>
      <c r="V1502" s="3"/>
      <c r="W1502" s="10"/>
      <c r="X1502" s="10"/>
      <c r="Y1502" s="3"/>
      <c r="Z1502" s="3"/>
      <c r="AA1502" s="3"/>
    </row>
    <row r="1503" spans="1:27">
      <c r="A1503" s="7"/>
      <c r="B1503" s="7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3"/>
      <c r="U1503" s="3"/>
      <c r="V1503" s="3"/>
      <c r="W1503" s="10"/>
      <c r="X1503" s="10"/>
      <c r="Y1503" s="3"/>
      <c r="Z1503" s="3"/>
      <c r="AA1503" s="3"/>
    </row>
    <row r="1504" spans="1:27">
      <c r="A1504" s="7"/>
      <c r="B1504" s="7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3"/>
      <c r="U1504" s="3"/>
      <c r="V1504" s="3"/>
      <c r="W1504" s="10"/>
      <c r="X1504" s="10"/>
      <c r="Y1504" s="3"/>
      <c r="Z1504" s="3"/>
      <c r="AA1504" s="3"/>
    </row>
    <row r="1505" spans="1:27">
      <c r="A1505" s="7"/>
      <c r="B1505" s="7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3"/>
      <c r="U1505" s="3"/>
      <c r="V1505" s="3"/>
      <c r="W1505" s="10"/>
      <c r="X1505" s="10"/>
      <c r="Y1505" s="3"/>
      <c r="Z1505" s="3"/>
      <c r="AA1505" s="3"/>
    </row>
    <row r="1506" spans="1:27">
      <c r="A1506" s="7"/>
      <c r="B1506" s="7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3"/>
      <c r="U1506" s="3"/>
      <c r="V1506" s="3"/>
      <c r="W1506" s="10"/>
      <c r="X1506" s="10"/>
      <c r="Y1506" s="3"/>
      <c r="Z1506" s="3"/>
      <c r="AA1506" s="3"/>
    </row>
    <row r="1507" spans="1:27">
      <c r="A1507" s="7"/>
      <c r="B1507" s="7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3"/>
      <c r="U1507" s="3"/>
      <c r="V1507" s="3"/>
      <c r="W1507" s="10"/>
      <c r="X1507" s="10"/>
      <c r="Y1507" s="3"/>
      <c r="Z1507" s="3"/>
      <c r="AA1507" s="3"/>
    </row>
    <row r="1508" spans="1:27">
      <c r="A1508" s="7"/>
      <c r="B1508" s="7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3"/>
      <c r="U1508" s="3"/>
      <c r="V1508" s="3"/>
      <c r="W1508" s="10"/>
      <c r="X1508" s="10"/>
      <c r="Y1508" s="3"/>
      <c r="Z1508" s="3"/>
      <c r="AA1508" s="3"/>
    </row>
    <row r="1509" spans="1:27">
      <c r="A1509" s="7"/>
      <c r="B1509" s="7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3"/>
      <c r="U1509" s="3"/>
      <c r="V1509" s="3"/>
      <c r="W1509" s="10"/>
      <c r="X1509" s="10"/>
      <c r="Y1509" s="3"/>
      <c r="Z1509" s="3"/>
      <c r="AA1509" s="3"/>
    </row>
    <row r="1510" spans="1:27">
      <c r="A1510" s="7"/>
      <c r="B1510" s="7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3"/>
      <c r="U1510" s="3"/>
      <c r="V1510" s="3"/>
      <c r="W1510" s="10"/>
      <c r="X1510" s="10"/>
      <c r="Y1510" s="3"/>
      <c r="Z1510" s="3"/>
      <c r="AA1510" s="3"/>
    </row>
    <row r="1511" spans="1:27">
      <c r="A1511" s="7"/>
      <c r="B1511" s="7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3"/>
      <c r="U1511" s="3"/>
      <c r="V1511" s="3"/>
      <c r="W1511" s="10"/>
      <c r="X1511" s="10"/>
      <c r="Y1511" s="3"/>
      <c r="Z1511" s="3"/>
      <c r="AA1511" s="3"/>
    </row>
    <row r="1512" spans="1:27">
      <c r="A1512" s="7"/>
      <c r="B1512" s="7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3"/>
      <c r="U1512" s="3"/>
      <c r="V1512" s="3"/>
      <c r="W1512" s="10"/>
      <c r="X1512" s="10"/>
      <c r="Y1512" s="3"/>
      <c r="Z1512" s="3"/>
      <c r="AA1512" s="3"/>
    </row>
    <row r="1513" spans="1:27">
      <c r="A1513" s="7"/>
      <c r="B1513" s="7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3"/>
      <c r="U1513" s="3"/>
      <c r="V1513" s="3"/>
      <c r="W1513" s="10"/>
      <c r="X1513" s="10"/>
      <c r="Y1513" s="3"/>
      <c r="Z1513" s="3"/>
      <c r="AA1513" s="3"/>
    </row>
    <row r="1514" spans="1:27">
      <c r="A1514" s="7"/>
      <c r="B1514" s="7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3"/>
      <c r="U1514" s="3"/>
      <c r="V1514" s="3"/>
      <c r="W1514" s="10"/>
      <c r="X1514" s="10"/>
      <c r="Y1514" s="3"/>
      <c r="Z1514" s="3"/>
      <c r="AA1514" s="3"/>
    </row>
    <row r="1515" spans="1:27">
      <c r="A1515" s="7"/>
      <c r="B1515" s="7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3"/>
      <c r="U1515" s="3"/>
      <c r="V1515" s="3"/>
      <c r="W1515" s="10"/>
      <c r="X1515" s="10"/>
      <c r="Y1515" s="3"/>
      <c r="Z1515" s="3"/>
      <c r="AA1515" s="3"/>
    </row>
    <row r="1516" spans="1:27">
      <c r="A1516" s="7"/>
      <c r="B1516" s="7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3"/>
      <c r="U1516" s="3"/>
      <c r="V1516" s="3"/>
      <c r="W1516" s="10"/>
      <c r="X1516" s="10"/>
      <c r="Y1516" s="3"/>
      <c r="Z1516" s="3"/>
      <c r="AA1516" s="3"/>
    </row>
    <row r="1517" spans="1:27">
      <c r="A1517" s="7"/>
      <c r="B1517" s="7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3"/>
      <c r="U1517" s="3"/>
      <c r="V1517" s="3"/>
      <c r="W1517" s="10"/>
      <c r="X1517" s="10"/>
      <c r="Y1517" s="3"/>
      <c r="Z1517" s="3"/>
      <c r="AA1517" s="3"/>
    </row>
    <row r="1518" spans="1:27">
      <c r="A1518" s="7"/>
      <c r="B1518" s="7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3"/>
      <c r="U1518" s="3"/>
      <c r="V1518" s="3"/>
      <c r="W1518" s="10"/>
      <c r="X1518" s="10"/>
      <c r="Y1518" s="3"/>
      <c r="Z1518" s="3"/>
      <c r="AA1518" s="3"/>
    </row>
    <row r="1519" spans="1:27">
      <c r="A1519" s="7"/>
      <c r="B1519" s="7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3"/>
      <c r="U1519" s="3"/>
      <c r="V1519" s="3"/>
      <c r="W1519" s="10"/>
      <c r="X1519" s="10"/>
      <c r="Y1519" s="3"/>
      <c r="Z1519" s="3"/>
      <c r="AA1519" s="3"/>
    </row>
    <row r="1520" spans="1:27">
      <c r="A1520" s="7"/>
      <c r="B1520" s="7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3"/>
      <c r="U1520" s="3"/>
      <c r="V1520" s="3"/>
      <c r="W1520" s="10"/>
      <c r="X1520" s="10"/>
      <c r="Y1520" s="3"/>
      <c r="Z1520" s="3"/>
      <c r="AA1520" s="3"/>
    </row>
    <row r="1521" spans="1:27">
      <c r="A1521" s="7"/>
      <c r="B1521" s="7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3"/>
      <c r="U1521" s="3"/>
      <c r="V1521" s="3"/>
      <c r="W1521" s="10"/>
      <c r="X1521" s="10"/>
      <c r="Y1521" s="3"/>
      <c r="Z1521" s="3"/>
      <c r="AA1521" s="3"/>
    </row>
    <row r="1522" spans="1:27">
      <c r="A1522" s="7"/>
      <c r="B1522" s="7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3"/>
      <c r="U1522" s="3"/>
      <c r="V1522" s="3"/>
      <c r="W1522" s="10"/>
      <c r="X1522" s="10"/>
      <c r="Y1522" s="3"/>
      <c r="Z1522" s="3"/>
      <c r="AA1522" s="3"/>
    </row>
    <row r="1523" spans="1:27">
      <c r="A1523" s="7"/>
      <c r="B1523" s="7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3"/>
      <c r="U1523" s="3"/>
      <c r="V1523" s="3"/>
      <c r="W1523" s="10"/>
      <c r="X1523" s="10"/>
      <c r="Y1523" s="3"/>
      <c r="Z1523" s="3"/>
      <c r="AA1523" s="3"/>
    </row>
    <row r="1524" spans="1:27">
      <c r="A1524" s="7"/>
      <c r="B1524" s="7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3"/>
      <c r="U1524" s="3"/>
      <c r="V1524" s="3"/>
      <c r="W1524" s="10"/>
      <c r="X1524" s="10"/>
      <c r="Y1524" s="3"/>
      <c r="Z1524" s="3"/>
      <c r="AA1524" s="3"/>
    </row>
    <row r="1525" spans="1:27">
      <c r="A1525" s="7"/>
      <c r="B1525" s="7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3"/>
      <c r="U1525" s="3"/>
      <c r="V1525" s="3"/>
      <c r="W1525" s="10"/>
      <c r="X1525" s="10"/>
      <c r="Y1525" s="3"/>
      <c r="Z1525" s="3"/>
      <c r="AA1525" s="3"/>
    </row>
    <row r="1526" spans="1:27">
      <c r="A1526" s="7"/>
      <c r="B1526" s="7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3"/>
      <c r="U1526" s="3"/>
      <c r="V1526" s="3"/>
      <c r="W1526" s="10"/>
      <c r="X1526" s="10"/>
      <c r="Y1526" s="3"/>
      <c r="Z1526" s="3"/>
      <c r="AA1526" s="3"/>
    </row>
    <row r="1527" spans="1:27">
      <c r="A1527" s="7"/>
      <c r="B1527" s="7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3"/>
      <c r="U1527" s="3"/>
      <c r="V1527" s="3"/>
      <c r="W1527" s="10"/>
      <c r="X1527" s="10"/>
      <c r="Y1527" s="3"/>
      <c r="Z1527" s="3"/>
      <c r="AA1527" s="3"/>
    </row>
    <row r="1528" spans="1:27">
      <c r="A1528" s="7"/>
      <c r="B1528" s="7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3"/>
      <c r="U1528" s="3"/>
      <c r="V1528" s="3"/>
      <c r="W1528" s="10"/>
      <c r="X1528" s="10"/>
      <c r="Y1528" s="3"/>
      <c r="Z1528" s="3"/>
      <c r="AA1528" s="3"/>
    </row>
    <row r="1529" spans="1:27">
      <c r="A1529" s="7"/>
      <c r="B1529" s="7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3"/>
      <c r="U1529" s="3"/>
      <c r="V1529" s="3"/>
      <c r="W1529" s="10"/>
      <c r="X1529" s="10"/>
      <c r="Y1529" s="3"/>
      <c r="Z1529" s="3"/>
      <c r="AA1529" s="3"/>
    </row>
    <row r="1530" spans="1:27">
      <c r="A1530" s="7"/>
      <c r="B1530" s="7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3"/>
      <c r="U1530" s="3"/>
      <c r="V1530" s="3"/>
      <c r="W1530" s="10"/>
      <c r="X1530" s="10"/>
      <c r="Y1530" s="3"/>
      <c r="Z1530" s="3"/>
      <c r="AA1530" s="3"/>
    </row>
    <row r="1531" spans="1:27">
      <c r="A1531" s="7"/>
      <c r="B1531" s="7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3"/>
      <c r="U1531" s="3"/>
      <c r="V1531" s="3"/>
      <c r="W1531" s="10"/>
      <c r="X1531" s="10"/>
      <c r="Y1531" s="3"/>
      <c r="Z1531" s="3"/>
      <c r="AA1531" s="3"/>
    </row>
    <row r="1532" spans="1:27">
      <c r="A1532" s="7"/>
      <c r="B1532" s="7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3"/>
      <c r="U1532" s="3"/>
      <c r="V1532" s="3"/>
      <c r="W1532" s="10"/>
      <c r="X1532" s="10"/>
      <c r="Y1532" s="3"/>
      <c r="Z1532" s="3"/>
      <c r="AA1532" s="3"/>
    </row>
    <row r="1533" spans="1:27">
      <c r="A1533" s="7"/>
      <c r="B1533" s="7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3"/>
      <c r="U1533" s="3"/>
      <c r="V1533" s="3"/>
      <c r="W1533" s="10"/>
      <c r="X1533" s="10"/>
      <c r="Y1533" s="3"/>
      <c r="Z1533" s="3"/>
      <c r="AA1533" s="3"/>
    </row>
    <row r="1534" spans="1:27">
      <c r="A1534" s="7"/>
      <c r="B1534" s="7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3"/>
      <c r="U1534" s="3"/>
      <c r="V1534" s="3"/>
      <c r="W1534" s="10"/>
      <c r="X1534" s="10"/>
      <c r="Y1534" s="3"/>
      <c r="Z1534" s="3"/>
      <c r="AA1534" s="3"/>
    </row>
    <row r="1535" spans="1:27">
      <c r="A1535" s="7"/>
      <c r="B1535" s="7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3"/>
      <c r="U1535" s="3"/>
      <c r="V1535" s="3"/>
      <c r="W1535" s="10"/>
      <c r="X1535" s="10"/>
      <c r="Y1535" s="3"/>
      <c r="Z1535" s="3"/>
      <c r="AA1535" s="3"/>
    </row>
    <row r="1536" spans="1:27">
      <c r="A1536" s="7"/>
      <c r="B1536" s="7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3"/>
      <c r="U1536" s="3"/>
      <c r="V1536" s="3"/>
      <c r="W1536" s="10"/>
      <c r="X1536" s="10"/>
      <c r="Y1536" s="3"/>
      <c r="Z1536" s="3"/>
      <c r="AA1536" s="3"/>
    </row>
    <row r="1537" spans="1:27">
      <c r="A1537" s="7"/>
      <c r="B1537" s="7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3"/>
      <c r="U1537" s="3"/>
      <c r="V1537" s="3"/>
      <c r="W1537" s="10"/>
      <c r="X1537" s="10"/>
      <c r="Y1537" s="3"/>
      <c r="Z1537" s="3"/>
      <c r="AA1537" s="3"/>
    </row>
    <row r="1538" spans="1:27">
      <c r="A1538" s="7"/>
      <c r="B1538" s="7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3"/>
      <c r="U1538" s="3"/>
      <c r="V1538" s="3"/>
      <c r="W1538" s="10"/>
      <c r="X1538" s="10"/>
      <c r="Y1538" s="3"/>
      <c r="Z1538" s="3"/>
      <c r="AA1538" s="3"/>
    </row>
    <row r="1539" spans="1:27">
      <c r="A1539" s="7"/>
      <c r="B1539" s="7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3"/>
      <c r="U1539" s="3"/>
      <c r="V1539" s="3"/>
      <c r="W1539" s="10"/>
      <c r="X1539" s="10"/>
      <c r="Y1539" s="3"/>
      <c r="Z1539" s="3"/>
      <c r="AA1539" s="3"/>
    </row>
    <row r="1540" spans="1:27">
      <c r="A1540" s="7"/>
      <c r="B1540" s="7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3"/>
      <c r="U1540" s="3"/>
      <c r="V1540" s="3"/>
      <c r="W1540" s="10"/>
      <c r="X1540" s="10"/>
      <c r="Y1540" s="3"/>
      <c r="Z1540" s="3"/>
      <c r="AA1540" s="3"/>
    </row>
    <row r="1541" spans="1:27">
      <c r="A1541" s="7"/>
      <c r="B1541" s="7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3"/>
      <c r="U1541" s="3"/>
      <c r="V1541" s="3"/>
      <c r="W1541" s="10"/>
      <c r="X1541" s="10"/>
      <c r="Y1541" s="3"/>
      <c r="Z1541" s="3"/>
      <c r="AA1541" s="3"/>
    </row>
    <row r="1542" spans="1:27">
      <c r="A1542" s="7"/>
      <c r="B1542" s="7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3"/>
      <c r="U1542" s="3"/>
      <c r="V1542" s="3"/>
      <c r="W1542" s="10"/>
      <c r="X1542" s="10"/>
      <c r="Y1542" s="3"/>
      <c r="Z1542" s="3"/>
      <c r="AA1542" s="3"/>
    </row>
    <row r="1543" spans="1:27">
      <c r="A1543" s="7"/>
      <c r="B1543" s="7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3"/>
      <c r="U1543" s="3"/>
      <c r="V1543" s="3"/>
      <c r="W1543" s="10"/>
      <c r="X1543" s="10"/>
      <c r="Y1543" s="3"/>
      <c r="Z1543" s="3"/>
      <c r="AA1543" s="3"/>
    </row>
    <row r="1544" spans="1:27">
      <c r="A1544" s="7"/>
      <c r="B1544" s="7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3"/>
      <c r="U1544" s="3"/>
      <c r="V1544" s="3"/>
      <c r="W1544" s="10"/>
      <c r="X1544" s="10"/>
      <c r="Y1544" s="3"/>
      <c r="Z1544" s="3"/>
      <c r="AA1544" s="3"/>
    </row>
    <row r="1545" spans="1:27">
      <c r="A1545" s="7"/>
      <c r="B1545" s="7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3"/>
      <c r="U1545" s="3"/>
      <c r="V1545" s="3"/>
      <c r="W1545" s="10"/>
      <c r="X1545" s="10"/>
      <c r="Y1545" s="3"/>
      <c r="Z1545" s="3"/>
      <c r="AA1545" s="3"/>
    </row>
    <row r="1546" spans="1:27">
      <c r="A1546" s="7"/>
      <c r="B1546" s="7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3"/>
      <c r="U1546" s="3"/>
      <c r="V1546" s="3"/>
      <c r="W1546" s="10"/>
      <c r="X1546" s="10"/>
      <c r="Y1546" s="3"/>
      <c r="Z1546" s="3"/>
      <c r="AA1546" s="3"/>
    </row>
    <row r="1547" spans="1:27">
      <c r="A1547" s="7"/>
      <c r="B1547" s="7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3"/>
      <c r="U1547" s="3"/>
      <c r="V1547" s="3"/>
      <c r="W1547" s="10"/>
      <c r="X1547" s="10"/>
      <c r="Y1547" s="3"/>
      <c r="Z1547" s="3"/>
      <c r="AA1547" s="3"/>
    </row>
    <row r="1548" spans="1:27">
      <c r="A1548" s="7"/>
      <c r="B1548" s="7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3"/>
      <c r="U1548" s="3"/>
      <c r="V1548" s="3"/>
      <c r="W1548" s="10"/>
      <c r="X1548" s="10"/>
      <c r="Y1548" s="3"/>
      <c r="Z1548" s="3"/>
      <c r="AA1548" s="3"/>
    </row>
    <row r="1549" spans="1:27">
      <c r="A1549" s="7"/>
      <c r="B1549" s="7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3"/>
      <c r="U1549" s="3"/>
      <c r="V1549" s="3"/>
      <c r="W1549" s="10"/>
      <c r="X1549" s="10"/>
      <c r="Y1549" s="3"/>
      <c r="Z1549" s="3"/>
      <c r="AA1549" s="3"/>
    </row>
    <row r="1550" spans="1:27">
      <c r="A1550" s="7"/>
      <c r="B1550" s="7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3"/>
      <c r="U1550" s="3"/>
      <c r="V1550" s="3"/>
      <c r="W1550" s="10"/>
      <c r="X1550" s="10"/>
      <c r="Y1550" s="3"/>
      <c r="Z1550" s="3"/>
      <c r="AA1550" s="3"/>
    </row>
    <row r="1551" spans="1:27">
      <c r="A1551" s="7"/>
      <c r="B1551" s="7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3"/>
      <c r="U1551" s="3"/>
      <c r="V1551" s="3"/>
      <c r="W1551" s="10"/>
      <c r="X1551" s="10"/>
      <c r="Y1551" s="3"/>
      <c r="Z1551" s="3"/>
      <c r="AA1551" s="3"/>
    </row>
    <row r="1552" spans="1:27">
      <c r="A1552" s="7"/>
      <c r="B1552" s="7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3"/>
      <c r="U1552" s="3"/>
      <c r="V1552" s="3"/>
      <c r="W1552" s="10"/>
      <c r="X1552" s="10"/>
      <c r="Y1552" s="3"/>
      <c r="Z1552" s="3"/>
      <c r="AA1552" s="3"/>
    </row>
    <row r="1553" spans="1:27">
      <c r="A1553" s="7"/>
      <c r="B1553" s="7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3"/>
      <c r="U1553" s="3"/>
      <c r="V1553" s="3"/>
      <c r="W1553" s="10"/>
      <c r="X1553" s="10"/>
      <c r="Y1553" s="3"/>
      <c r="Z1553" s="3"/>
      <c r="AA1553" s="3"/>
    </row>
    <row r="1554" spans="1:27">
      <c r="A1554" s="7"/>
      <c r="B1554" s="7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3"/>
      <c r="U1554" s="3"/>
      <c r="V1554" s="3"/>
      <c r="W1554" s="10"/>
      <c r="X1554" s="10"/>
      <c r="Y1554" s="3"/>
      <c r="Z1554" s="3"/>
      <c r="AA1554" s="3"/>
    </row>
    <row r="1555" spans="1:27">
      <c r="A1555" s="7"/>
      <c r="B1555" s="7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3"/>
      <c r="U1555" s="3"/>
      <c r="V1555" s="3"/>
      <c r="W1555" s="10"/>
      <c r="X1555" s="10"/>
      <c r="Y1555" s="3"/>
      <c r="Z1555" s="3"/>
      <c r="AA1555" s="3"/>
    </row>
    <row r="1556" spans="1:27">
      <c r="A1556" s="7"/>
      <c r="B1556" s="7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3"/>
      <c r="U1556" s="3"/>
      <c r="V1556" s="3"/>
      <c r="W1556" s="10"/>
      <c r="X1556" s="10"/>
      <c r="Y1556" s="3"/>
      <c r="Z1556" s="3"/>
      <c r="AA1556" s="3"/>
    </row>
    <row r="1557" spans="1:27">
      <c r="A1557" s="7"/>
      <c r="B1557" s="7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3"/>
      <c r="U1557" s="3"/>
      <c r="V1557" s="3"/>
      <c r="W1557" s="10"/>
      <c r="X1557" s="10"/>
      <c r="Y1557" s="3"/>
      <c r="Z1557" s="3"/>
      <c r="AA1557" s="3"/>
    </row>
    <row r="1558" spans="1:27">
      <c r="A1558" s="7"/>
      <c r="B1558" s="7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3"/>
      <c r="U1558" s="3"/>
      <c r="V1558" s="3"/>
      <c r="W1558" s="10"/>
      <c r="X1558" s="10"/>
      <c r="Y1558" s="3"/>
      <c r="Z1558" s="3"/>
      <c r="AA1558" s="3"/>
    </row>
    <row r="1559" spans="1:27">
      <c r="A1559" s="7"/>
      <c r="B1559" s="7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3"/>
      <c r="U1559" s="3"/>
      <c r="V1559" s="3"/>
      <c r="W1559" s="10"/>
      <c r="X1559" s="10"/>
      <c r="Y1559" s="3"/>
      <c r="Z1559" s="3"/>
      <c r="AA1559" s="3"/>
    </row>
    <row r="1560" spans="1:27">
      <c r="A1560" s="7"/>
      <c r="B1560" s="7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3"/>
      <c r="U1560" s="3"/>
      <c r="V1560" s="3"/>
      <c r="W1560" s="10"/>
      <c r="X1560" s="10"/>
      <c r="Y1560" s="3"/>
      <c r="Z1560" s="3"/>
      <c r="AA1560" s="3"/>
    </row>
    <row r="1561" spans="1:27">
      <c r="A1561" s="7"/>
      <c r="B1561" s="7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3"/>
      <c r="U1561" s="3"/>
      <c r="V1561" s="3"/>
      <c r="W1561" s="10"/>
      <c r="X1561" s="10"/>
      <c r="Y1561" s="3"/>
      <c r="Z1561" s="3"/>
      <c r="AA1561" s="3"/>
    </row>
    <row r="1562" spans="1:27">
      <c r="A1562" s="7"/>
      <c r="B1562" s="7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3"/>
      <c r="U1562" s="3"/>
      <c r="V1562" s="3"/>
      <c r="W1562" s="10"/>
      <c r="X1562" s="10"/>
      <c r="Y1562" s="3"/>
      <c r="Z1562" s="3"/>
      <c r="AA1562" s="3"/>
    </row>
    <row r="1563" spans="1:27">
      <c r="A1563" s="7"/>
      <c r="B1563" s="7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3"/>
      <c r="U1563" s="3"/>
      <c r="V1563" s="3"/>
      <c r="W1563" s="10"/>
      <c r="X1563" s="10"/>
      <c r="Y1563" s="3"/>
      <c r="Z1563" s="3"/>
      <c r="AA1563" s="3"/>
    </row>
    <row r="1564" spans="1:27">
      <c r="A1564" s="7"/>
      <c r="B1564" s="7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3"/>
      <c r="U1564" s="3"/>
      <c r="V1564" s="3"/>
      <c r="W1564" s="10"/>
      <c r="X1564" s="10"/>
      <c r="Y1564" s="3"/>
      <c r="Z1564" s="3"/>
      <c r="AA1564" s="3"/>
    </row>
    <row r="1565" spans="1:27">
      <c r="A1565" s="7"/>
      <c r="B1565" s="7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3"/>
      <c r="U1565" s="3"/>
      <c r="V1565" s="3"/>
      <c r="W1565" s="10"/>
      <c r="X1565" s="10"/>
      <c r="Y1565" s="3"/>
      <c r="Z1565" s="3"/>
      <c r="AA1565" s="3"/>
    </row>
    <row r="1566" spans="1:27">
      <c r="A1566" s="7"/>
      <c r="B1566" s="7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3"/>
      <c r="U1566" s="3"/>
      <c r="V1566" s="3"/>
      <c r="W1566" s="10"/>
      <c r="X1566" s="10"/>
      <c r="Y1566" s="3"/>
      <c r="Z1566" s="3"/>
      <c r="AA1566" s="3"/>
    </row>
    <row r="1567" spans="1:27">
      <c r="A1567" s="7"/>
      <c r="B1567" s="7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3"/>
      <c r="U1567" s="3"/>
      <c r="V1567" s="3"/>
      <c r="W1567" s="10"/>
      <c r="X1567" s="10"/>
      <c r="Y1567" s="3"/>
      <c r="Z1567" s="3"/>
      <c r="AA1567" s="3"/>
    </row>
    <row r="1568" spans="1:27">
      <c r="A1568" s="7"/>
      <c r="B1568" s="7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3"/>
      <c r="U1568" s="3"/>
      <c r="V1568" s="3"/>
      <c r="W1568" s="10"/>
      <c r="X1568" s="10"/>
      <c r="Y1568" s="3"/>
      <c r="Z1568" s="3"/>
      <c r="AA1568" s="3"/>
    </row>
    <row r="1569" spans="1:27">
      <c r="A1569" s="7"/>
      <c r="B1569" s="7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3"/>
      <c r="U1569" s="3"/>
      <c r="V1569" s="3"/>
      <c r="W1569" s="10"/>
      <c r="X1569" s="10"/>
      <c r="Y1569" s="3"/>
      <c r="Z1569" s="3"/>
      <c r="AA1569" s="3"/>
    </row>
    <row r="1570" spans="1:27">
      <c r="A1570" s="7"/>
      <c r="B1570" s="7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3"/>
      <c r="U1570" s="3"/>
      <c r="V1570" s="3"/>
      <c r="W1570" s="10"/>
      <c r="X1570" s="10"/>
      <c r="Y1570" s="3"/>
      <c r="Z1570" s="3"/>
      <c r="AA1570" s="3"/>
    </row>
    <row r="1571" spans="1:27">
      <c r="A1571" s="7"/>
      <c r="B1571" s="7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3"/>
      <c r="U1571" s="3"/>
      <c r="V1571" s="3"/>
      <c r="W1571" s="10"/>
      <c r="X1571" s="10"/>
      <c r="Y1571" s="3"/>
      <c r="Z1571" s="3"/>
      <c r="AA1571" s="3"/>
    </row>
    <row r="1572" spans="1:27">
      <c r="A1572" s="7"/>
      <c r="B1572" s="7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3"/>
      <c r="U1572" s="3"/>
      <c r="V1572" s="3"/>
      <c r="W1572" s="10"/>
      <c r="X1572" s="10"/>
      <c r="Y1572" s="3"/>
      <c r="Z1572" s="3"/>
      <c r="AA1572" s="3"/>
    </row>
    <row r="1573" spans="1:27">
      <c r="A1573" s="7"/>
      <c r="B1573" s="7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3"/>
      <c r="U1573" s="3"/>
      <c r="V1573" s="3"/>
      <c r="W1573" s="10"/>
      <c r="X1573" s="10"/>
      <c r="Y1573" s="3"/>
      <c r="Z1573" s="3"/>
      <c r="AA1573" s="3"/>
    </row>
    <row r="1574" spans="1:27">
      <c r="A1574" s="7"/>
      <c r="B1574" s="7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3"/>
      <c r="U1574" s="3"/>
      <c r="V1574" s="3"/>
      <c r="W1574" s="10"/>
      <c r="X1574" s="10"/>
      <c r="Y1574" s="3"/>
      <c r="Z1574" s="3"/>
      <c r="AA1574" s="3"/>
    </row>
    <row r="1575" spans="1:27">
      <c r="A1575" s="7"/>
      <c r="B1575" s="7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3"/>
      <c r="U1575" s="3"/>
      <c r="V1575" s="3"/>
      <c r="W1575" s="10"/>
      <c r="X1575" s="10"/>
      <c r="Y1575" s="3"/>
      <c r="Z1575" s="3"/>
      <c r="AA1575" s="3"/>
    </row>
    <row r="1576" spans="1:27">
      <c r="A1576" s="7"/>
      <c r="B1576" s="7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3"/>
      <c r="U1576" s="3"/>
      <c r="V1576" s="3"/>
      <c r="W1576" s="10"/>
      <c r="X1576" s="10"/>
      <c r="Y1576" s="3"/>
      <c r="Z1576" s="3"/>
      <c r="AA1576" s="3"/>
    </row>
    <row r="1577" spans="1:27">
      <c r="A1577" s="7"/>
      <c r="B1577" s="7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3"/>
      <c r="U1577" s="3"/>
      <c r="V1577" s="3"/>
      <c r="W1577" s="10"/>
      <c r="X1577" s="10"/>
      <c r="Y1577" s="3"/>
      <c r="Z1577" s="3"/>
      <c r="AA1577" s="3"/>
    </row>
    <row r="1578" spans="1:27">
      <c r="A1578" s="7"/>
      <c r="B1578" s="7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3"/>
      <c r="U1578" s="3"/>
      <c r="V1578" s="3"/>
      <c r="W1578" s="10"/>
      <c r="X1578" s="10"/>
      <c r="Y1578" s="3"/>
      <c r="Z1578" s="3"/>
      <c r="AA1578" s="3"/>
    </row>
    <row r="1579" spans="1:27">
      <c r="A1579" s="7"/>
      <c r="B1579" s="7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3"/>
      <c r="U1579" s="3"/>
      <c r="V1579" s="3"/>
      <c r="W1579" s="10"/>
      <c r="X1579" s="10"/>
      <c r="Y1579" s="3"/>
      <c r="Z1579" s="3"/>
      <c r="AA1579" s="3"/>
    </row>
    <row r="1580" spans="1:27">
      <c r="A1580" s="7"/>
      <c r="B1580" s="7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3"/>
      <c r="U1580" s="3"/>
      <c r="V1580" s="3"/>
      <c r="W1580" s="10"/>
      <c r="X1580" s="10"/>
      <c r="Y1580" s="3"/>
      <c r="Z1580" s="3"/>
      <c r="AA1580" s="3"/>
    </row>
    <row r="1581" spans="1:27">
      <c r="A1581" s="7"/>
      <c r="B1581" s="7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3"/>
      <c r="U1581" s="3"/>
      <c r="V1581" s="3"/>
      <c r="W1581" s="10"/>
      <c r="X1581" s="10"/>
      <c r="Y1581" s="3"/>
      <c r="Z1581" s="3"/>
      <c r="AA1581" s="3"/>
    </row>
    <row r="1582" spans="1:27">
      <c r="A1582" s="7"/>
      <c r="B1582" s="7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3"/>
      <c r="U1582" s="3"/>
      <c r="V1582" s="3"/>
      <c r="W1582" s="10"/>
      <c r="X1582" s="10"/>
      <c r="Y1582" s="3"/>
      <c r="Z1582" s="3"/>
      <c r="AA1582" s="3"/>
    </row>
    <row r="1583" spans="1:27">
      <c r="A1583" s="7"/>
      <c r="B1583" s="7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3"/>
      <c r="U1583" s="3"/>
      <c r="V1583" s="3"/>
      <c r="W1583" s="10"/>
      <c r="X1583" s="10"/>
      <c r="Y1583" s="3"/>
      <c r="Z1583" s="3"/>
      <c r="AA1583" s="3"/>
    </row>
    <row r="1584" spans="1:27">
      <c r="A1584" s="7"/>
      <c r="B1584" s="7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3"/>
      <c r="U1584" s="3"/>
      <c r="V1584" s="3"/>
      <c r="W1584" s="10"/>
      <c r="X1584" s="10"/>
      <c r="Y1584" s="3"/>
      <c r="Z1584" s="3"/>
      <c r="AA1584" s="3"/>
    </row>
    <row r="1585" spans="1:27">
      <c r="A1585" s="7"/>
      <c r="B1585" s="7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3"/>
      <c r="U1585" s="3"/>
      <c r="V1585" s="3"/>
      <c r="W1585" s="10"/>
      <c r="X1585" s="10"/>
      <c r="Y1585" s="3"/>
      <c r="Z1585" s="3"/>
      <c r="AA1585" s="3"/>
    </row>
    <row r="1586" spans="1:27">
      <c r="A1586" s="7"/>
      <c r="B1586" s="7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3"/>
      <c r="U1586" s="3"/>
      <c r="V1586" s="3"/>
      <c r="W1586" s="10"/>
      <c r="X1586" s="10"/>
      <c r="Y1586" s="3"/>
      <c r="Z1586" s="3"/>
      <c r="AA1586" s="3"/>
    </row>
    <row r="1587" spans="1:27">
      <c r="A1587" s="7"/>
      <c r="B1587" s="7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3"/>
      <c r="U1587" s="3"/>
      <c r="V1587" s="3"/>
      <c r="W1587" s="10"/>
      <c r="X1587" s="10"/>
      <c r="Y1587" s="3"/>
      <c r="Z1587" s="3"/>
      <c r="AA1587" s="3"/>
    </row>
    <row r="1588" spans="1:27">
      <c r="A1588" s="7"/>
      <c r="B1588" s="7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3"/>
      <c r="U1588" s="3"/>
      <c r="V1588" s="3"/>
      <c r="W1588" s="10"/>
      <c r="X1588" s="10"/>
      <c r="Y1588" s="3"/>
      <c r="Z1588" s="3"/>
      <c r="AA1588" s="3"/>
    </row>
    <row r="1589" spans="1:27">
      <c r="A1589" s="7"/>
      <c r="B1589" s="7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3"/>
      <c r="U1589" s="3"/>
      <c r="V1589" s="3"/>
      <c r="W1589" s="10"/>
      <c r="X1589" s="10"/>
      <c r="Y1589" s="3"/>
      <c r="Z1589" s="3"/>
      <c r="AA1589" s="3"/>
    </row>
    <row r="1590" spans="1:27">
      <c r="A1590" s="7"/>
      <c r="B1590" s="7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3"/>
      <c r="U1590" s="3"/>
      <c r="V1590" s="3"/>
      <c r="W1590" s="10"/>
      <c r="X1590" s="10"/>
      <c r="Y1590" s="3"/>
      <c r="Z1590" s="3"/>
      <c r="AA1590" s="3"/>
    </row>
    <row r="1591" spans="1:27">
      <c r="A1591" s="7"/>
      <c r="B1591" s="7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3"/>
      <c r="U1591" s="3"/>
      <c r="V1591" s="3"/>
      <c r="W1591" s="10"/>
      <c r="X1591" s="10"/>
      <c r="Y1591" s="3"/>
      <c r="Z1591" s="3"/>
      <c r="AA1591" s="3"/>
    </row>
    <row r="1592" spans="1:27">
      <c r="A1592" s="7"/>
      <c r="B1592" s="7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3"/>
      <c r="U1592" s="3"/>
      <c r="V1592" s="3"/>
      <c r="W1592" s="10"/>
      <c r="X1592" s="10"/>
      <c r="Y1592" s="3"/>
      <c r="Z1592" s="3"/>
      <c r="AA1592" s="3"/>
    </row>
    <row r="1593" spans="1:27">
      <c r="A1593" s="7"/>
      <c r="B1593" s="7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3"/>
      <c r="U1593" s="3"/>
      <c r="V1593" s="3"/>
      <c r="W1593" s="10"/>
      <c r="X1593" s="10"/>
      <c r="Y1593" s="3"/>
      <c r="Z1593" s="3"/>
      <c r="AA1593" s="3"/>
    </row>
    <row r="1594" spans="1:27">
      <c r="A1594" s="7"/>
      <c r="B1594" s="7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3"/>
      <c r="U1594" s="3"/>
      <c r="V1594" s="3"/>
      <c r="W1594" s="10"/>
      <c r="X1594" s="10"/>
      <c r="Y1594" s="3"/>
      <c r="Z1594" s="3"/>
      <c r="AA1594" s="3"/>
    </row>
    <row r="1595" spans="1:27">
      <c r="A1595" s="7"/>
      <c r="B1595" s="7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3"/>
      <c r="U1595" s="3"/>
      <c r="V1595" s="3"/>
      <c r="W1595" s="10"/>
      <c r="X1595" s="10"/>
      <c r="Y1595" s="3"/>
      <c r="Z1595" s="3"/>
      <c r="AA1595" s="3"/>
    </row>
    <row r="1596" spans="1:27">
      <c r="A1596" s="7"/>
      <c r="B1596" s="7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3"/>
      <c r="U1596" s="3"/>
      <c r="V1596" s="3"/>
      <c r="W1596" s="10"/>
      <c r="X1596" s="10"/>
      <c r="Y1596" s="3"/>
      <c r="Z1596" s="3"/>
      <c r="AA1596" s="3"/>
    </row>
    <row r="1597" spans="1:27">
      <c r="A1597" s="7"/>
      <c r="B1597" s="7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3"/>
      <c r="U1597" s="3"/>
      <c r="V1597" s="3"/>
      <c r="W1597" s="10"/>
      <c r="X1597" s="10"/>
      <c r="Y1597" s="3"/>
      <c r="Z1597" s="3"/>
      <c r="AA1597" s="3"/>
    </row>
    <row r="1598" spans="1:27">
      <c r="A1598" s="7"/>
      <c r="B1598" s="7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3"/>
      <c r="U1598" s="3"/>
      <c r="V1598" s="3"/>
      <c r="W1598" s="10"/>
      <c r="X1598" s="10"/>
      <c r="Y1598" s="3"/>
      <c r="Z1598" s="3"/>
      <c r="AA1598" s="3"/>
    </row>
    <row r="1599" spans="1:27">
      <c r="A1599" s="7"/>
      <c r="B1599" s="7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3"/>
      <c r="U1599" s="3"/>
      <c r="V1599" s="3"/>
      <c r="W1599" s="10"/>
      <c r="X1599" s="10"/>
      <c r="Y1599" s="3"/>
      <c r="Z1599" s="3"/>
      <c r="AA1599" s="3"/>
    </row>
    <row r="1600" spans="1:27">
      <c r="A1600" s="7"/>
      <c r="B1600" s="7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3"/>
      <c r="U1600" s="3"/>
      <c r="V1600" s="3"/>
      <c r="W1600" s="10"/>
      <c r="X1600" s="10"/>
      <c r="Y1600" s="3"/>
      <c r="Z1600" s="3"/>
      <c r="AA1600" s="3"/>
    </row>
    <row r="1601" spans="1:27">
      <c r="A1601" s="7"/>
      <c r="B1601" s="7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3"/>
      <c r="U1601" s="3"/>
      <c r="V1601" s="3"/>
      <c r="W1601" s="10"/>
      <c r="X1601" s="10"/>
      <c r="Y1601" s="3"/>
      <c r="Z1601" s="3"/>
      <c r="AA1601" s="3"/>
    </row>
    <row r="1602" spans="1:27">
      <c r="A1602" s="7"/>
      <c r="B1602" s="7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3"/>
      <c r="U1602" s="3"/>
      <c r="V1602" s="3"/>
      <c r="W1602" s="10"/>
      <c r="X1602" s="10"/>
      <c r="Y1602" s="3"/>
      <c r="Z1602" s="3"/>
      <c r="AA1602" s="3"/>
    </row>
    <row r="1603" spans="1:27">
      <c r="A1603" s="7"/>
      <c r="B1603" s="7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3"/>
      <c r="U1603" s="3"/>
      <c r="V1603" s="3"/>
      <c r="W1603" s="10"/>
      <c r="X1603" s="10"/>
      <c r="Y1603" s="3"/>
      <c r="Z1603" s="3"/>
      <c r="AA1603" s="3"/>
    </row>
    <row r="1604" spans="1:27">
      <c r="A1604" s="7"/>
      <c r="B1604" s="7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3"/>
      <c r="U1604" s="3"/>
      <c r="V1604" s="3"/>
      <c r="W1604" s="10"/>
      <c r="X1604" s="10"/>
      <c r="Y1604" s="3"/>
      <c r="Z1604" s="3"/>
      <c r="AA1604" s="3"/>
    </row>
    <row r="1605" spans="1:27">
      <c r="A1605" s="7"/>
      <c r="B1605" s="7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3"/>
      <c r="U1605" s="3"/>
      <c r="V1605" s="3"/>
      <c r="W1605" s="10"/>
      <c r="X1605" s="10"/>
      <c r="Y1605" s="3"/>
      <c r="Z1605" s="3"/>
      <c r="AA1605" s="3"/>
    </row>
    <row r="1606" spans="1:27">
      <c r="A1606" s="7"/>
      <c r="B1606" s="7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3"/>
      <c r="U1606" s="3"/>
      <c r="V1606" s="3"/>
      <c r="W1606" s="10"/>
      <c r="X1606" s="10"/>
      <c r="Y1606" s="3"/>
      <c r="Z1606" s="3"/>
      <c r="AA1606" s="3"/>
    </row>
    <row r="1607" spans="1:27">
      <c r="A1607" s="7"/>
      <c r="B1607" s="7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3"/>
      <c r="U1607" s="3"/>
      <c r="V1607" s="3"/>
      <c r="W1607" s="10"/>
      <c r="X1607" s="10"/>
      <c r="Y1607" s="3"/>
      <c r="Z1607" s="3"/>
      <c r="AA1607" s="3"/>
    </row>
    <row r="1608" spans="1:27">
      <c r="A1608" s="7"/>
      <c r="B1608" s="7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3"/>
      <c r="U1608" s="3"/>
      <c r="V1608" s="3"/>
      <c r="W1608" s="10"/>
      <c r="X1608" s="10"/>
      <c r="Y1608" s="3"/>
      <c r="Z1608" s="3"/>
      <c r="AA1608" s="3"/>
    </row>
    <row r="1609" spans="1:27">
      <c r="A1609" s="7"/>
      <c r="B1609" s="7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3"/>
      <c r="U1609" s="3"/>
      <c r="V1609" s="3"/>
      <c r="W1609" s="10"/>
      <c r="X1609" s="10"/>
      <c r="Y1609" s="3"/>
      <c r="Z1609" s="3"/>
      <c r="AA1609" s="3"/>
    </row>
    <row r="1610" spans="1:27">
      <c r="A1610" s="7"/>
      <c r="B1610" s="7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3"/>
      <c r="U1610" s="3"/>
      <c r="V1610" s="3"/>
      <c r="W1610" s="10"/>
      <c r="X1610" s="10"/>
      <c r="Y1610" s="3"/>
      <c r="Z1610" s="3"/>
      <c r="AA1610" s="3"/>
    </row>
    <row r="1611" spans="1:27">
      <c r="A1611" s="7"/>
      <c r="B1611" s="7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3"/>
      <c r="U1611" s="3"/>
      <c r="V1611" s="3"/>
      <c r="W1611" s="10"/>
      <c r="X1611" s="10"/>
      <c r="Y1611" s="3"/>
      <c r="Z1611" s="3"/>
      <c r="AA1611" s="3"/>
    </row>
    <row r="1612" spans="1:27">
      <c r="A1612" s="7"/>
      <c r="B1612" s="7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3"/>
      <c r="U1612" s="3"/>
      <c r="V1612" s="3"/>
      <c r="W1612" s="10"/>
      <c r="X1612" s="10"/>
      <c r="Y1612" s="3"/>
      <c r="Z1612" s="3"/>
      <c r="AA1612" s="3"/>
    </row>
    <row r="1613" spans="1:27">
      <c r="A1613" s="7"/>
      <c r="B1613" s="7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3"/>
      <c r="U1613" s="3"/>
      <c r="V1613" s="3"/>
      <c r="W1613" s="10"/>
      <c r="X1613" s="10"/>
      <c r="Y1613" s="3"/>
      <c r="Z1613" s="3"/>
      <c r="AA1613" s="3"/>
    </row>
    <row r="1614" spans="1:27">
      <c r="A1614" s="7"/>
      <c r="B1614" s="7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3"/>
      <c r="U1614" s="3"/>
      <c r="V1614" s="3"/>
      <c r="W1614" s="10"/>
      <c r="X1614" s="10"/>
      <c r="Y1614" s="3"/>
      <c r="Z1614" s="3"/>
      <c r="AA1614" s="3"/>
    </row>
    <row r="1615" spans="1:27">
      <c r="A1615" s="7"/>
      <c r="B1615" s="7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3"/>
      <c r="U1615" s="3"/>
      <c r="V1615" s="3"/>
      <c r="W1615" s="10"/>
      <c r="X1615" s="10"/>
      <c r="Y1615" s="3"/>
      <c r="Z1615" s="3"/>
      <c r="AA1615" s="3"/>
    </row>
    <row r="1616" spans="1:27">
      <c r="A1616" s="7"/>
      <c r="B1616" s="7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3"/>
      <c r="U1616" s="3"/>
      <c r="V1616" s="3"/>
      <c r="W1616" s="10"/>
      <c r="X1616" s="10"/>
      <c r="Y1616" s="3"/>
      <c r="Z1616" s="3"/>
      <c r="AA1616" s="3"/>
    </row>
    <row r="1617" spans="1:27">
      <c r="A1617" s="7"/>
      <c r="B1617" s="7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3"/>
      <c r="U1617" s="3"/>
      <c r="V1617" s="3"/>
      <c r="W1617" s="10"/>
      <c r="X1617" s="10"/>
      <c r="Y1617" s="3"/>
      <c r="Z1617" s="3"/>
      <c r="AA1617" s="3"/>
    </row>
    <row r="1618" spans="1:27">
      <c r="A1618" s="7"/>
      <c r="B1618" s="7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3"/>
      <c r="U1618" s="3"/>
      <c r="V1618" s="3"/>
      <c r="W1618" s="10"/>
      <c r="X1618" s="10"/>
      <c r="Y1618" s="3"/>
      <c r="Z1618" s="3"/>
      <c r="AA1618" s="3"/>
    </row>
    <row r="1619" spans="1:27">
      <c r="A1619" s="7"/>
      <c r="B1619" s="7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3"/>
      <c r="U1619" s="3"/>
      <c r="V1619" s="3"/>
      <c r="W1619" s="10"/>
      <c r="X1619" s="10"/>
      <c r="Y1619" s="3"/>
      <c r="Z1619" s="3"/>
      <c r="AA1619" s="3"/>
    </row>
    <row r="1620" spans="1:27">
      <c r="A1620" s="7"/>
      <c r="B1620" s="7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3"/>
      <c r="U1620" s="3"/>
      <c r="V1620" s="3"/>
      <c r="W1620" s="10"/>
      <c r="X1620" s="10"/>
      <c r="Y1620" s="3"/>
      <c r="Z1620" s="3"/>
      <c r="AA1620" s="3"/>
    </row>
    <row r="1621" spans="1:27">
      <c r="A1621" s="7"/>
      <c r="B1621" s="7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3"/>
      <c r="U1621" s="3"/>
      <c r="V1621" s="3"/>
      <c r="W1621" s="10"/>
      <c r="X1621" s="10"/>
      <c r="Y1621" s="3"/>
      <c r="Z1621" s="3"/>
      <c r="AA1621" s="3"/>
    </row>
    <row r="1622" spans="1:27">
      <c r="A1622" s="7"/>
      <c r="B1622" s="7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3"/>
      <c r="U1622" s="3"/>
      <c r="V1622" s="3"/>
      <c r="W1622" s="10"/>
      <c r="X1622" s="10"/>
      <c r="Y1622" s="3"/>
      <c r="Z1622" s="3"/>
      <c r="AA1622" s="3"/>
    </row>
    <row r="1623" spans="1:27">
      <c r="A1623" s="7"/>
      <c r="B1623" s="7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3"/>
      <c r="U1623" s="3"/>
      <c r="V1623" s="3"/>
      <c r="W1623" s="10"/>
      <c r="X1623" s="10"/>
      <c r="Y1623" s="3"/>
      <c r="Z1623" s="3"/>
      <c r="AA1623" s="3"/>
    </row>
    <row r="1624" spans="1:27">
      <c r="A1624" s="7"/>
      <c r="B1624" s="7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3"/>
      <c r="U1624" s="3"/>
      <c r="V1624" s="3"/>
      <c r="W1624" s="10"/>
      <c r="X1624" s="10"/>
      <c r="Y1624" s="3"/>
      <c r="Z1624" s="3"/>
      <c r="AA1624" s="3"/>
    </row>
    <row r="1625" spans="1:27">
      <c r="A1625" s="7"/>
      <c r="B1625" s="7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3"/>
      <c r="U1625" s="3"/>
      <c r="V1625" s="3"/>
      <c r="W1625" s="10"/>
      <c r="X1625" s="10"/>
      <c r="Y1625" s="3"/>
      <c r="Z1625" s="3"/>
      <c r="AA1625" s="3"/>
    </row>
    <row r="1626" spans="1:27">
      <c r="A1626" s="7"/>
      <c r="B1626" s="7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3"/>
      <c r="U1626" s="3"/>
      <c r="V1626" s="3"/>
      <c r="W1626" s="10"/>
      <c r="X1626" s="10"/>
      <c r="Y1626" s="3"/>
      <c r="Z1626" s="3"/>
      <c r="AA1626" s="3"/>
    </row>
    <row r="1627" spans="1:27">
      <c r="A1627" s="7"/>
      <c r="B1627" s="7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3"/>
      <c r="U1627" s="3"/>
      <c r="V1627" s="3"/>
      <c r="W1627" s="10"/>
      <c r="X1627" s="10"/>
      <c r="Y1627" s="3"/>
      <c r="Z1627" s="3"/>
      <c r="AA1627" s="3"/>
    </row>
    <row r="1628" spans="1:27">
      <c r="A1628" s="7"/>
      <c r="B1628" s="7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3"/>
      <c r="U1628" s="3"/>
      <c r="V1628" s="3"/>
      <c r="W1628" s="10"/>
      <c r="X1628" s="10"/>
      <c r="Y1628" s="3"/>
      <c r="Z1628" s="3"/>
      <c r="AA1628" s="3"/>
    </row>
    <row r="1629" spans="1:27">
      <c r="A1629" s="7"/>
      <c r="B1629" s="7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3"/>
      <c r="U1629" s="3"/>
      <c r="V1629" s="3"/>
      <c r="W1629" s="10"/>
      <c r="X1629" s="10"/>
      <c r="Y1629" s="3"/>
      <c r="Z1629" s="3"/>
      <c r="AA1629" s="3"/>
    </row>
    <row r="1630" spans="1:27">
      <c r="A1630" s="7"/>
      <c r="B1630" s="7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3"/>
      <c r="U1630" s="3"/>
      <c r="V1630" s="3"/>
      <c r="W1630" s="10"/>
      <c r="X1630" s="10"/>
      <c r="Y1630" s="3"/>
      <c r="Z1630" s="3"/>
      <c r="AA1630" s="3"/>
    </row>
    <row r="1631" spans="1:27">
      <c r="A1631" s="7"/>
      <c r="B1631" s="7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3"/>
      <c r="U1631" s="3"/>
      <c r="V1631" s="3"/>
      <c r="W1631" s="10"/>
      <c r="X1631" s="10"/>
      <c r="Y1631" s="3"/>
      <c r="Z1631" s="3"/>
      <c r="AA1631" s="3"/>
    </row>
    <row r="1632" spans="1:27">
      <c r="A1632" s="7"/>
      <c r="B1632" s="7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3"/>
      <c r="U1632" s="3"/>
      <c r="V1632" s="3"/>
      <c r="W1632" s="10"/>
      <c r="X1632" s="10"/>
      <c r="Y1632" s="3"/>
      <c r="Z1632" s="3"/>
      <c r="AA1632" s="3"/>
    </row>
    <row r="1633" spans="1:27">
      <c r="A1633" s="7"/>
      <c r="B1633" s="7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3"/>
      <c r="U1633" s="3"/>
      <c r="V1633" s="3"/>
      <c r="W1633" s="10"/>
      <c r="X1633" s="10"/>
      <c r="Y1633" s="3"/>
      <c r="Z1633" s="3"/>
      <c r="AA1633" s="3"/>
    </row>
    <row r="1634" spans="1:27">
      <c r="A1634" s="7"/>
      <c r="B1634" s="7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3"/>
      <c r="U1634" s="3"/>
      <c r="V1634" s="3"/>
      <c r="W1634" s="10"/>
      <c r="X1634" s="10"/>
      <c r="Y1634" s="3"/>
      <c r="Z1634" s="3"/>
      <c r="AA1634" s="3"/>
    </row>
    <row r="1635" spans="1:27">
      <c r="A1635" s="7"/>
      <c r="B1635" s="7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3"/>
      <c r="U1635" s="3"/>
      <c r="V1635" s="3"/>
      <c r="W1635" s="10"/>
      <c r="X1635" s="10"/>
      <c r="Y1635" s="3"/>
      <c r="Z1635" s="3"/>
      <c r="AA1635" s="3"/>
    </row>
    <row r="1636" spans="1:27">
      <c r="A1636" s="7"/>
      <c r="B1636" s="7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3"/>
      <c r="U1636" s="3"/>
      <c r="V1636" s="3"/>
      <c r="W1636" s="10"/>
      <c r="X1636" s="10"/>
      <c r="Y1636" s="3"/>
      <c r="Z1636" s="3"/>
      <c r="AA1636" s="3"/>
    </row>
    <row r="1637" spans="1:27">
      <c r="A1637" s="7"/>
      <c r="B1637" s="7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3"/>
      <c r="U1637" s="3"/>
      <c r="V1637" s="3"/>
      <c r="W1637" s="10"/>
      <c r="X1637" s="10"/>
      <c r="Y1637" s="3"/>
      <c r="Z1637" s="3"/>
      <c r="AA1637" s="3"/>
    </row>
    <row r="1638" spans="1:27">
      <c r="A1638" s="7"/>
      <c r="B1638" s="7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3"/>
      <c r="U1638" s="3"/>
      <c r="V1638" s="3"/>
      <c r="W1638" s="10"/>
      <c r="X1638" s="10"/>
      <c r="Y1638" s="3"/>
      <c r="Z1638" s="3"/>
      <c r="AA1638" s="3"/>
    </row>
    <row r="1639" spans="1:27">
      <c r="A1639" s="7"/>
      <c r="B1639" s="7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3"/>
      <c r="U1639" s="3"/>
      <c r="V1639" s="3"/>
      <c r="W1639" s="10"/>
      <c r="X1639" s="10"/>
      <c r="Y1639" s="3"/>
      <c r="Z1639" s="3"/>
      <c r="AA1639" s="3"/>
    </row>
    <row r="1640" spans="1:27">
      <c r="A1640" s="7"/>
      <c r="B1640" s="7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3"/>
      <c r="U1640" s="3"/>
      <c r="V1640" s="3"/>
      <c r="W1640" s="10"/>
      <c r="X1640" s="10"/>
      <c r="Y1640" s="3"/>
      <c r="Z1640" s="3"/>
      <c r="AA1640" s="3"/>
    </row>
    <row r="1641" spans="1:27">
      <c r="A1641" s="7"/>
      <c r="B1641" s="7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3"/>
      <c r="U1641" s="3"/>
      <c r="V1641" s="3"/>
      <c r="W1641" s="10"/>
      <c r="X1641" s="10"/>
      <c r="Y1641" s="3"/>
      <c r="Z1641" s="3"/>
      <c r="AA1641" s="3"/>
    </row>
    <row r="1642" spans="1:27">
      <c r="A1642" s="7"/>
      <c r="B1642" s="7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3"/>
      <c r="U1642" s="3"/>
      <c r="V1642" s="3"/>
      <c r="W1642" s="10"/>
      <c r="X1642" s="10"/>
      <c r="Y1642" s="3"/>
      <c r="Z1642" s="3"/>
      <c r="AA1642" s="3"/>
    </row>
    <row r="1643" spans="1:27">
      <c r="A1643" s="7"/>
      <c r="B1643" s="7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3"/>
      <c r="U1643" s="3"/>
      <c r="V1643" s="3"/>
      <c r="W1643" s="10"/>
      <c r="X1643" s="10"/>
      <c r="Y1643" s="3"/>
      <c r="Z1643" s="3"/>
      <c r="AA1643" s="3"/>
    </row>
    <row r="1644" spans="1:27">
      <c r="A1644" s="7"/>
      <c r="B1644" s="7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3"/>
      <c r="U1644" s="3"/>
      <c r="V1644" s="3"/>
      <c r="W1644" s="10"/>
      <c r="X1644" s="10"/>
      <c r="Y1644" s="3"/>
      <c r="Z1644" s="3"/>
      <c r="AA1644" s="3"/>
    </row>
    <row r="1645" spans="1:27">
      <c r="A1645" s="7"/>
      <c r="B1645" s="7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3"/>
      <c r="U1645" s="3"/>
      <c r="V1645" s="3"/>
      <c r="W1645" s="10"/>
      <c r="X1645" s="10"/>
      <c r="Y1645" s="3"/>
      <c r="Z1645" s="3"/>
      <c r="AA1645" s="3"/>
    </row>
    <row r="1646" spans="1:27">
      <c r="A1646" s="7"/>
      <c r="B1646" s="7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3"/>
      <c r="U1646" s="3"/>
      <c r="V1646" s="3"/>
      <c r="W1646" s="10"/>
      <c r="X1646" s="10"/>
      <c r="Y1646" s="3"/>
      <c r="Z1646" s="3"/>
      <c r="AA1646" s="3"/>
    </row>
    <row r="1647" spans="1:27">
      <c r="A1647" s="7"/>
      <c r="B1647" s="7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3"/>
      <c r="U1647" s="3"/>
      <c r="V1647" s="3"/>
      <c r="W1647" s="10"/>
      <c r="X1647" s="10"/>
      <c r="Y1647" s="3"/>
      <c r="Z1647" s="3"/>
      <c r="AA1647" s="3"/>
    </row>
    <row r="1648" spans="1:27">
      <c r="A1648" s="7"/>
      <c r="B1648" s="7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3"/>
      <c r="U1648" s="3"/>
      <c r="V1648" s="3"/>
      <c r="W1648" s="10"/>
      <c r="X1648" s="10"/>
      <c r="Y1648" s="3"/>
      <c r="Z1648" s="3"/>
      <c r="AA1648" s="3"/>
    </row>
    <row r="1649" spans="1:27">
      <c r="A1649" s="7"/>
      <c r="B1649" s="7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3"/>
      <c r="U1649" s="3"/>
      <c r="V1649" s="3"/>
      <c r="W1649" s="10"/>
      <c r="X1649" s="10"/>
      <c r="Y1649" s="3"/>
      <c r="Z1649" s="3"/>
      <c r="AA1649" s="3"/>
    </row>
    <row r="1650" spans="1:27">
      <c r="A1650" s="7"/>
      <c r="B1650" s="7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3"/>
      <c r="U1650" s="3"/>
      <c r="V1650" s="3"/>
      <c r="W1650" s="10"/>
      <c r="X1650" s="10"/>
      <c r="Y1650" s="3"/>
      <c r="Z1650" s="3"/>
      <c r="AA1650" s="3"/>
    </row>
    <row r="1651" spans="1:27">
      <c r="A1651" s="7"/>
      <c r="B1651" s="7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3"/>
      <c r="U1651" s="3"/>
      <c r="V1651" s="3"/>
      <c r="W1651" s="10"/>
      <c r="X1651" s="10"/>
      <c r="Y1651" s="3"/>
      <c r="Z1651" s="3"/>
      <c r="AA1651" s="3"/>
    </row>
    <row r="1652" spans="1:27">
      <c r="A1652" s="7"/>
      <c r="B1652" s="7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3"/>
      <c r="U1652" s="3"/>
      <c r="V1652" s="3"/>
      <c r="W1652" s="10"/>
      <c r="X1652" s="10"/>
      <c r="Y1652" s="3"/>
      <c r="Z1652" s="3"/>
      <c r="AA1652" s="3"/>
    </row>
    <row r="1653" spans="1:27">
      <c r="A1653" s="7"/>
      <c r="B1653" s="7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3"/>
      <c r="U1653" s="3"/>
      <c r="V1653" s="3"/>
      <c r="W1653" s="10"/>
      <c r="X1653" s="10"/>
      <c r="Y1653" s="3"/>
      <c r="Z1653" s="3"/>
      <c r="AA1653" s="3"/>
    </row>
    <row r="1654" spans="1:27">
      <c r="A1654" s="7"/>
      <c r="B1654" s="7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3"/>
      <c r="U1654" s="3"/>
      <c r="V1654" s="3"/>
      <c r="W1654" s="10"/>
      <c r="X1654" s="10"/>
      <c r="Y1654" s="3"/>
      <c r="Z1654" s="3"/>
      <c r="AA1654" s="3"/>
    </row>
    <row r="1655" spans="1:27">
      <c r="A1655" s="7"/>
      <c r="B1655" s="7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3"/>
      <c r="U1655" s="3"/>
      <c r="V1655" s="3"/>
      <c r="W1655" s="10"/>
      <c r="X1655" s="10"/>
      <c r="Y1655" s="3"/>
      <c r="Z1655" s="3"/>
      <c r="AA1655" s="3"/>
    </row>
    <row r="1656" spans="1:27">
      <c r="A1656" s="7"/>
      <c r="B1656" s="7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3"/>
      <c r="U1656" s="3"/>
      <c r="V1656" s="3"/>
      <c r="W1656" s="10"/>
      <c r="X1656" s="10"/>
      <c r="Y1656" s="3"/>
      <c r="Z1656" s="3"/>
      <c r="AA1656" s="3"/>
    </row>
    <row r="1657" spans="1:27">
      <c r="A1657" s="7"/>
      <c r="B1657" s="7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3"/>
      <c r="U1657" s="3"/>
      <c r="V1657" s="3"/>
      <c r="W1657" s="10"/>
      <c r="X1657" s="10"/>
      <c r="Y1657" s="3"/>
      <c r="Z1657" s="3"/>
      <c r="AA1657" s="3"/>
    </row>
    <row r="1658" spans="1:27">
      <c r="A1658" s="7"/>
      <c r="B1658" s="7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3"/>
      <c r="U1658" s="3"/>
      <c r="V1658" s="3"/>
      <c r="W1658" s="10"/>
      <c r="X1658" s="10"/>
      <c r="Y1658" s="3"/>
      <c r="Z1658" s="3"/>
      <c r="AA1658" s="3"/>
    </row>
    <row r="1659" spans="1:27">
      <c r="A1659" s="7"/>
      <c r="B1659" s="7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3"/>
      <c r="U1659" s="3"/>
      <c r="V1659" s="3"/>
      <c r="W1659" s="10"/>
      <c r="X1659" s="10"/>
      <c r="Y1659" s="3"/>
      <c r="Z1659" s="3"/>
      <c r="AA1659" s="3"/>
    </row>
    <row r="1660" spans="1:27">
      <c r="A1660" s="7"/>
      <c r="B1660" s="7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3"/>
      <c r="U1660" s="3"/>
      <c r="V1660" s="3"/>
      <c r="W1660" s="10"/>
      <c r="X1660" s="10"/>
      <c r="Y1660" s="3"/>
      <c r="Z1660" s="3"/>
      <c r="AA1660" s="3"/>
    </row>
    <row r="1661" spans="1:27">
      <c r="A1661" s="7"/>
      <c r="B1661" s="7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3"/>
      <c r="U1661" s="3"/>
      <c r="V1661" s="3"/>
      <c r="W1661" s="10"/>
      <c r="X1661" s="10"/>
      <c r="Y1661" s="3"/>
      <c r="Z1661" s="3"/>
      <c r="AA1661" s="3"/>
    </row>
    <row r="1662" spans="1:27">
      <c r="A1662" s="7"/>
      <c r="B1662" s="7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3"/>
      <c r="U1662" s="3"/>
      <c r="V1662" s="3"/>
      <c r="W1662" s="10"/>
      <c r="X1662" s="10"/>
      <c r="Y1662" s="3"/>
      <c r="Z1662" s="3"/>
      <c r="AA1662" s="3"/>
    </row>
    <row r="1663" spans="1:27">
      <c r="A1663" s="7"/>
      <c r="B1663" s="7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3"/>
      <c r="U1663" s="3"/>
      <c r="V1663" s="3"/>
      <c r="W1663" s="10"/>
      <c r="X1663" s="10"/>
      <c r="Y1663" s="3"/>
      <c r="Z1663" s="3"/>
      <c r="AA1663" s="3"/>
    </row>
    <row r="1664" spans="1:27">
      <c r="A1664" s="7"/>
      <c r="B1664" s="7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3"/>
      <c r="U1664" s="3"/>
      <c r="V1664" s="3"/>
      <c r="W1664" s="10"/>
      <c r="X1664" s="10"/>
      <c r="Y1664" s="3"/>
      <c r="Z1664" s="3"/>
      <c r="AA1664" s="3"/>
    </row>
    <row r="1665" spans="1:27">
      <c r="A1665" s="7"/>
      <c r="B1665" s="7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3"/>
      <c r="U1665" s="3"/>
      <c r="V1665" s="3"/>
      <c r="W1665" s="10"/>
      <c r="X1665" s="10"/>
      <c r="Y1665" s="3"/>
      <c r="Z1665" s="3"/>
      <c r="AA1665" s="3"/>
    </row>
    <row r="1666" spans="1:27">
      <c r="A1666" s="7"/>
      <c r="B1666" s="7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3"/>
      <c r="U1666" s="3"/>
      <c r="V1666" s="3"/>
      <c r="W1666" s="10"/>
      <c r="X1666" s="10"/>
      <c r="Y1666" s="3"/>
      <c r="Z1666" s="3"/>
      <c r="AA1666" s="3"/>
    </row>
    <row r="1667" spans="1:27">
      <c r="A1667" s="7"/>
      <c r="B1667" s="7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3"/>
      <c r="U1667" s="3"/>
      <c r="V1667" s="3"/>
      <c r="W1667" s="10"/>
      <c r="X1667" s="10"/>
      <c r="Y1667" s="3"/>
      <c r="Z1667" s="3"/>
      <c r="AA1667" s="3"/>
    </row>
    <row r="1668" spans="1:27">
      <c r="A1668" s="7"/>
      <c r="B1668" s="7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3"/>
      <c r="U1668" s="3"/>
      <c r="V1668" s="3"/>
      <c r="W1668" s="10"/>
      <c r="X1668" s="10"/>
      <c r="Y1668" s="3"/>
      <c r="Z1668" s="3"/>
      <c r="AA1668" s="3"/>
    </row>
    <row r="1669" spans="1:27">
      <c r="A1669" s="7"/>
      <c r="B1669" s="7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3"/>
      <c r="U1669" s="3"/>
      <c r="V1669" s="3"/>
      <c r="W1669" s="10"/>
      <c r="X1669" s="10"/>
      <c r="Y1669" s="3"/>
      <c r="Z1669" s="3"/>
      <c r="AA1669" s="3"/>
    </row>
    <row r="1670" spans="1:27">
      <c r="A1670" s="7"/>
      <c r="B1670" s="7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3"/>
      <c r="U1670" s="3"/>
      <c r="V1670" s="3"/>
      <c r="W1670" s="10"/>
      <c r="X1670" s="10"/>
      <c r="Y1670" s="3"/>
      <c r="Z1670" s="3"/>
      <c r="AA1670" s="3"/>
    </row>
    <row r="1671" spans="1:27">
      <c r="A1671" s="7"/>
      <c r="B1671" s="7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3"/>
      <c r="U1671" s="3"/>
      <c r="V1671" s="3"/>
      <c r="W1671" s="10"/>
      <c r="X1671" s="10"/>
      <c r="Y1671" s="3"/>
      <c r="Z1671" s="3"/>
      <c r="AA1671" s="3"/>
    </row>
    <row r="1672" spans="1:27">
      <c r="A1672" s="7"/>
      <c r="B1672" s="7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3"/>
      <c r="U1672" s="3"/>
      <c r="V1672" s="3"/>
      <c r="W1672" s="10"/>
      <c r="X1672" s="10"/>
      <c r="Y1672" s="3"/>
      <c r="Z1672" s="3"/>
      <c r="AA1672" s="3"/>
    </row>
    <row r="1673" spans="1:27">
      <c r="A1673" s="7"/>
      <c r="B1673" s="7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3"/>
      <c r="U1673" s="3"/>
      <c r="V1673" s="3"/>
      <c r="W1673" s="10"/>
      <c r="X1673" s="10"/>
      <c r="Y1673" s="3"/>
      <c r="Z1673" s="3"/>
      <c r="AA1673" s="3"/>
    </row>
    <row r="1674" spans="1:27">
      <c r="A1674" s="7"/>
      <c r="B1674" s="7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3"/>
      <c r="U1674" s="3"/>
      <c r="V1674" s="3"/>
      <c r="W1674" s="10"/>
      <c r="X1674" s="10"/>
      <c r="Y1674" s="3"/>
      <c r="Z1674" s="3"/>
      <c r="AA1674" s="3"/>
    </row>
    <row r="1675" spans="1:27">
      <c r="A1675" s="7"/>
      <c r="B1675" s="7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3"/>
      <c r="U1675" s="3"/>
      <c r="V1675" s="3"/>
      <c r="W1675" s="10"/>
      <c r="X1675" s="10"/>
      <c r="Y1675" s="3"/>
      <c r="Z1675" s="3"/>
      <c r="AA1675" s="3"/>
    </row>
    <row r="1676" spans="1:27">
      <c r="A1676" s="7"/>
      <c r="B1676" s="7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3"/>
      <c r="U1676" s="3"/>
      <c r="V1676" s="3"/>
      <c r="W1676" s="10"/>
      <c r="X1676" s="10"/>
      <c r="Y1676" s="3"/>
      <c r="Z1676" s="3"/>
      <c r="AA1676" s="3"/>
    </row>
    <row r="1677" spans="1:27">
      <c r="A1677" s="7"/>
      <c r="B1677" s="7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3"/>
      <c r="U1677" s="3"/>
      <c r="V1677" s="3"/>
      <c r="W1677" s="10"/>
      <c r="X1677" s="10"/>
      <c r="Y1677" s="3"/>
      <c r="Z1677" s="3"/>
      <c r="AA1677" s="3"/>
    </row>
    <row r="1678" spans="1:27">
      <c r="A1678" s="7"/>
      <c r="B1678" s="7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3"/>
      <c r="U1678" s="3"/>
      <c r="V1678" s="3"/>
      <c r="W1678" s="10"/>
      <c r="X1678" s="10"/>
      <c r="Y1678" s="3"/>
      <c r="Z1678" s="3"/>
      <c r="AA1678" s="3"/>
    </row>
    <row r="1679" spans="1:27">
      <c r="A1679" s="7"/>
      <c r="B1679" s="7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3"/>
      <c r="U1679" s="3"/>
      <c r="V1679" s="3"/>
      <c r="W1679" s="10"/>
      <c r="X1679" s="10"/>
      <c r="Y1679" s="3"/>
      <c r="Z1679" s="3"/>
      <c r="AA1679" s="3"/>
    </row>
    <row r="1680" spans="1:27">
      <c r="A1680" s="7"/>
      <c r="B1680" s="7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3"/>
      <c r="U1680" s="3"/>
      <c r="V1680" s="3"/>
      <c r="W1680" s="10"/>
      <c r="X1680" s="10"/>
      <c r="Y1680" s="3"/>
      <c r="Z1680" s="3"/>
      <c r="AA1680" s="3"/>
    </row>
    <row r="1681" spans="1:27">
      <c r="A1681" s="7"/>
      <c r="B1681" s="7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3"/>
      <c r="U1681" s="3"/>
      <c r="V1681" s="3"/>
      <c r="W1681" s="10"/>
      <c r="X1681" s="10"/>
      <c r="Y1681" s="3"/>
      <c r="Z1681" s="3"/>
      <c r="AA1681" s="3"/>
    </row>
    <row r="1682" spans="1:27">
      <c r="A1682" s="7"/>
      <c r="B1682" s="7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3"/>
      <c r="U1682" s="3"/>
      <c r="V1682" s="3"/>
      <c r="W1682" s="10"/>
      <c r="X1682" s="10"/>
      <c r="Y1682" s="3"/>
      <c r="Z1682" s="3"/>
      <c r="AA1682" s="3"/>
    </row>
    <row r="1683" spans="1:27">
      <c r="A1683" s="7"/>
      <c r="B1683" s="7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3"/>
      <c r="U1683" s="3"/>
      <c r="V1683" s="3"/>
      <c r="W1683" s="10"/>
      <c r="X1683" s="10"/>
      <c r="Y1683" s="3"/>
      <c r="Z1683" s="3"/>
      <c r="AA1683" s="3"/>
    </row>
    <row r="1684" spans="1:27">
      <c r="A1684" s="7"/>
      <c r="B1684" s="7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3"/>
      <c r="U1684" s="3"/>
      <c r="V1684" s="3"/>
      <c r="W1684" s="10"/>
      <c r="X1684" s="10"/>
      <c r="Y1684" s="3"/>
      <c r="Z1684" s="3"/>
      <c r="AA1684" s="3"/>
    </row>
    <row r="1685" spans="1:27">
      <c r="A1685" s="7"/>
      <c r="B1685" s="7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3"/>
      <c r="U1685" s="3"/>
      <c r="V1685" s="3"/>
      <c r="W1685" s="10"/>
      <c r="X1685" s="10"/>
      <c r="Y1685" s="3"/>
      <c r="Z1685" s="3"/>
      <c r="AA1685" s="3"/>
    </row>
    <row r="1686" spans="1:27">
      <c r="A1686" s="7"/>
      <c r="B1686" s="7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3"/>
      <c r="U1686" s="3"/>
      <c r="V1686" s="3"/>
      <c r="W1686" s="10"/>
      <c r="X1686" s="10"/>
      <c r="Y1686" s="3"/>
      <c r="Z1686" s="3"/>
      <c r="AA1686" s="3"/>
    </row>
    <row r="1687" spans="1:27">
      <c r="A1687" s="7"/>
      <c r="B1687" s="7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3"/>
      <c r="U1687" s="3"/>
      <c r="V1687" s="3"/>
      <c r="W1687" s="10"/>
      <c r="X1687" s="10"/>
      <c r="Y1687" s="3"/>
      <c r="Z1687" s="3"/>
      <c r="AA1687" s="3"/>
    </row>
    <row r="1688" spans="1:27">
      <c r="A1688" s="7"/>
      <c r="B1688" s="7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3"/>
      <c r="U1688" s="3"/>
      <c r="V1688" s="3"/>
      <c r="W1688" s="10"/>
      <c r="X1688" s="10"/>
      <c r="Y1688" s="3"/>
      <c r="Z1688" s="3"/>
      <c r="AA1688" s="3"/>
    </row>
    <row r="1689" spans="1:27">
      <c r="A1689" s="7"/>
      <c r="B1689" s="7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3"/>
      <c r="U1689" s="3"/>
      <c r="V1689" s="3"/>
      <c r="W1689" s="10"/>
      <c r="X1689" s="10"/>
      <c r="Y1689" s="3"/>
      <c r="Z1689" s="3"/>
      <c r="AA1689" s="3"/>
    </row>
    <row r="1690" spans="1:27">
      <c r="A1690" s="7"/>
      <c r="B1690" s="7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3"/>
      <c r="U1690" s="3"/>
      <c r="V1690" s="3"/>
      <c r="W1690" s="10"/>
      <c r="X1690" s="10"/>
      <c r="Y1690" s="3"/>
      <c r="Z1690" s="3"/>
      <c r="AA1690" s="3"/>
    </row>
    <row r="1691" spans="1:27">
      <c r="A1691" s="7"/>
      <c r="B1691" s="7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3"/>
      <c r="U1691" s="3"/>
      <c r="V1691" s="3"/>
      <c r="W1691" s="10"/>
      <c r="X1691" s="10"/>
      <c r="Y1691" s="3"/>
      <c r="Z1691" s="3"/>
      <c r="AA1691" s="3"/>
    </row>
    <row r="1692" spans="1:27">
      <c r="A1692" s="7"/>
      <c r="B1692" s="7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3"/>
      <c r="U1692" s="3"/>
      <c r="V1692" s="3"/>
      <c r="W1692" s="10"/>
      <c r="X1692" s="10"/>
      <c r="Y1692" s="3"/>
      <c r="Z1692" s="3"/>
      <c r="AA1692" s="3"/>
    </row>
    <row r="1693" spans="1:27">
      <c r="A1693" s="7"/>
      <c r="B1693" s="7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3"/>
      <c r="U1693" s="3"/>
      <c r="V1693" s="3"/>
      <c r="W1693" s="10"/>
      <c r="X1693" s="10"/>
      <c r="Y1693" s="3"/>
      <c r="Z1693" s="3"/>
      <c r="AA1693" s="3"/>
    </row>
    <row r="1694" spans="1:27">
      <c r="A1694" s="7"/>
      <c r="B1694" s="7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3"/>
      <c r="U1694" s="3"/>
      <c r="V1694" s="3"/>
      <c r="W1694" s="10"/>
      <c r="X1694" s="10"/>
      <c r="Y1694" s="3"/>
      <c r="Z1694" s="3"/>
      <c r="AA1694" s="3"/>
    </row>
  </sheetData>
  <mergeCells count="26">
    <mergeCell ref="F1:J1"/>
    <mergeCell ref="A2:B2"/>
    <mergeCell ref="C2:D2"/>
    <mergeCell ref="F2:J2"/>
    <mergeCell ref="A3:B3"/>
    <mergeCell ref="C3:D3"/>
    <mergeCell ref="F3:J3"/>
    <mergeCell ref="A4:B4"/>
    <mergeCell ref="C4:D4"/>
    <mergeCell ref="F4:J4"/>
    <mergeCell ref="L4:M4"/>
    <mergeCell ref="A5:B5"/>
    <mergeCell ref="C5:D5"/>
    <mergeCell ref="F5:J5"/>
    <mergeCell ref="L5:M5"/>
    <mergeCell ref="A8:D8"/>
    <mergeCell ref="F8:J8"/>
    <mergeCell ref="L8:M8"/>
    <mergeCell ref="A9:S9"/>
    <mergeCell ref="A6:B6"/>
    <mergeCell ref="C6:D6"/>
    <mergeCell ref="F6:J6"/>
    <mergeCell ref="L6:M6"/>
    <mergeCell ref="A7:D7"/>
    <mergeCell ref="F7:J7"/>
    <mergeCell ref="L7:M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표준</vt:lpstr>
      <vt:lpstr>query_service</vt:lpstr>
      <vt:lpstr>query_maker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bj.Park</dc:creator>
  <cp:lastModifiedBy>root</cp:lastModifiedBy>
  <dcterms:created xsi:type="dcterms:W3CDTF">2017-03-10T03:09:14Z</dcterms:created>
  <dcterms:modified xsi:type="dcterms:W3CDTF">2018-07-08T15:09:32Z</dcterms:modified>
</cp:coreProperties>
</file>