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.liang/Desktop/SPLC/data/"/>
    </mc:Choice>
  </mc:AlternateContent>
  <xr:revisionPtr revIDLastSave="0" documentId="8_{91824B4F-3FF9-254F-B8DA-F9EFA561CC4F}" xr6:coauthVersionLast="45" xr6:coauthVersionMax="45" xr10:uidLastSave="{00000000-0000-0000-0000-000000000000}"/>
  <bookViews>
    <workbookView xWindow="4600" yWindow="2680" windowWidth="27640" windowHeight="15440" activeTab="1" xr2:uid="{00000000-000D-0000-FFFF-FFFF00000000}"/>
  </bookViews>
  <sheets>
    <sheet name="Sheet1" sheetId="1" r:id="rId1"/>
    <sheet name="samsung" sheetId="5" r:id="rId2"/>
    <sheet name="xiaomi" sheetId="4" r:id="rId3"/>
    <sheet name="AAPL" sheetId="3" r:id="rId4"/>
    <sheet name="KMCACZ CH Equ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52" i="1"/>
  <c r="C52" i="1"/>
  <c r="B187" i="1"/>
  <c r="C197" i="1"/>
  <c r="B202" i="1"/>
  <c r="C47" i="1"/>
  <c r="B192" i="1"/>
  <c r="C192" i="1"/>
  <c r="C37" i="1"/>
  <c r="B42" i="1"/>
  <c r="B47" i="1"/>
  <c r="B197" i="1"/>
  <c r="C42" i="1"/>
  <c r="C187" i="1"/>
  <c r="B37" i="1"/>
  <c r="C202" i="1"/>
  <c r="C32" i="1"/>
  <c r="B32" i="1"/>
  <c r="C432" i="1"/>
  <c r="C7" i="1"/>
  <c r="B7" i="1"/>
  <c r="B432" i="1"/>
  <c r="B452" i="1"/>
  <c r="C442" i="1"/>
  <c r="B442" i="1"/>
  <c r="C327" i="1"/>
  <c r="B327" i="1"/>
  <c r="C322" i="1"/>
  <c r="C317" i="1"/>
  <c r="C312" i="1"/>
  <c r="B322" i="1"/>
  <c r="B437" i="1"/>
  <c r="C437" i="1"/>
  <c r="C452" i="1"/>
  <c r="B317" i="1"/>
  <c r="B312" i="1"/>
  <c r="B332" i="1"/>
  <c r="C332" i="1"/>
  <c r="B337" i="1"/>
  <c r="B347" i="1"/>
  <c r="B367" i="1"/>
  <c r="C342" i="1"/>
  <c r="C352" i="1"/>
  <c r="B357" i="1"/>
  <c r="B342" i="1"/>
  <c r="B362" i="1"/>
  <c r="B372" i="1"/>
  <c r="C357" i="1"/>
  <c r="C372" i="1"/>
  <c r="B377" i="1"/>
  <c r="C377" i="1"/>
  <c r="C337" i="1"/>
  <c r="B457" i="1"/>
  <c r="C347" i="1"/>
  <c r="C467" i="1"/>
  <c r="C367" i="1"/>
  <c r="B462" i="1"/>
  <c r="C462" i="1"/>
  <c r="B512" i="1"/>
  <c r="C512" i="1"/>
  <c r="B477" i="1"/>
  <c r="B352" i="1"/>
  <c r="C362" i="1"/>
  <c r="B482" i="1"/>
  <c r="C482" i="1"/>
  <c r="C477" i="1"/>
  <c r="B492" i="1"/>
  <c r="B507" i="1"/>
  <c r="B467" i="1"/>
  <c r="B472" i="1"/>
  <c r="C502" i="1"/>
  <c r="B487" i="1"/>
  <c r="C487" i="1"/>
  <c r="C492" i="1"/>
  <c r="C497" i="1"/>
  <c r="B407" i="1"/>
  <c r="C422" i="1"/>
  <c r="C382" i="1"/>
  <c r="B502" i="1"/>
  <c r="C412" i="1"/>
  <c r="B497" i="1"/>
  <c r="B412" i="1"/>
  <c r="B427" i="1"/>
  <c r="B422" i="1"/>
  <c r="B387" i="1"/>
  <c r="C427" i="1"/>
  <c r="C417" i="1"/>
  <c r="B417" i="1"/>
  <c r="C387" i="1"/>
  <c r="C407" i="1"/>
  <c r="B402" i="1"/>
  <c r="C397" i="1"/>
  <c r="C402" i="1"/>
  <c r="C392" i="1"/>
  <c r="B382" i="1"/>
  <c r="B397" i="1"/>
  <c r="B392" i="1"/>
  <c r="B152" i="1"/>
  <c r="B132" i="1"/>
  <c r="C132" i="1"/>
  <c r="C137" i="1"/>
  <c r="C152" i="1"/>
  <c r="B142" i="1"/>
  <c r="B137" i="1"/>
  <c r="B147" i="1"/>
  <c r="B207" i="1"/>
  <c r="C227" i="1"/>
  <c r="C217" i="1"/>
  <c r="B217" i="1"/>
  <c r="B122" i="1"/>
  <c r="C222" i="1"/>
  <c r="B87" i="1"/>
  <c r="C212" i="1"/>
  <c r="B222" i="1"/>
  <c r="B107" i="1"/>
  <c r="C107" i="1"/>
  <c r="C112" i="1"/>
  <c r="C117" i="1"/>
  <c r="C122" i="1"/>
  <c r="C142" i="1"/>
  <c r="B117" i="1"/>
  <c r="B82" i="1"/>
  <c r="C147" i="1"/>
  <c r="B102" i="1"/>
  <c r="B97" i="1"/>
  <c r="C87" i="1"/>
  <c r="C102" i="1"/>
  <c r="B92" i="1"/>
  <c r="B227" i="1"/>
  <c r="B212" i="1"/>
  <c r="C207" i="1"/>
  <c r="C92" i="1"/>
  <c r="B112" i="1"/>
  <c r="B162" i="1"/>
  <c r="C82" i="1"/>
  <c r="B167" i="1"/>
  <c r="C162" i="1"/>
  <c r="C172" i="1"/>
  <c r="C97" i="1"/>
  <c r="B282" i="1"/>
  <c r="C167" i="1"/>
  <c r="B292" i="1"/>
  <c r="C282" i="1"/>
  <c r="B302" i="1"/>
  <c r="C287" i="1"/>
  <c r="C292" i="1"/>
  <c r="C297" i="1"/>
  <c r="B177" i="1"/>
  <c r="C232" i="1"/>
  <c r="C247" i="1"/>
  <c r="C237" i="1"/>
  <c r="C252" i="1"/>
  <c r="B252" i="1"/>
  <c r="B247" i="1"/>
  <c r="B172" i="1"/>
  <c r="B237" i="1"/>
  <c r="C242" i="1"/>
  <c r="C57" i="1"/>
  <c r="C62" i="1"/>
  <c r="B297" i="1"/>
  <c r="B287" i="1"/>
  <c r="B72" i="1"/>
  <c r="B62" i="1"/>
  <c r="B77" i="1"/>
  <c r="C72" i="1"/>
  <c r="C67" i="1"/>
  <c r="B67" i="1"/>
  <c r="C77" i="1"/>
  <c r="B232" i="1"/>
  <c r="B257" i="1"/>
  <c r="C272" i="1"/>
  <c r="B277" i="1"/>
  <c r="B267" i="1"/>
  <c r="C257" i="1"/>
  <c r="B242" i="1"/>
  <c r="B272" i="1"/>
  <c r="C267" i="1"/>
  <c r="B57" i="1"/>
  <c r="C277" i="1"/>
  <c r="C262" i="1"/>
  <c r="B262" i="1"/>
  <c r="B27" i="1"/>
  <c r="C12" i="1"/>
  <c r="B22" i="1"/>
  <c r="B17" i="1"/>
  <c r="C2" i="1"/>
  <c r="C27" i="1"/>
  <c r="C17" i="1"/>
  <c r="B12" i="1"/>
  <c r="C22" i="1"/>
  <c r="B2" i="1"/>
  <c r="B157" i="1"/>
  <c r="C157" i="1"/>
  <c r="B307" i="1"/>
  <c r="C307" i="1"/>
  <c r="C182" i="1"/>
  <c r="B182" i="1"/>
  <c r="E556" i="1" l="1"/>
  <c r="D556" i="1"/>
  <c r="A556" i="1"/>
  <c r="E555" i="1"/>
  <c r="D555" i="1"/>
  <c r="A555" i="1"/>
  <c r="E554" i="1"/>
  <c r="D554" i="1"/>
  <c r="A554" i="1"/>
  <c r="E553" i="1"/>
  <c r="D553" i="1"/>
  <c r="A553" i="1"/>
  <c r="A552" i="1"/>
  <c r="E551" i="1"/>
  <c r="D551" i="1"/>
  <c r="A551" i="1"/>
  <c r="E550" i="1"/>
  <c r="D550" i="1"/>
  <c r="A550" i="1"/>
  <c r="E549" i="1"/>
  <c r="D549" i="1"/>
  <c r="A549" i="1"/>
  <c r="E548" i="1"/>
  <c r="D548" i="1"/>
  <c r="A548" i="1"/>
  <c r="A547" i="1"/>
  <c r="E546" i="1"/>
  <c r="D546" i="1"/>
  <c r="A546" i="1"/>
  <c r="E545" i="1"/>
  <c r="D545" i="1"/>
  <c r="A545" i="1"/>
  <c r="E544" i="1"/>
  <c r="D544" i="1"/>
  <c r="A544" i="1"/>
  <c r="E543" i="1"/>
  <c r="D543" i="1"/>
  <c r="A543" i="1"/>
  <c r="A542" i="1"/>
  <c r="E541" i="1"/>
  <c r="D541" i="1"/>
  <c r="A541" i="1"/>
  <c r="E540" i="1"/>
  <c r="D540" i="1"/>
  <c r="A540" i="1"/>
  <c r="E539" i="1"/>
  <c r="D539" i="1"/>
  <c r="A539" i="1"/>
  <c r="E538" i="1"/>
  <c r="A538" i="1"/>
  <c r="A537" i="1"/>
  <c r="E536" i="1"/>
  <c r="D536" i="1"/>
  <c r="D535" i="1"/>
  <c r="D534" i="1"/>
  <c r="D533" i="1"/>
  <c r="E531" i="1"/>
  <c r="D531" i="1"/>
  <c r="A531" i="1"/>
  <c r="E530" i="1"/>
  <c r="D530" i="1"/>
  <c r="A530" i="1"/>
  <c r="E529" i="1"/>
  <c r="D529" i="1"/>
  <c r="A529" i="1"/>
  <c r="E528" i="1"/>
  <c r="D528" i="1"/>
  <c r="A528" i="1"/>
  <c r="A527" i="1"/>
  <c r="E526" i="1"/>
  <c r="D526" i="1"/>
  <c r="A526" i="1"/>
  <c r="E525" i="1"/>
  <c r="D525" i="1"/>
  <c r="A525" i="1"/>
  <c r="E524" i="1"/>
  <c r="D524" i="1"/>
  <c r="A524" i="1"/>
  <c r="E523" i="1"/>
  <c r="D523" i="1"/>
  <c r="A523" i="1"/>
  <c r="A522" i="1"/>
  <c r="E521" i="1"/>
  <c r="D521" i="1"/>
  <c r="A521" i="1"/>
  <c r="E520" i="1"/>
  <c r="D520" i="1"/>
  <c r="A520" i="1"/>
  <c r="E519" i="1"/>
  <c r="D519" i="1"/>
  <c r="A519" i="1"/>
  <c r="E518" i="1"/>
  <c r="D518" i="1"/>
  <c r="A518" i="1"/>
  <c r="A517" i="1"/>
  <c r="E516" i="1"/>
  <c r="A516" i="1"/>
  <c r="E515" i="1"/>
  <c r="A515" i="1"/>
  <c r="E514" i="1"/>
  <c r="A514" i="1"/>
  <c r="A513" i="1"/>
  <c r="A512" i="1"/>
  <c r="E511" i="1"/>
  <c r="E510" i="1"/>
  <c r="E509" i="1"/>
  <c r="E508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56" i="1"/>
  <c r="A455" i="1"/>
  <c r="A454" i="1"/>
  <c r="A453" i="1"/>
  <c r="A452" i="1"/>
  <c r="D451" i="1"/>
  <c r="A451" i="1"/>
  <c r="D450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D331" i="1"/>
  <c r="A331" i="1"/>
  <c r="D330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E291" i="1"/>
  <c r="A291" i="1"/>
  <c r="E290" i="1"/>
  <c r="A290" i="1"/>
  <c r="A289" i="1"/>
  <c r="A288" i="1"/>
  <c r="A287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E181" i="1"/>
  <c r="A181" i="1"/>
  <c r="E180" i="1"/>
  <c r="A180" i="1"/>
  <c r="E179" i="1"/>
  <c r="A179" i="1"/>
  <c r="A178" i="1"/>
  <c r="A177" i="1"/>
  <c r="E176" i="1"/>
  <c r="A176" i="1"/>
  <c r="E175" i="1"/>
  <c r="A175" i="1"/>
  <c r="E174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6" i="1"/>
  <c r="A5" i="1"/>
  <c r="A4" i="1"/>
  <c r="A3" i="1"/>
  <c r="B552" i="1"/>
  <c r="B547" i="1"/>
  <c r="C552" i="1"/>
  <c r="B527" i="1"/>
  <c r="B542" i="1"/>
  <c r="C547" i="1"/>
  <c r="B522" i="1"/>
  <c r="C527" i="1"/>
  <c r="C542" i="1"/>
  <c r="B517" i="1"/>
  <c r="C522" i="1"/>
  <c r="C517" i="1"/>
  <c r="C127" i="1"/>
  <c r="B127" i="1"/>
  <c r="B537" i="1"/>
  <c r="C537" i="1"/>
  <c r="D130" i="1"/>
  <c r="E129" i="1"/>
  <c r="D501" i="1"/>
  <c r="E471" i="1"/>
  <c r="E475" i="1"/>
  <c r="D381" i="1"/>
  <c r="D538" i="1"/>
  <c r="E131" i="1"/>
  <c r="E444" i="1"/>
  <c r="E396" i="1"/>
  <c r="E470" i="1"/>
  <c r="E474" i="1"/>
  <c r="D329" i="1"/>
  <c r="D380" i="1"/>
  <c r="E476" i="1"/>
  <c r="D396" i="1"/>
  <c r="D26" i="1"/>
  <c r="E130" i="1"/>
  <c r="D448" i="1"/>
  <c r="E306" i="1"/>
  <c r="D500" i="1"/>
  <c r="D394" i="1"/>
  <c r="E128" i="1"/>
  <c r="E446" i="1"/>
  <c r="D449" i="1"/>
  <c r="D354" i="1"/>
  <c r="E303" i="1"/>
  <c r="E473" i="1"/>
  <c r="E305" i="1"/>
  <c r="E445" i="1"/>
  <c r="E449" i="1"/>
  <c r="D356" i="1"/>
  <c r="E304" i="1"/>
  <c r="E178" i="1"/>
  <c r="D129" i="1"/>
  <c r="E451" i="1"/>
  <c r="D128" i="1"/>
  <c r="E448" i="1"/>
  <c r="E450" i="1"/>
  <c r="D395" i="1"/>
  <c r="D131" i="1"/>
  <c r="D355" i="1"/>
  <c r="E469" i="1"/>
  <c r="D56" i="1"/>
  <c r="D206" i="1"/>
  <c r="D453" i="1"/>
  <c r="D456" i="1"/>
  <c r="D454" i="1"/>
  <c r="D455" i="1"/>
  <c r="E331" i="1"/>
  <c r="E438" i="1"/>
  <c r="E440" i="1"/>
  <c r="E439" i="1"/>
  <c r="E441" i="1"/>
  <c r="E455" i="1"/>
  <c r="E456" i="1"/>
  <c r="E454" i="1"/>
  <c r="E453" i="1"/>
  <c r="C447" i="1"/>
  <c r="B447" i="1"/>
  <c r="D341" i="1"/>
  <c r="D340" i="1"/>
  <c r="D339" i="1"/>
  <c r="D338" i="1"/>
  <c r="D351" i="1"/>
  <c r="D349" i="1"/>
  <c r="D348" i="1"/>
  <c r="D350" i="1"/>
  <c r="D370" i="1"/>
  <c r="D369" i="1"/>
  <c r="D371" i="1"/>
  <c r="D368" i="1"/>
  <c r="E344" i="1"/>
  <c r="E345" i="1"/>
  <c r="E346" i="1"/>
  <c r="E343" i="1"/>
  <c r="E355" i="1"/>
  <c r="E353" i="1"/>
  <c r="E354" i="1"/>
  <c r="E356" i="1"/>
  <c r="D361" i="1"/>
  <c r="D346" i="1"/>
  <c r="D344" i="1"/>
  <c r="D345" i="1"/>
  <c r="D343" i="1"/>
  <c r="D366" i="1"/>
  <c r="D365" i="1"/>
  <c r="D364" i="1"/>
  <c r="D363" i="1"/>
  <c r="D374" i="1"/>
  <c r="D376" i="1"/>
  <c r="D375" i="1"/>
  <c r="D373" i="1"/>
  <c r="E359" i="1"/>
  <c r="E358" i="1"/>
  <c r="E360" i="1"/>
  <c r="E361" i="1"/>
  <c r="E376" i="1"/>
  <c r="E374" i="1"/>
  <c r="E373" i="1"/>
  <c r="E375" i="1"/>
  <c r="D379" i="1"/>
  <c r="D378" i="1"/>
  <c r="E381" i="1"/>
  <c r="E378" i="1"/>
  <c r="E379" i="1"/>
  <c r="E380" i="1"/>
  <c r="E340" i="1"/>
  <c r="E341" i="1"/>
  <c r="E338" i="1"/>
  <c r="E339" i="1"/>
  <c r="D443" i="1"/>
  <c r="D445" i="1"/>
  <c r="D446" i="1"/>
  <c r="D444" i="1"/>
  <c r="D461" i="1"/>
  <c r="D460" i="1"/>
  <c r="D459" i="1"/>
  <c r="E443" i="1"/>
  <c r="D440" i="1"/>
  <c r="D441" i="1"/>
  <c r="D439" i="1"/>
  <c r="D438" i="1"/>
  <c r="E349" i="1"/>
  <c r="E350" i="1"/>
  <c r="E348" i="1"/>
  <c r="E351" i="1"/>
  <c r="E468" i="1"/>
  <c r="E369" i="1"/>
  <c r="E371" i="1"/>
  <c r="E368" i="1"/>
  <c r="E370" i="1"/>
  <c r="D463" i="1"/>
  <c r="D464" i="1"/>
  <c r="D466" i="1"/>
  <c r="D465" i="1"/>
  <c r="E463" i="1"/>
  <c r="E464" i="1"/>
  <c r="E466" i="1"/>
  <c r="E465" i="1"/>
  <c r="D513" i="1"/>
  <c r="D515" i="1"/>
  <c r="D516" i="1"/>
  <c r="D514" i="1"/>
  <c r="E513" i="1"/>
  <c r="D479" i="1"/>
  <c r="D478" i="1"/>
  <c r="D481" i="1"/>
  <c r="D480" i="1"/>
  <c r="D353" i="1"/>
  <c r="E363" i="1"/>
  <c r="E364" i="1"/>
  <c r="E366" i="1"/>
  <c r="E365" i="1"/>
  <c r="D314" i="1"/>
  <c r="D316" i="1"/>
  <c r="D313" i="1"/>
  <c r="D315" i="1"/>
  <c r="D486" i="1"/>
  <c r="E486" i="1"/>
  <c r="E485" i="1"/>
  <c r="E484" i="1"/>
  <c r="E483" i="1"/>
  <c r="E479" i="1"/>
  <c r="E481" i="1"/>
  <c r="E478" i="1"/>
  <c r="E480" i="1"/>
  <c r="D495" i="1"/>
  <c r="D493" i="1"/>
  <c r="D494" i="1"/>
  <c r="D496" i="1"/>
  <c r="D468" i="1"/>
  <c r="D470" i="1"/>
  <c r="D471" i="1"/>
  <c r="D469" i="1"/>
  <c r="D475" i="1"/>
  <c r="D473" i="1"/>
  <c r="D474" i="1"/>
  <c r="D476" i="1"/>
  <c r="E504" i="1"/>
  <c r="E506" i="1"/>
  <c r="E505" i="1"/>
  <c r="E503" i="1"/>
  <c r="D489" i="1"/>
  <c r="D488" i="1"/>
  <c r="D491" i="1"/>
  <c r="D490" i="1"/>
  <c r="E491" i="1"/>
  <c r="E489" i="1"/>
  <c r="E488" i="1"/>
  <c r="E490" i="1"/>
  <c r="E495" i="1"/>
  <c r="E494" i="1"/>
  <c r="E493" i="1"/>
  <c r="E496" i="1"/>
  <c r="E314" i="1"/>
  <c r="E313" i="1"/>
  <c r="E316" i="1"/>
  <c r="E315" i="1"/>
  <c r="D326" i="1"/>
  <c r="D325" i="1"/>
  <c r="D323" i="1"/>
  <c r="D324" i="1"/>
  <c r="E498" i="1"/>
  <c r="E501" i="1"/>
  <c r="E500" i="1"/>
  <c r="E499" i="1"/>
  <c r="E425" i="1"/>
  <c r="E426" i="1"/>
  <c r="E423" i="1"/>
  <c r="E424" i="1"/>
  <c r="D503" i="1"/>
  <c r="D506" i="1"/>
  <c r="D504" i="1"/>
  <c r="D505" i="1"/>
  <c r="E415" i="1"/>
  <c r="E416" i="1"/>
  <c r="E414" i="1"/>
  <c r="E413" i="1"/>
  <c r="D498" i="1"/>
  <c r="D499" i="1"/>
  <c r="D416" i="1"/>
  <c r="D415" i="1"/>
  <c r="D414" i="1"/>
  <c r="D413" i="1"/>
  <c r="D430" i="1"/>
  <c r="D429" i="1"/>
  <c r="D431" i="1"/>
  <c r="D428" i="1"/>
  <c r="D423" i="1"/>
  <c r="D424" i="1"/>
  <c r="D425" i="1"/>
  <c r="D426" i="1"/>
  <c r="D389" i="1"/>
  <c r="D391" i="1"/>
  <c r="D390" i="1"/>
  <c r="D388" i="1"/>
  <c r="E431" i="1"/>
  <c r="E428" i="1"/>
  <c r="E430" i="1"/>
  <c r="E429" i="1"/>
  <c r="E420" i="1"/>
  <c r="E421" i="1"/>
  <c r="E418" i="1"/>
  <c r="E419" i="1"/>
  <c r="D419" i="1"/>
  <c r="D420" i="1"/>
  <c r="D421" i="1"/>
  <c r="D418" i="1"/>
  <c r="D319" i="1"/>
  <c r="D321" i="1"/>
  <c r="D318" i="1"/>
  <c r="D320" i="1"/>
  <c r="E324" i="1"/>
  <c r="E325" i="1"/>
  <c r="E326" i="1"/>
  <c r="E323" i="1"/>
  <c r="E318" i="1"/>
  <c r="E321" i="1"/>
  <c r="E319" i="1"/>
  <c r="E320" i="1"/>
  <c r="E328" i="1"/>
  <c r="E329" i="1"/>
  <c r="E330" i="1"/>
  <c r="D328" i="1"/>
  <c r="E390" i="1"/>
  <c r="E389" i="1"/>
  <c r="E388" i="1"/>
  <c r="E391" i="1"/>
  <c r="D406" i="1"/>
  <c r="D405" i="1"/>
  <c r="D404" i="1"/>
  <c r="D403" i="1"/>
  <c r="E399" i="1"/>
  <c r="E400" i="1"/>
  <c r="E398" i="1"/>
  <c r="E401" i="1"/>
  <c r="E403" i="1"/>
  <c r="E404" i="1"/>
  <c r="E405" i="1"/>
  <c r="E406" i="1"/>
  <c r="E394" i="1"/>
  <c r="E393" i="1"/>
  <c r="E395" i="1"/>
  <c r="D399" i="1"/>
  <c r="D400" i="1"/>
  <c r="D401" i="1"/>
  <c r="D398" i="1"/>
  <c r="D393" i="1"/>
  <c r="E41" i="1"/>
  <c r="E38" i="1"/>
  <c r="E40" i="1"/>
  <c r="E39" i="1"/>
  <c r="D48" i="1"/>
  <c r="D51" i="1"/>
  <c r="D50" i="1"/>
  <c r="D49" i="1"/>
  <c r="E43" i="1"/>
  <c r="E44" i="1"/>
  <c r="E46" i="1"/>
  <c r="E45" i="1"/>
  <c r="D45" i="1"/>
  <c r="D46" i="1"/>
  <c r="D43" i="1"/>
  <c r="D44" i="1"/>
  <c r="E56" i="1"/>
  <c r="E55" i="1"/>
  <c r="E54" i="1"/>
  <c r="E53" i="1"/>
  <c r="D38" i="1"/>
  <c r="D40" i="1"/>
  <c r="D41" i="1"/>
  <c r="D39" i="1"/>
  <c r="E201" i="1"/>
  <c r="E199" i="1"/>
  <c r="E200" i="1"/>
  <c r="E198" i="1"/>
  <c r="D199" i="1"/>
  <c r="D198" i="1"/>
  <c r="D201" i="1"/>
  <c r="D200" i="1"/>
  <c r="D189" i="1"/>
  <c r="D190" i="1"/>
  <c r="D188" i="1"/>
  <c r="D191" i="1"/>
  <c r="D203" i="1"/>
  <c r="D205" i="1"/>
  <c r="D204" i="1"/>
  <c r="E196" i="1"/>
  <c r="E195" i="1"/>
  <c r="E193" i="1"/>
  <c r="E194" i="1"/>
  <c r="D154" i="1"/>
  <c r="D155" i="1"/>
  <c r="D156" i="1"/>
  <c r="D153" i="1"/>
  <c r="E51" i="1"/>
  <c r="E48" i="1"/>
  <c r="E50" i="1"/>
  <c r="E49" i="1"/>
  <c r="E139" i="1"/>
  <c r="E141" i="1"/>
  <c r="E138" i="1"/>
  <c r="E140" i="1"/>
  <c r="E154" i="1"/>
  <c r="E155" i="1"/>
  <c r="E153" i="1"/>
  <c r="E156" i="1"/>
  <c r="D145" i="1"/>
  <c r="D144" i="1"/>
  <c r="D146" i="1"/>
  <c r="D143" i="1"/>
  <c r="D140" i="1"/>
  <c r="D141" i="1"/>
  <c r="D138" i="1"/>
  <c r="D139" i="1"/>
  <c r="D150" i="1"/>
  <c r="D148" i="1"/>
  <c r="D149" i="1"/>
  <c r="D151" i="1"/>
  <c r="D54" i="1"/>
  <c r="D53" i="1"/>
  <c r="D55" i="1"/>
  <c r="E228" i="1"/>
  <c r="E229" i="1"/>
  <c r="E230" i="1"/>
  <c r="E231" i="1"/>
  <c r="E219" i="1"/>
  <c r="E221" i="1"/>
  <c r="E218" i="1"/>
  <c r="E220" i="1"/>
  <c r="E190" i="1"/>
  <c r="E189" i="1"/>
  <c r="E191" i="1"/>
  <c r="E188" i="1"/>
  <c r="D194" i="1"/>
  <c r="D195" i="1"/>
  <c r="D196" i="1"/>
  <c r="D193" i="1"/>
  <c r="D218" i="1"/>
  <c r="D220" i="1"/>
  <c r="D219" i="1"/>
  <c r="D221" i="1"/>
  <c r="D125" i="1"/>
  <c r="D123" i="1"/>
  <c r="D126" i="1"/>
  <c r="D124" i="1"/>
  <c r="E226" i="1"/>
  <c r="E224" i="1"/>
  <c r="E223" i="1"/>
  <c r="E225" i="1"/>
  <c r="D88" i="1"/>
  <c r="D89" i="1"/>
  <c r="D90" i="1"/>
  <c r="D91" i="1"/>
  <c r="E214" i="1"/>
  <c r="E215" i="1"/>
  <c r="E213" i="1"/>
  <c r="E216" i="1"/>
  <c r="E204" i="1"/>
  <c r="E205" i="1"/>
  <c r="E206" i="1"/>
  <c r="E203" i="1"/>
  <c r="D225" i="1"/>
  <c r="D223" i="1"/>
  <c r="D224" i="1"/>
  <c r="D226" i="1"/>
  <c r="E115" i="1"/>
  <c r="E114" i="1"/>
  <c r="E113" i="1"/>
  <c r="E116" i="1"/>
  <c r="E120" i="1"/>
  <c r="E121" i="1"/>
  <c r="E118" i="1"/>
  <c r="E119" i="1"/>
  <c r="E123" i="1"/>
  <c r="E124" i="1"/>
  <c r="E126" i="1"/>
  <c r="E125" i="1"/>
  <c r="E143" i="1"/>
  <c r="E145" i="1"/>
  <c r="E144" i="1"/>
  <c r="E146" i="1"/>
  <c r="D119" i="1"/>
  <c r="D120" i="1"/>
  <c r="D121" i="1"/>
  <c r="D118" i="1"/>
  <c r="E148" i="1"/>
  <c r="E150" i="1"/>
  <c r="E149" i="1"/>
  <c r="E151" i="1"/>
  <c r="D104" i="1"/>
  <c r="D105" i="1"/>
  <c r="D106" i="1"/>
  <c r="D103" i="1"/>
  <c r="D99" i="1"/>
  <c r="D101" i="1"/>
  <c r="D100" i="1"/>
  <c r="D98" i="1"/>
  <c r="E91" i="1"/>
  <c r="E88" i="1"/>
  <c r="E90" i="1"/>
  <c r="E89" i="1"/>
  <c r="E104" i="1"/>
  <c r="E105" i="1"/>
  <c r="E103" i="1"/>
  <c r="E106" i="1"/>
  <c r="D94" i="1"/>
  <c r="D96" i="1"/>
  <c r="D95" i="1"/>
  <c r="D93" i="1"/>
  <c r="D231" i="1"/>
  <c r="D228" i="1"/>
  <c r="D230" i="1"/>
  <c r="D229" i="1"/>
  <c r="D214" i="1"/>
  <c r="D213" i="1"/>
  <c r="D216" i="1"/>
  <c r="D215" i="1"/>
  <c r="E93" i="1"/>
  <c r="E95" i="1"/>
  <c r="E94" i="1"/>
  <c r="E96" i="1"/>
  <c r="D115" i="1"/>
  <c r="D113" i="1"/>
  <c r="D114" i="1"/>
  <c r="D116" i="1"/>
  <c r="D165" i="1"/>
  <c r="D166" i="1"/>
  <c r="D163" i="1"/>
  <c r="D164" i="1"/>
  <c r="D171" i="1"/>
  <c r="D169" i="1"/>
  <c r="D170" i="1"/>
  <c r="D168" i="1"/>
  <c r="E165" i="1"/>
  <c r="E166" i="1"/>
  <c r="C472" i="1"/>
  <c r="E164" i="1"/>
  <c r="E163" i="1"/>
  <c r="E173" i="1"/>
  <c r="E98" i="1"/>
  <c r="E100" i="1"/>
  <c r="E101" i="1"/>
  <c r="E99" i="1"/>
  <c r="E169" i="1"/>
  <c r="E170" i="1"/>
  <c r="E168" i="1"/>
  <c r="E171" i="1"/>
  <c r="D296" i="1"/>
  <c r="D293" i="1"/>
  <c r="D295" i="1"/>
  <c r="D294" i="1"/>
  <c r="D305" i="1"/>
  <c r="D304" i="1"/>
  <c r="D306" i="1"/>
  <c r="D303" i="1"/>
  <c r="E289" i="1"/>
  <c r="E288" i="1"/>
  <c r="E296" i="1"/>
  <c r="E294" i="1"/>
  <c r="E293" i="1"/>
  <c r="E295" i="1"/>
  <c r="E300" i="1"/>
  <c r="E301" i="1"/>
  <c r="E299" i="1"/>
  <c r="E298" i="1"/>
  <c r="D181" i="1"/>
  <c r="D179" i="1"/>
  <c r="D178" i="1"/>
  <c r="D180" i="1"/>
  <c r="E248" i="1"/>
  <c r="E250" i="1"/>
  <c r="E251" i="1"/>
  <c r="E249" i="1"/>
  <c r="E240" i="1"/>
  <c r="E239" i="1"/>
  <c r="E238" i="1"/>
  <c r="E241" i="1"/>
  <c r="E254" i="1"/>
  <c r="E253" i="1"/>
  <c r="E255" i="1"/>
  <c r="E256" i="1"/>
  <c r="D256" i="1"/>
  <c r="D253" i="1"/>
  <c r="D255" i="1"/>
  <c r="D254" i="1"/>
  <c r="D250" i="1"/>
  <c r="D249" i="1"/>
  <c r="D248" i="1"/>
  <c r="D251" i="1"/>
  <c r="D176" i="1"/>
  <c r="D174" i="1"/>
  <c r="D173" i="1"/>
  <c r="D175" i="1"/>
  <c r="D239" i="1"/>
  <c r="D241" i="1"/>
  <c r="D238" i="1"/>
  <c r="D240" i="1"/>
  <c r="E244" i="1"/>
  <c r="E245" i="1"/>
  <c r="E246" i="1"/>
  <c r="E243" i="1"/>
  <c r="E65" i="1"/>
  <c r="E66" i="1"/>
  <c r="E63" i="1"/>
  <c r="E64" i="1"/>
  <c r="D301" i="1"/>
  <c r="D300" i="1"/>
  <c r="D299" i="1"/>
  <c r="D298" i="1"/>
  <c r="D288" i="1"/>
  <c r="D291" i="1"/>
  <c r="D289" i="1"/>
  <c r="D290" i="1"/>
  <c r="D76" i="1"/>
  <c r="D74" i="1"/>
  <c r="D75" i="1"/>
  <c r="D73" i="1"/>
  <c r="D65" i="1"/>
  <c r="D63" i="1"/>
  <c r="D64" i="1"/>
  <c r="D66" i="1"/>
  <c r="D79" i="1"/>
  <c r="D78" i="1"/>
  <c r="D80" i="1"/>
  <c r="D81" i="1"/>
  <c r="E73" i="1"/>
  <c r="E74" i="1"/>
  <c r="E75" i="1"/>
  <c r="E76" i="1"/>
  <c r="E69" i="1"/>
  <c r="E71" i="1"/>
  <c r="E68" i="1"/>
  <c r="E70" i="1"/>
  <c r="D69" i="1"/>
  <c r="D71" i="1"/>
  <c r="D70" i="1"/>
  <c r="D68" i="1"/>
  <c r="E81" i="1"/>
  <c r="E78" i="1"/>
  <c r="E79" i="1"/>
  <c r="E80" i="1"/>
  <c r="E275" i="1"/>
  <c r="E273" i="1"/>
  <c r="E276" i="1"/>
  <c r="E274" i="1"/>
  <c r="D280" i="1"/>
  <c r="D281" i="1"/>
  <c r="D278" i="1"/>
  <c r="D279" i="1"/>
  <c r="D270" i="1"/>
  <c r="D268" i="1"/>
  <c r="D269" i="1"/>
  <c r="D271" i="1"/>
  <c r="D246" i="1"/>
  <c r="D243" i="1"/>
  <c r="D244" i="1"/>
  <c r="D245" i="1"/>
  <c r="D274" i="1"/>
  <c r="D273" i="1"/>
  <c r="D276" i="1"/>
  <c r="D275" i="1"/>
  <c r="E269" i="1"/>
  <c r="E268" i="1"/>
  <c r="E270" i="1"/>
  <c r="E271" i="1"/>
  <c r="E279" i="1"/>
  <c r="E278" i="1"/>
  <c r="E281" i="1"/>
  <c r="E280" i="1"/>
  <c r="E265" i="1"/>
  <c r="E263" i="1"/>
  <c r="E264" i="1"/>
  <c r="E266" i="1"/>
  <c r="D263" i="1"/>
  <c r="D265" i="1"/>
  <c r="D266" i="1"/>
  <c r="D264" i="1"/>
  <c r="D29" i="1"/>
  <c r="D30" i="1"/>
  <c r="D31" i="1"/>
  <c r="D28" i="1"/>
  <c r="E13" i="1"/>
  <c r="E14" i="1"/>
  <c r="E16" i="1"/>
  <c r="E15" i="1"/>
  <c r="D23" i="1"/>
  <c r="D25" i="1"/>
  <c r="D24" i="1"/>
  <c r="D20" i="1"/>
  <c r="D19" i="1"/>
  <c r="D18" i="1"/>
  <c r="D21" i="1"/>
  <c r="E4" i="1"/>
  <c r="C177" i="1"/>
  <c r="C532" i="1" s="1"/>
  <c r="C457" i="1"/>
  <c r="E6" i="1"/>
  <c r="E3" i="1"/>
  <c r="C507" i="1"/>
  <c r="E5" i="1"/>
  <c r="B532" i="1"/>
  <c r="E29" i="1"/>
  <c r="E31" i="1"/>
  <c r="C302" i="1"/>
  <c r="E28" i="1"/>
  <c r="E30" i="1"/>
  <c r="E21" i="1"/>
  <c r="E18" i="1"/>
  <c r="E20" i="1"/>
  <c r="E19" i="1"/>
  <c r="D14" i="1"/>
  <c r="D13" i="1"/>
  <c r="D15" i="1"/>
  <c r="D16" i="1"/>
  <c r="E26" i="1"/>
  <c r="E23" i="1"/>
  <c r="E25" i="1"/>
  <c r="E24" i="1"/>
  <c r="D5" i="1"/>
  <c r="D3" i="1"/>
  <c r="D6" i="1"/>
  <c r="D4" i="1"/>
  <c r="A160" i="1" l="1"/>
  <c r="A35" i="1"/>
  <c r="A135" i="1"/>
  <c r="A185" i="1"/>
  <c r="A110" i="1"/>
  <c r="A10" i="1"/>
  <c r="A85" i="1"/>
  <c r="A60" i="1"/>
  <c r="A9" i="1"/>
  <c r="A11" i="1"/>
  <c r="A34" i="1"/>
  <c r="A36" i="1"/>
  <c r="A59" i="1"/>
  <c r="A61" i="1"/>
  <c r="A84" i="1"/>
  <c r="A86" i="1"/>
  <c r="A109" i="1"/>
  <c r="A111" i="1"/>
  <c r="A134" i="1"/>
  <c r="A136" i="1"/>
  <c r="A311" i="1"/>
  <c r="A309" i="1"/>
  <c r="A310" i="1"/>
  <c r="A308" i="1"/>
  <c r="A307" i="1"/>
  <c r="A159" i="1"/>
  <c r="A161" i="1"/>
  <c r="A336" i="1"/>
  <c r="A334" i="1"/>
  <c r="A335" i="1"/>
  <c r="A333" i="1"/>
  <c r="A332" i="1"/>
  <c r="A361" i="1"/>
  <c r="A359" i="1"/>
  <c r="A360" i="1"/>
  <c r="A358" i="1"/>
  <c r="A357" i="1"/>
  <c r="A386" i="1"/>
  <c r="A384" i="1"/>
  <c r="A385" i="1"/>
  <c r="A383" i="1"/>
  <c r="A382" i="1"/>
  <c r="A411" i="1"/>
  <c r="A409" i="1"/>
  <c r="A410" i="1"/>
  <c r="A408" i="1"/>
  <c r="A407" i="1"/>
  <c r="A184" i="1"/>
  <c r="A186" i="1"/>
  <c r="A7" i="1"/>
  <c r="A8" i="1"/>
  <c r="A211" i="1"/>
  <c r="A209" i="1"/>
  <c r="A210" i="1"/>
  <c r="A208" i="1"/>
  <c r="A207" i="1"/>
  <c r="A236" i="1"/>
  <c r="A234" i="1"/>
  <c r="A235" i="1"/>
  <c r="A233" i="1"/>
  <c r="A232" i="1"/>
  <c r="A261" i="1"/>
  <c r="A259" i="1"/>
  <c r="A260" i="1"/>
  <c r="A258" i="1"/>
  <c r="A257" i="1"/>
  <c r="A286" i="1"/>
  <c r="A284" i="1"/>
  <c r="A285" i="1"/>
  <c r="A283" i="1"/>
  <c r="A282" i="1"/>
  <c r="A32" i="1"/>
  <c r="A33" i="1"/>
  <c r="A57" i="1"/>
  <c r="A58" i="1"/>
  <c r="A82" i="1"/>
  <c r="A83" i="1"/>
  <c r="A107" i="1"/>
  <c r="A108" i="1"/>
  <c r="A132" i="1"/>
  <c r="A133" i="1"/>
  <c r="A157" i="1"/>
  <c r="A433" i="1"/>
  <c r="A436" i="1"/>
  <c r="A435" i="1"/>
  <c r="A432" i="1"/>
  <c r="A434" i="1"/>
  <c r="A158" i="1"/>
  <c r="A461" i="1"/>
  <c r="A459" i="1"/>
  <c r="A458" i="1"/>
  <c r="A457" i="1"/>
  <c r="A460" i="1"/>
  <c r="A486" i="1"/>
  <c r="A484" i="1"/>
  <c r="A485" i="1"/>
  <c r="A483" i="1"/>
  <c r="A482" i="1"/>
  <c r="A511" i="1"/>
  <c r="A509" i="1"/>
  <c r="A508" i="1"/>
  <c r="A507" i="1"/>
  <c r="A510" i="1"/>
  <c r="A536" i="1"/>
  <c r="A534" i="1"/>
  <c r="A532" i="1"/>
  <c r="A535" i="1"/>
  <c r="A533" i="1"/>
  <c r="A182" i="1"/>
  <c r="A183" i="1"/>
  <c r="D527" i="1"/>
  <c r="E527" i="1"/>
  <c r="E542" i="1"/>
  <c r="D542" i="1"/>
  <c r="D547" i="1"/>
  <c r="E552" i="1"/>
  <c r="D552" i="1"/>
  <c r="D517" i="1"/>
  <c r="E517" i="1"/>
  <c r="E522" i="1"/>
  <c r="E547" i="1"/>
  <c r="D522" i="1"/>
  <c r="E537" i="1"/>
  <c r="E461" i="1"/>
  <c r="E534" i="1"/>
  <c r="E459" i="1"/>
  <c r="E458" i="1"/>
  <c r="E535" i="1"/>
  <c r="E533" i="1"/>
  <c r="E460" i="1"/>
  <c r="E435" i="1"/>
  <c r="D537" i="1"/>
  <c r="E436" i="1"/>
  <c r="D127" i="1"/>
  <c r="E127" i="1"/>
  <c r="E434" i="1"/>
  <c r="E433" i="1"/>
  <c r="E447" i="1"/>
  <c r="E160" i="1"/>
  <c r="D447" i="1"/>
  <c r="E452" i="1"/>
  <c r="E161" i="1"/>
  <c r="D452" i="1"/>
  <c r="D11" i="1"/>
  <c r="D334" i="1"/>
  <c r="D335" i="1"/>
  <c r="D333" i="1"/>
  <c r="D336" i="1"/>
  <c r="E334" i="1"/>
  <c r="E336" i="1"/>
  <c r="E335" i="1"/>
  <c r="E333" i="1"/>
  <c r="D359" i="1"/>
  <c r="D358" i="1"/>
  <c r="D360" i="1"/>
  <c r="D435" i="1"/>
  <c r="D434" i="1"/>
  <c r="D436" i="1"/>
  <c r="D433" i="1"/>
  <c r="D458" i="1"/>
  <c r="D483" i="1"/>
  <c r="D485" i="1"/>
  <c r="D484" i="1"/>
  <c r="D509" i="1"/>
  <c r="D511" i="1"/>
  <c r="D510" i="1"/>
  <c r="D508" i="1"/>
  <c r="E310" i="1"/>
  <c r="E308" i="1"/>
  <c r="E309" i="1"/>
  <c r="E311" i="1"/>
  <c r="D411" i="1"/>
  <c r="D409" i="1"/>
  <c r="D408" i="1"/>
  <c r="D410" i="1"/>
  <c r="E384" i="1"/>
  <c r="E383" i="1"/>
  <c r="E385" i="1"/>
  <c r="E386" i="1"/>
  <c r="D308" i="1"/>
  <c r="D311" i="1"/>
  <c r="D309" i="1"/>
  <c r="D310" i="1"/>
  <c r="E410" i="1"/>
  <c r="E411" i="1"/>
  <c r="E408" i="1"/>
  <c r="E409" i="1"/>
  <c r="D384" i="1"/>
  <c r="D386" i="1"/>
  <c r="D383" i="1"/>
  <c r="D385" i="1"/>
  <c r="E34" i="1"/>
  <c r="E36" i="1"/>
  <c r="E33" i="1"/>
  <c r="E35" i="1"/>
  <c r="D34" i="1"/>
  <c r="D36" i="1"/>
  <c r="D33" i="1"/>
  <c r="D35" i="1"/>
  <c r="D186" i="1"/>
  <c r="D185" i="1"/>
  <c r="D183" i="1"/>
  <c r="D184" i="1"/>
  <c r="E186" i="1"/>
  <c r="E184" i="1"/>
  <c r="E183" i="1"/>
  <c r="E185" i="1"/>
  <c r="D134" i="1"/>
  <c r="D136" i="1"/>
  <c r="D133" i="1"/>
  <c r="D135" i="1"/>
  <c r="E134" i="1"/>
  <c r="E133" i="1"/>
  <c r="E135" i="1"/>
  <c r="E136" i="1"/>
  <c r="D210" i="1"/>
  <c r="D208" i="1"/>
  <c r="D209" i="1"/>
  <c r="D211" i="1"/>
  <c r="D111" i="1"/>
  <c r="D109" i="1"/>
  <c r="D108" i="1"/>
  <c r="D110" i="1"/>
  <c r="E111" i="1"/>
  <c r="E109" i="1"/>
  <c r="E108" i="1"/>
  <c r="E110" i="1"/>
  <c r="D84" i="1"/>
  <c r="D85" i="1"/>
  <c r="D86" i="1"/>
  <c r="D83" i="1"/>
  <c r="E211" i="1"/>
  <c r="E209" i="1"/>
  <c r="E208" i="1"/>
  <c r="E210" i="1"/>
  <c r="E342" i="1"/>
  <c r="D337" i="1"/>
  <c r="E337" i="1"/>
  <c r="E352" i="1"/>
  <c r="E347" i="1"/>
  <c r="D342" i="1"/>
  <c r="D347" i="1"/>
  <c r="D352" i="1"/>
  <c r="E83" i="1"/>
  <c r="E85" i="1"/>
  <c r="E84" i="1"/>
  <c r="E86" i="1"/>
  <c r="E362" i="1"/>
  <c r="D362" i="1"/>
  <c r="E367" i="1"/>
  <c r="E372" i="1"/>
  <c r="D367" i="1"/>
  <c r="E377" i="1"/>
  <c r="D377" i="1"/>
  <c r="D372" i="1"/>
  <c r="E159" i="1"/>
  <c r="D442" i="1"/>
  <c r="E437" i="1"/>
  <c r="E158" i="1"/>
  <c r="D437" i="1"/>
  <c r="E442" i="1"/>
  <c r="E472" i="1"/>
  <c r="D467" i="1"/>
  <c r="E462" i="1"/>
  <c r="D462" i="1"/>
  <c r="D472" i="1"/>
  <c r="D477" i="1"/>
  <c r="E477" i="1"/>
  <c r="E467" i="1"/>
  <c r="D512" i="1"/>
  <c r="E512" i="1"/>
  <c r="D286" i="1"/>
  <c r="D283" i="1"/>
  <c r="D284" i="1"/>
  <c r="D285" i="1"/>
  <c r="E492" i="1"/>
  <c r="E497" i="1"/>
  <c r="D487" i="1"/>
  <c r="D497" i="1"/>
  <c r="D492" i="1"/>
  <c r="D502" i="1"/>
  <c r="E487" i="1"/>
  <c r="E502" i="1"/>
  <c r="E286" i="1"/>
  <c r="E283" i="1"/>
  <c r="E284" i="1"/>
  <c r="E285" i="1"/>
  <c r="D158" i="1"/>
  <c r="D327" i="1"/>
  <c r="D160" i="1"/>
  <c r="E327" i="1"/>
  <c r="D322" i="1"/>
  <c r="D161" i="1"/>
  <c r="E322" i="1"/>
  <c r="D159" i="1"/>
  <c r="D312" i="1"/>
  <c r="E312" i="1"/>
  <c r="D317" i="1"/>
  <c r="E317" i="1"/>
  <c r="D422" i="1"/>
  <c r="E417" i="1"/>
  <c r="E422" i="1"/>
  <c r="D412" i="1"/>
  <c r="D417" i="1"/>
  <c r="D427" i="1"/>
  <c r="E412" i="1"/>
  <c r="E427" i="1"/>
  <c r="E233" i="1"/>
  <c r="E235" i="1"/>
  <c r="E234" i="1"/>
  <c r="E236" i="1"/>
  <c r="E402" i="1"/>
  <c r="E387" i="1"/>
  <c r="D397" i="1"/>
  <c r="D392" i="1"/>
  <c r="D402" i="1"/>
  <c r="D387" i="1"/>
  <c r="E397" i="1"/>
  <c r="E392" i="1"/>
  <c r="E61" i="1"/>
  <c r="E59" i="1"/>
  <c r="E58" i="1"/>
  <c r="E60" i="1"/>
  <c r="D233" i="1"/>
  <c r="D236" i="1"/>
  <c r="D235" i="1"/>
  <c r="D234" i="1"/>
  <c r="D258" i="1"/>
  <c r="D259" i="1"/>
  <c r="D261" i="1"/>
  <c r="D260" i="1"/>
  <c r="E260" i="1"/>
  <c r="E258" i="1"/>
  <c r="E261" i="1"/>
  <c r="E259" i="1"/>
  <c r="D60" i="1"/>
  <c r="D61" i="1"/>
  <c r="D58" i="1"/>
  <c r="D59" i="1"/>
  <c r="D42" i="1"/>
  <c r="D52" i="1"/>
  <c r="D10" i="1"/>
  <c r="E37" i="1"/>
  <c r="E42" i="1"/>
  <c r="D8" i="1"/>
  <c r="D47" i="1"/>
  <c r="E52" i="1"/>
  <c r="E47" i="1"/>
  <c r="D9" i="1"/>
  <c r="D37" i="1"/>
  <c r="D202" i="1"/>
  <c r="E8" i="1"/>
  <c r="D187" i="1"/>
  <c r="E187" i="1"/>
  <c r="E202" i="1"/>
  <c r="E192" i="1"/>
  <c r="E197" i="1"/>
  <c r="E11" i="1"/>
  <c r="D192" i="1"/>
  <c r="E9" i="1"/>
  <c r="D197" i="1"/>
  <c r="E10" i="1"/>
  <c r="E147" i="1"/>
  <c r="E142" i="1"/>
  <c r="D147" i="1"/>
  <c r="D137" i="1"/>
  <c r="D152" i="1"/>
  <c r="E152" i="1"/>
  <c r="E137" i="1"/>
  <c r="D142" i="1"/>
  <c r="D217" i="1"/>
  <c r="D227" i="1"/>
  <c r="E212" i="1"/>
  <c r="D222" i="1"/>
  <c r="E217" i="1"/>
  <c r="E222" i="1"/>
  <c r="D212" i="1"/>
  <c r="E227" i="1"/>
  <c r="E117" i="1"/>
  <c r="D112" i="1"/>
  <c r="D117" i="1"/>
  <c r="E122" i="1"/>
  <c r="E112" i="1"/>
  <c r="D122" i="1"/>
  <c r="E102" i="1"/>
  <c r="D92" i="1"/>
  <c r="D87" i="1"/>
  <c r="E87" i="1"/>
  <c r="D97" i="1"/>
  <c r="D102" i="1"/>
  <c r="E97" i="1"/>
  <c r="E92" i="1"/>
  <c r="E457" i="1"/>
  <c r="D167" i="1"/>
  <c r="D177" i="1"/>
  <c r="E507" i="1"/>
  <c r="E167" i="1"/>
  <c r="D357" i="1"/>
  <c r="D172" i="1"/>
  <c r="E482" i="1"/>
  <c r="E382" i="1"/>
  <c r="E407" i="1"/>
  <c r="D482" i="1"/>
  <c r="D332" i="1"/>
  <c r="E357" i="1"/>
  <c r="D457" i="1"/>
  <c r="D162" i="1"/>
  <c r="E162" i="1"/>
  <c r="D407" i="1"/>
  <c r="E532" i="1"/>
  <c r="D507" i="1"/>
  <c r="D532" i="1"/>
  <c r="E177" i="1"/>
  <c r="D382" i="1"/>
  <c r="E172" i="1"/>
  <c r="E332" i="1"/>
  <c r="D287" i="1"/>
  <c r="D292" i="1"/>
  <c r="D297" i="1"/>
  <c r="E287" i="1"/>
  <c r="E302" i="1"/>
  <c r="E292" i="1"/>
  <c r="E297" i="1"/>
  <c r="D302" i="1"/>
  <c r="D247" i="1"/>
  <c r="E242" i="1"/>
  <c r="D242" i="1"/>
  <c r="E252" i="1"/>
  <c r="D237" i="1"/>
  <c r="E237" i="1"/>
  <c r="E247" i="1"/>
  <c r="D252" i="1"/>
  <c r="D77" i="1"/>
  <c r="D67" i="1"/>
  <c r="E62" i="1"/>
  <c r="E67" i="1"/>
  <c r="E77" i="1"/>
  <c r="E72" i="1"/>
  <c r="D72" i="1"/>
  <c r="D62" i="1"/>
  <c r="E272" i="1"/>
  <c r="D277" i="1"/>
  <c r="E277" i="1"/>
  <c r="E267" i="1"/>
  <c r="D272" i="1"/>
  <c r="D267" i="1"/>
  <c r="E262" i="1"/>
  <c r="D262" i="1"/>
  <c r="E207" i="1"/>
  <c r="D207" i="1"/>
  <c r="E132" i="1"/>
  <c r="E27" i="1"/>
  <c r="E17" i="1"/>
  <c r="D257" i="1"/>
  <c r="E22" i="1"/>
  <c r="D132" i="1"/>
  <c r="D107" i="1"/>
  <c r="D27" i="1"/>
  <c r="D12" i="1"/>
  <c r="E82" i="1"/>
  <c r="D282" i="1"/>
  <c r="D57" i="1"/>
  <c r="E107" i="1"/>
  <c r="D17" i="1"/>
  <c r="E282" i="1"/>
  <c r="D82" i="1"/>
  <c r="D232" i="1"/>
  <c r="E257" i="1"/>
  <c r="E12" i="1"/>
  <c r="E232" i="1"/>
  <c r="E57" i="1"/>
  <c r="D22" i="1"/>
  <c r="E7" i="1"/>
  <c r="D157" i="1"/>
  <c r="E157" i="1"/>
  <c r="D182" i="1"/>
  <c r="E2" i="1"/>
  <c r="E32" i="1"/>
  <c r="D432" i="1"/>
  <c r="E307" i="1"/>
  <c r="D307" i="1"/>
  <c r="D2" i="1"/>
  <c r="D32" i="1"/>
  <c r="D7" i="1"/>
  <c r="E182" i="1"/>
  <c r="E432" i="1"/>
</calcChain>
</file>

<file path=xl/sharedStrings.xml><?xml version="1.0" encoding="utf-8"?>
<sst xmlns="http://schemas.openxmlformats.org/spreadsheetml/2006/main" count="7494" uniqueCount="364">
  <si>
    <t>com</t>
  </si>
  <si>
    <t>sup</t>
  </si>
  <si>
    <t>cus</t>
  </si>
  <si>
    <t>rel_V_fr_S</t>
  </si>
  <si>
    <t>rel_V_to_C</t>
  </si>
  <si>
    <t>KMCACZ CH Equity</t>
  </si>
  <si>
    <t>762 HK Equity</t>
  </si>
  <si>
    <t>728 HK Equity</t>
  </si>
  <si>
    <t>AMXL MM Equity</t>
  </si>
  <si>
    <t>CEC GR Equity</t>
  </si>
  <si>
    <t>000660 KS Equity</t>
  </si>
  <si>
    <t>2330 TT Equity</t>
  </si>
  <si>
    <t>005930 KS Equity</t>
  </si>
  <si>
    <t>MU US Equity</t>
  </si>
  <si>
    <t>RBOS GR Equity</t>
  </si>
  <si>
    <t>6758 JP Equity</t>
  </si>
  <si>
    <t>DLC VN Equity</t>
  </si>
  <si>
    <t>2454 TT Equity</t>
  </si>
  <si>
    <t>AVGO US Equity</t>
  </si>
  <si>
    <t>QCOM US Equity</t>
  </si>
  <si>
    <t>8035 JP Equity</t>
  </si>
  <si>
    <t>LRCX US Equity</t>
  </si>
  <si>
    <t>ASML NA Equity</t>
  </si>
  <si>
    <t>6239 TT Equity</t>
  </si>
  <si>
    <t>RIPLEY CI Equity</t>
  </si>
  <si>
    <t>552 HK Equity</t>
  </si>
  <si>
    <t>788 HK Equity</t>
  </si>
  <si>
    <t>AAPL US Equity</t>
  </si>
  <si>
    <t>000063 CH Equity</t>
  </si>
  <si>
    <t>000971 CH Equity</t>
  </si>
  <si>
    <t>002238 CH Equity</t>
  </si>
  <si>
    <t>300310 CH Equity</t>
  </si>
  <si>
    <t>300399 CH Equity</t>
  </si>
  <si>
    <t>ERICB SS Equity</t>
  </si>
  <si>
    <t>992 HK Equity</t>
  </si>
  <si>
    <t>82 HK Equity</t>
  </si>
  <si>
    <t>8 HK Equity</t>
  </si>
  <si>
    <t>0570829D US Equity</t>
  </si>
  <si>
    <t>3702 TT Equity</t>
  </si>
  <si>
    <t>DELL US Equity</t>
  </si>
  <si>
    <t>003340 KF Equity</t>
  </si>
  <si>
    <t>AMAT US Equity</t>
  </si>
  <si>
    <t>KLAC US Equity</t>
  </si>
  <si>
    <t>034730 KS Equity</t>
  </si>
  <si>
    <t>1810 HK Equity</t>
  </si>
  <si>
    <t>INTC US Equity</t>
  </si>
  <si>
    <t>TRUE TB Equity</t>
  </si>
  <si>
    <t>002230 CH Equity</t>
  </si>
  <si>
    <t>300288 CH Equity</t>
  </si>
  <si>
    <t>000066 CH Equity</t>
  </si>
  <si>
    <t>HPE US Equity</t>
  </si>
  <si>
    <t>VZ US Equity</t>
  </si>
  <si>
    <t>DTE GR Equity</t>
  </si>
  <si>
    <t>T US Equity</t>
  </si>
  <si>
    <t>BBY US Equity</t>
  </si>
  <si>
    <t>028260 KS Equity</t>
  </si>
  <si>
    <t>009150 KS Equity</t>
  </si>
  <si>
    <t>EA US Equity</t>
  </si>
  <si>
    <t>AMD US Equity</t>
  </si>
  <si>
    <t>ATVI US Equity</t>
  </si>
  <si>
    <t>TTWO US Equity</t>
  </si>
  <si>
    <t>LOW US Equity</t>
  </si>
  <si>
    <t>HD US Equity</t>
  </si>
  <si>
    <t>ARW US Equity</t>
  </si>
  <si>
    <t>GME US Equity</t>
  </si>
  <si>
    <t>WMT US Equity</t>
  </si>
  <si>
    <t>MT NA Equity</t>
  </si>
  <si>
    <t>STM IM Equity</t>
  </si>
  <si>
    <t>IFX GR Equity</t>
  </si>
  <si>
    <t>NXPI US Equity</t>
  </si>
  <si>
    <t>941 HK Equity</t>
  </si>
  <si>
    <t>TMUS US Equity</t>
  </si>
  <si>
    <t>HVN VN Equity</t>
  </si>
  <si>
    <t>4938 TT Equity</t>
  </si>
  <si>
    <t>2382 TT Equity</t>
  </si>
  <si>
    <t>601138 CH Equity</t>
  </si>
  <si>
    <t>000572 CH Equity</t>
  </si>
  <si>
    <t>0858968D CH Equity</t>
  </si>
  <si>
    <t>600061 CH Equity</t>
  </si>
  <si>
    <t>FLEX US Equity</t>
  </si>
  <si>
    <t>2303 TT Equity</t>
  </si>
  <si>
    <t>981 HK Equity</t>
  </si>
  <si>
    <t>600584 CH Equity</t>
  </si>
  <si>
    <t>AMKR US Equity</t>
  </si>
  <si>
    <t>2317 TT Equity</t>
  </si>
  <si>
    <t>GOOGL US Equity</t>
  </si>
  <si>
    <t>BHE US Equity</t>
  </si>
  <si>
    <t>6971 JP Equity</t>
  </si>
  <si>
    <t>VACN SW Equity</t>
  </si>
  <si>
    <t>BRKS US Equity</t>
  </si>
  <si>
    <t>UCTT US Equity</t>
  </si>
  <si>
    <t>MKSI US Equity</t>
  </si>
  <si>
    <t>PLXS US Equity</t>
  </si>
  <si>
    <t>7012 JP Equity</t>
  </si>
  <si>
    <t>3036 TT Equity</t>
  </si>
  <si>
    <t>TECD US Equity</t>
  </si>
  <si>
    <t>7537 JP Equity</t>
  </si>
  <si>
    <t>6502 JP Equity</t>
  </si>
  <si>
    <t>WDC US Equity</t>
  </si>
  <si>
    <t>ENTG US Equity</t>
  </si>
  <si>
    <t>6264 JP Equity</t>
  </si>
  <si>
    <t>4063 JP Equity</t>
  </si>
  <si>
    <t>4005 JP Equity</t>
  </si>
  <si>
    <t>HEN3 GR Equity</t>
  </si>
  <si>
    <t>ICHR US Equity</t>
  </si>
  <si>
    <t>CLS CN Equity</t>
  </si>
  <si>
    <t>600050 CH Equity</t>
  </si>
  <si>
    <t>066570 KS Equity</t>
  </si>
  <si>
    <t>PUM GR Equity</t>
  </si>
  <si>
    <t>MC FP Equity</t>
  </si>
  <si>
    <t>ARRS US Equity</t>
  </si>
  <si>
    <t>CHMOBZ CH Equity</t>
  </si>
  <si>
    <t>600101 CH Equity</t>
  </si>
  <si>
    <t>1300 HK Equity</t>
  </si>
  <si>
    <t>2342 HK Equity</t>
  </si>
  <si>
    <t>603322 CH Equity</t>
  </si>
  <si>
    <t>300560 CH Equity</t>
  </si>
  <si>
    <t>000498 CH Equity</t>
  </si>
  <si>
    <t>000070 CH Equity</t>
  </si>
  <si>
    <t>6981 JP Equity</t>
  </si>
  <si>
    <t>002463 CH Equity</t>
  </si>
  <si>
    <t>603118 CH Equity</t>
  </si>
  <si>
    <t>0918757D CH Equity</t>
  </si>
  <si>
    <t>947 HK Equity</t>
  </si>
  <si>
    <t>BABA US Equity</t>
  </si>
  <si>
    <t>9984 JP Equity</t>
  </si>
  <si>
    <t>3380 TT Equity</t>
  </si>
  <si>
    <t>DIN US Equity</t>
  </si>
  <si>
    <t>FOSL US Equity</t>
  </si>
  <si>
    <t>000810 CH Equity</t>
  </si>
  <si>
    <t>SJIUZZ CH Equity</t>
  </si>
  <si>
    <t>SZMEGZ CH Equity</t>
  </si>
  <si>
    <t>268 HK Equity</t>
  </si>
  <si>
    <t>002384 CH Equity</t>
  </si>
  <si>
    <t>700 HK Equity</t>
  </si>
  <si>
    <t>S US Equity</t>
  </si>
  <si>
    <t>TEF SM Equity</t>
  </si>
  <si>
    <t>CSCO US Equity</t>
  </si>
  <si>
    <t>CHTZ CH Equity</t>
  </si>
  <si>
    <t>ST SP Equity</t>
  </si>
  <si>
    <t>OR FP Equity</t>
  </si>
  <si>
    <t>BN FP Equity</t>
  </si>
  <si>
    <t>2324 TT Equity</t>
  </si>
  <si>
    <t>002024 CH Equity</t>
  </si>
  <si>
    <t>MSFT US Equity</t>
  </si>
  <si>
    <t>TXN US Equity</t>
  </si>
  <si>
    <t>VMW US Equity</t>
  </si>
  <si>
    <t>LITE US Equity</t>
  </si>
  <si>
    <t>2408 TT Equity</t>
  </si>
  <si>
    <t>6862 JP Equity</t>
  </si>
  <si>
    <t>1912 HK Equity</t>
  </si>
  <si>
    <t>603986 CH Equity</t>
  </si>
  <si>
    <t>002848 CH Equity</t>
  </si>
  <si>
    <t>CDW US Equity</t>
  </si>
  <si>
    <t>028100 KS Equity</t>
  </si>
  <si>
    <t>MROZKZ KS Equity</t>
  </si>
  <si>
    <t>011390 KS Equity</t>
  </si>
  <si>
    <t>018670 KS Equity</t>
  </si>
  <si>
    <t>LYB US Equity</t>
  </si>
  <si>
    <t>096770 KS Equity</t>
  </si>
  <si>
    <t>0911101D CH Equity</t>
  </si>
  <si>
    <t>1381292D KS Equity</t>
  </si>
  <si>
    <t>002416 CH Equity</t>
  </si>
  <si>
    <t>000829 CH Equity</t>
  </si>
  <si>
    <t>1497616D CH Equity</t>
  </si>
  <si>
    <t>HPQ US Equity</t>
  </si>
  <si>
    <t>041510 KS Equity</t>
  </si>
  <si>
    <t>CPALL TB Equity</t>
  </si>
  <si>
    <t>DIF TB Equity</t>
  </si>
  <si>
    <t>0629193D KS Equity</t>
  </si>
  <si>
    <t>1251472D KS Equity</t>
  </si>
  <si>
    <t>TVSEL IN Equity</t>
  </si>
  <si>
    <t>VOD LN Equity</t>
  </si>
  <si>
    <t>AMZN US Equity</t>
  </si>
  <si>
    <t>002456 CH Equity</t>
  </si>
  <si>
    <t>1471646D CH Equity</t>
  </si>
  <si>
    <t>NVDA US Equity</t>
  </si>
  <si>
    <t>354 HK Equity</t>
  </si>
  <si>
    <t>GLCHTZ CH Equity</t>
  </si>
  <si>
    <t>600536 CH Equity</t>
  </si>
  <si>
    <t>PG US Equity</t>
  </si>
  <si>
    <t>601398 CH Equity</t>
  </si>
  <si>
    <t>1412735D CH Equity</t>
  </si>
  <si>
    <t>0745753D CH Equity</t>
  </si>
  <si>
    <t>1368748D CH Equity</t>
  </si>
  <si>
    <t>3231 TT Equity</t>
  </si>
  <si>
    <t>000333 CH Equity</t>
  </si>
  <si>
    <t>CVX US Equity</t>
  </si>
  <si>
    <t>DAI GR Equity</t>
  </si>
  <si>
    <t>TSCO LN Equity</t>
  </si>
  <si>
    <t>SCSC US Equity</t>
  </si>
  <si>
    <t>SWKS US Equity</t>
  </si>
  <si>
    <t>028050 KS Equity</t>
  </si>
  <si>
    <t>3402 JP Equity</t>
  </si>
  <si>
    <t>082210 KS Equity</t>
  </si>
  <si>
    <t>AVT US Equity</t>
  </si>
  <si>
    <t>SAP GR Equity</t>
  </si>
  <si>
    <t>IBM US Equity</t>
  </si>
  <si>
    <t>B4B GR Equity</t>
  </si>
  <si>
    <t>RDSA LN Equity</t>
  </si>
  <si>
    <t>VOW GR Equity</t>
  </si>
  <si>
    <t>NOKIA FH Equity</t>
  </si>
  <si>
    <t>CCI US Equity</t>
  </si>
  <si>
    <t>MTZ US Equity</t>
  </si>
  <si>
    <t>018260 KS Equity</t>
  </si>
  <si>
    <t>4186 JP Equity</t>
  </si>
  <si>
    <t>006380 KS Equity</t>
  </si>
  <si>
    <t>1628399D KS Equity</t>
  </si>
  <si>
    <t>NIKL IJ Equity</t>
  </si>
  <si>
    <t>032830 KS Equity</t>
  </si>
  <si>
    <t>000810 KS Equity</t>
  </si>
  <si>
    <t>006400 KS Equity</t>
  </si>
  <si>
    <t/>
  </si>
  <si>
    <t>2356 TT Equity</t>
  </si>
  <si>
    <t>900938 CH Equity</t>
  </si>
  <si>
    <t>#N/A Invalid Security</t>
  </si>
  <si>
    <t>SABIC AB Equity</t>
  </si>
  <si>
    <t>1701392Z GR Equity</t>
  </si>
  <si>
    <t>ORCL US Equity</t>
  </si>
  <si>
    <t>001230 KS Equity</t>
  </si>
  <si>
    <t>076610 KS Equity</t>
  </si>
  <si>
    <t>#N/A N/A</t>
  </si>
  <si>
    <t>BRQS US Equity</t>
  </si>
  <si>
    <t>CNTELZ CH Equity</t>
  </si>
  <si>
    <t>KPN NA Equity</t>
  </si>
  <si>
    <t>002306 CH Equity</t>
  </si>
  <si>
    <t>VIOT US Equity</t>
  </si>
  <si>
    <t>JD US Equity</t>
  </si>
  <si>
    <t>BT/A LN Equity</t>
  </si>
  <si>
    <t>#N/A Invalid Override</t>
  </si>
  <si>
    <t>2395 TT Equity</t>
  </si>
  <si>
    <t>300414 CH Equity</t>
  </si>
  <si>
    <t>JBL US Equity</t>
  </si>
  <si>
    <t>PCAR US Equity</t>
  </si>
  <si>
    <t>1044Z TB Equity</t>
  </si>
  <si>
    <t>000977 CH Equity</t>
  </si>
  <si>
    <t>BCAIZZ CH Equity</t>
  </si>
  <si>
    <t>BIDU US Equity</t>
  </si>
  <si>
    <t>PHIA NA Equity</t>
  </si>
  <si>
    <t>RIL IN Equity</t>
  </si>
  <si>
    <t>BEI GR Equity</t>
  </si>
  <si>
    <t>002072 CH Equity</t>
  </si>
  <si>
    <t>NKE US Equity</t>
  </si>
  <si>
    <t>1366222D CH Equity</t>
  </si>
  <si>
    <t>005930 KS Equity</t>
    <phoneticPr fontId="1" type="noConversion"/>
  </si>
  <si>
    <t>PTSN IJ Equity</t>
  </si>
  <si>
    <t>000050 CH Equity</t>
  </si>
  <si>
    <t>3673 TT Equity</t>
  </si>
  <si>
    <t>2357 TT Equity</t>
  </si>
  <si>
    <t>2353 TT Equity</t>
  </si>
  <si>
    <t>200725 CH Equity</t>
  </si>
  <si>
    <t>2409 TT Equity</t>
  </si>
  <si>
    <t>6081398Z SP Equity</t>
  </si>
  <si>
    <t>ERAA IJ Equity</t>
  </si>
  <si>
    <t>GLW US Equity</t>
  </si>
  <si>
    <t>300097 CH Equity</t>
  </si>
  <si>
    <t>6988 JP Equity</t>
  </si>
  <si>
    <t>265520 KS Equity</t>
  </si>
  <si>
    <t>603228 CH Equity</t>
  </si>
  <si>
    <t>OLED US Equity</t>
  </si>
  <si>
    <t>COST US Equity</t>
  </si>
  <si>
    <t>MTDL IJ Equity</t>
  </si>
  <si>
    <t>7751 JP Equity</t>
  </si>
  <si>
    <t>SNX US Equity</t>
  </si>
  <si>
    <t>2352 TT Equity</t>
  </si>
  <si>
    <t>034220 KS Equity</t>
  </si>
  <si>
    <t>HIMX US Equity</t>
  </si>
  <si>
    <t>AI FP Equity</t>
  </si>
  <si>
    <t>6176 TT Equity</t>
  </si>
  <si>
    <t>8215 TT Equity</t>
  </si>
  <si>
    <t>247540 KS Equity</t>
  </si>
  <si>
    <t>5713 JP Equity</t>
  </si>
  <si>
    <t>SOLB BB Equity</t>
  </si>
  <si>
    <t>008060 KS Equity</t>
  </si>
  <si>
    <t>TSEM IT Equity</t>
  </si>
  <si>
    <t>8086 TT Equity</t>
  </si>
  <si>
    <t>GNRC US Equity</t>
  </si>
  <si>
    <t>SANM US Equity</t>
  </si>
  <si>
    <t>032500 KS Equity</t>
  </si>
  <si>
    <t>032640 KS Equity</t>
  </si>
  <si>
    <t>051910 KS Equity</t>
  </si>
  <si>
    <t>ARCLK TI Equity</t>
  </si>
  <si>
    <t>003550 KS Equity</t>
  </si>
  <si>
    <t>005490 KS Equity</t>
  </si>
  <si>
    <t>PLT US Equity</t>
  </si>
  <si>
    <t>AVYA US Equity</t>
  </si>
  <si>
    <t>ZBRA US Equity</t>
  </si>
  <si>
    <t>TLX PW Equity</t>
  </si>
  <si>
    <t>ULTA US Equity</t>
  </si>
  <si>
    <t>JCP US Equity</t>
  </si>
  <si>
    <t>1082Z SM Equity</t>
  </si>
  <si>
    <t>KSS US Equity</t>
  </si>
  <si>
    <t>EQT US Equity</t>
  </si>
  <si>
    <t>ET US Equity</t>
  </si>
  <si>
    <t>KMI US Equity</t>
  </si>
  <si>
    <t>3105 TT Equity</t>
  </si>
  <si>
    <t>3034 TT Equity</t>
  </si>
  <si>
    <t>DY US Equity</t>
  </si>
  <si>
    <t>SBAC US Equity</t>
  </si>
  <si>
    <t>001120 KS Equity</t>
  </si>
  <si>
    <t>WCC US Equity</t>
  </si>
  <si>
    <t>EL US Equity</t>
  </si>
  <si>
    <t>M US Equity</t>
  </si>
  <si>
    <t>ADS GR Equity</t>
  </si>
  <si>
    <t>814 HK Equity</t>
  </si>
  <si>
    <t>TOUR US Equity</t>
  </si>
  <si>
    <t>1396778D CH Equity</t>
  </si>
  <si>
    <t>601933 CH Equity</t>
  </si>
  <si>
    <t>551 HK Equity</t>
  </si>
  <si>
    <t>2313 HK Equity</t>
  </si>
  <si>
    <t>BAS GR Equity</t>
  </si>
  <si>
    <t>1527512D CH Equity</t>
  </si>
  <si>
    <t>STX US Equity</t>
  </si>
  <si>
    <t>002697 CH Equity</t>
  </si>
  <si>
    <t>1344078D CH Equity</t>
  </si>
  <si>
    <t>1628398D CH Equity</t>
  </si>
  <si>
    <t>1499668D CH Equity</t>
  </si>
  <si>
    <t>002400 CH Equity</t>
  </si>
  <si>
    <t>300343 CH Equity</t>
  </si>
  <si>
    <t>NESN SW Equity</t>
  </si>
  <si>
    <t>1COV GR Equity</t>
  </si>
  <si>
    <t>SKG ID Equity</t>
  </si>
  <si>
    <t>IFF US Equity</t>
  </si>
  <si>
    <t>SMDS LN Equity</t>
  </si>
  <si>
    <t>JD/ LN Equity</t>
  </si>
  <si>
    <t>FL US Equity</t>
  </si>
  <si>
    <t>#N/A Field Not Applicable</t>
  </si>
  <si>
    <t>BITA US Equity</t>
  </si>
  <si>
    <t>#N/A Requesting Data...</t>
  </si>
  <si>
    <t>9904 TT Equity</t>
  </si>
  <si>
    <t>4854531Z SW Equity</t>
  </si>
  <si>
    <t>4651Z LN Equity</t>
  </si>
  <si>
    <t>EVK GR Equity</t>
  </si>
  <si>
    <t>3659 JP Equity</t>
  </si>
  <si>
    <t>603825 CH Equity</t>
  </si>
  <si>
    <t>000759 CH Equity</t>
  </si>
  <si>
    <t>1002Z GR Equity</t>
  </si>
  <si>
    <t>CA FP Equity</t>
  </si>
  <si>
    <t>CVS US Equity</t>
  </si>
  <si>
    <t>KR US Equity</t>
  </si>
  <si>
    <t>1697750D HK Equity</t>
  </si>
  <si>
    <t>VIPS US Equity</t>
  </si>
  <si>
    <t>ABI BB Equity</t>
  </si>
  <si>
    <t>600519 CH Equity</t>
  </si>
  <si>
    <t>HEIA NA Equity</t>
  </si>
  <si>
    <t>ANET US Equity</t>
  </si>
  <si>
    <t>TCS IN Equity</t>
  </si>
  <si>
    <t>CAP FP Equity</t>
  </si>
  <si>
    <t>067280 KS Equity</t>
  </si>
  <si>
    <t>018360 KF Equity</t>
  </si>
  <si>
    <t>030000 KS Equity</t>
  </si>
  <si>
    <t>UMI BB Equity</t>
  </si>
  <si>
    <t>DD US Equity</t>
  </si>
  <si>
    <t>3407 JP Equity</t>
  </si>
  <si>
    <t>3706 TT Equity</t>
  </si>
  <si>
    <t>012750 KS Equity</t>
  </si>
  <si>
    <t>008770 KS Equity</t>
  </si>
  <si>
    <t>MAERSKB DC Equity</t>
  </si>
  <si>
    <t>BBDC4 BZ Equity</t>
  </si>
  <si>
    <t>BMW GR Equity</t>
  </si>
  <si>
    <t>122900 KS Equity</t>
  </si>
  <si>
    <t>OFSS IN Equity</t>
  </si>
  <si>
    <t>ACN US Equity</t>
  </si>
  <si>
    <t>000796 CH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</si>
</sst>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6"/>
  <sheetViews>
    <sheetView topLeftCell="A454" workbookViewId="0">
      <selection activeCell="D479" sqref="A1:E556"/>
    </sheetView>
  </sheetViews>
  <sheetFormatPr baseColWidth="10" defaultColWidth="8.83203125" defaultRowHeight="16" x14ac:dyDescent="0.2"/>
  <cols>
    <col min="1" max="1" width="23.1640625" customWidth="1"/>
    <col min="2" max="2" width="25.33203125" customWidth="1"/>
    <col min="4" max="4" width="22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t="s">
        <v>244</v>
      </c>
      <c r="B2" t="e">
        <f ca="1">_xll.BDS(A2,"SUPPLY_CHAIN_SUPPLIERS","SUPPLY_CHAIN_SUM_COUNT_OVERRIDE=5,QUANTIFIED_OVERRIDE=Y,SUP_CHAIN_RELATIONSHIP_SORT_OVR=C","cols=1;rows=5")</f>
        <v>#NAME?</v>
      </c>
      <c r="C2" t="e">
        <f ca="1">_xll.BDS(A2,"SUPPLY_CHAIN_CUSTOMERS","SUPPLY_CHAIN_SUM_COUNT_OVERRIDE=5,QUANTIFIED_OVERRIDE=Y,SUP_CHAIN_RELATIONSHIP_SORT_OVR=C","cols=1;rows=5")</f>
        <v>#NAME?</v>
      </c>
      <c r="D2" t="e">
        <f ca="1">IF(ISBLANK(B2),"",_xll.BDP(A2, "RELATIONSHIP_AMOUNT","RELATIONSHIP_OVERRIDE=S,QUANTIFIED_OVERRIDE=Y,EQY_FUND_CRNCY=USD,RELATED_COMPANY_OVERRIDE="&amp;B2))</f>
        <v>#NAME?</v>
      </c>
      <c r="E2" t="e">
        <f ca="1">IF(ISBLANK(C2),"",_xll.BDP(A2, "RELATIONSHIP_AMOUNT","RELATIONSHIP_OVERRIDE=C,QUANTIFIED_OVERRIDE=Y,EQY_FUND_CRNCY=USD,RELATED_COMPANY_OVERRIDE="&amp;C2))</f>
        <v>#NAME?</v>
      </c>
      <c r="H2" t="str">
        <f>("")</f>
        <v/>
      </c>
    </row>
    <row r="3" spans="1:8" x14ac:dyDescent="0.2">
      <c r="A3" t="str">
        <f>A2</f>
        <v>005930 KS Equity</v>
      </c>
      <c r="B3" t="s">
        <v>73</v>
      </c>
      <c r="C3" t="s">
        <v>53</v>
      </c>
      <c r="D3" t="e">
        <f ca="1">IF(ISBLANK(B3),"",_xll.BDP(A3, "RELATIONSHIP_AMOUNT","RELATIONSHIP_OVERRIDE=S,QUANTIFIED_OVERRIDE=Y,EQY_FUND_CRNCY=USD,RELATED_COMPANY_OVERRIDE="&amp;B3))</f>
        <v>#NAME?</v>
      </c>
      <c r="E3" t="e">
        <f ca="1">IF(ISBLANK(C3),"",_xll.BDP(A3, "RELATIONSHIP_AMOUNT","RELATIONSHIP_OVERRIDE=C,QUANTIFIED_OVERRIDE=Y,EQY_FUND_CRNCY=USD,RELATED_COMPANY_OVERRIDE="&amp;C3))</f>
        <v>#NAME?</v>
      </c>
    </row>
    <row r="4" spans="1:8" x14ac:dyDescent="0.2">
      <c r="A4" t="str">
        <f>A2</f>
        <v>005930 KS Equity</v>
      </c>
      <c r="B4" t="s">
        <v>74</v>
      </c>
      <c r="C4" t="s">
        <v>70</v>
      </c>
      <c r="D4" t="e">
        <f ca="1">IF(ISBLANK(B4),"",_xll.BDP(A4, "RELATIONSHIP_AMOUNT","RELATIONSHIP_OVERRIDE=S,QUANTIFIED_OVERRIDE=Y,EQY_FUND_CRNCY=USD,RELATED_COMPANY_OVERRIDE="&amp;B4))</f>
        <v>#NAME?</v>
      </c>
      <c r="E4" t="e">
        <f ca="1">IF(ISBLANK(C4),"",_xll.BDP(A4, "RELATIONSHIP_AMOUNT","RELATIONSHIP_OVERRIDE=C,QUANTIFIED_OVERRIDE=Y,EQY_FUND_CRNCY=USD,RELATED_COMPANY_OVERRIDE="&amp;C4))</f>
        <v>#NAME?</v>
      </c>
    </row>
    <row r="5" spans="1:8" x14ac:dyDescent="0.2">
      <c r="A5" t="str">
        <f>A2</f>
        <v>005930 KS Equity</v>
      </c>
      <c r="B5" t="s">
        <v>75</v>
      </c>
      <c r="C5" t="s">
        <v>71</v>
      </c>
      <c r="D5" t="e">
        <f ca="1">IF(ISBLANK(B5),"",_xll.BDP(A5, "RELATIONSHIP_AMOUNT","RELATIONSHIP_OVERRIDE=S,QUANTIFIED_OVERRIDE=Y,EQY_FUND_CRNCY=USD,RELATED_COMPANY_OVERRIDE="&amp;B5))</f>
        <v>#NAME?</v>
      </c>
      <c r="E5" t="e">
        <f ca="1">IF(ISBLANK(C5),"",_xll.BDP(A5, "RELATIONSHIP_AMOUNT","RELATIONSHIP_OVERRIDE=C,QUANTIFIED_OVERRIDE=Y,EQY_FUND_CRNCY=USD,RELATED_COMPANY_OVERRIDE="&amp;C5))</f>
        <v>#NAME?</v>
      </c>
    </row>
    <row r="6" spans="1:8" x14ac:dyDescent="0.2">
      <c r="A6" t="str">
        <f>A2</f>
        <v>005930 KS Equity</v>
      </c>
      <c r="B6" t="s">
        <v>12</v>
      </c>
      <c r="C6" t="s">
        <v>54</v>
      </c>
      <c r="D6" t="e">
        <f ca="1">IF(ISBLANK(B6),"",_xll.BDP(A6, "RELATIONSHIP_AMOUNT","RELATIONSHIP_OVERRIDE=S,QUANTIFIED_OVERRIDE=Y,EQY_FUND_CRNCY=USD,RELATED_COMPANY_OVERRIDE="&amp;B6))</f>
        <v>#NAME?</v>
      </c>
      <c r="E6" t="e">
        <f ca="1">IF(ISBLANK(C6),"",_xll.BDP(A6, "RELATIONSHIP_AMOUNT","RELATIONSHIP_OVERRIDE=C,QUANTIFIED_OVERRIDE=Y,EQY_FUND_CRNCY=USD,RELATED_COMPANY_OVERRIDE="&amp;C6))</f>
        <v>#NAME?</v>
      </c>
    </row>
    <row r="7" spans="1:8" x14ac:dyDescent="0.2">
      <c r="A7" t="e">
        <f ca="1">B2</f>
        <v>#NAME?</v>
      </c>
      <c r="B7" t="e">
        <f ca="1">_xll.BDS(B2,"SUPPLY_CHAIN_SUPPLIERS","SUPPLY_CHAIN_SUM_COUNT_OVERRIDE=5,QUANTIFIED_OVERRIDE=Y,SUP_CHAIN_RELATIONSHIP_SORT_OVR=C","cols=1;rows=5")</f>
        <v>#NAME?</v>
      </c>
      <c r="C7" t="e">
        <f ca="1">_xll.BDS(B2,"SUPPLY_CHAIN_CUSTOMERS","SUPPLY_CHAIN_SUM_COUNT_OVERRIDE=5,QUANTIFIED_OVERRIDE=Y,SUP_CHAIN_RELATIONSHIP_SORT_OVR=C","cols=1;rows=5")</f>
        <v>#NAME?</v>
      </c>
      <c r="D7" t="e">
        <f ca="1">IF(ISBLANK(B7),"",_xll.BDP(A7, "RELATIONSHIP_AMOUNT","RELATIONSHIP_OVERRIDE=S,QUANTIFIED_OVERRIDE=Y,EQY_FUND_CRNCY=USD,RELATED_COMPANY_OVERRIDE="&amp;B7))</f>
        <v>#NAME?</v>
      </c>
      <c r="E7" t="e">
        <f ca="1">IF(ISBLANK(C7),"",_xll.BDP(A7, "RELATIONSHIP_AMOUNT","RELATIONSHIP_OVERRIDE=C,QUANTIFIED_OVERRIDE=Y,EQY_FUND_CRNCY=USD,RELATED_COMPANY_OVERRIDE="&amp;C7))</f>
        <v>#NAME?</v>
      </c>
    </row>
    <row r="8" spans="1:8" x14ac:dyDescent="0.2">
      <c r="A8" t="e">
        <f ca="1">B2</f>
        <v>#NAME?</v>
      </c>
      <c r="B8" t="s">
        <v>196</v>
      </c>
      <c r="C8" t="s">
        <v>210</v>
      </c>
      <c r="D8" t="e">
        <f ca="1">IF(ISBLANK(B8),"",_xll.BDP(A8, "RELATIONSHIP_AMOUNT","RELATIONSHIP_OVERRIDE=S,QUANTIFIED_OVERRIDE=Y,EQY_FUND_CRNCY=USD,RELATED_COMPANY_OVERRIDE="&amp;B8))</f>
        <v>#NAME?</v>
      </c>
      <c r="E8" t="e">
        <f ca="1">IF(ISBLANK(C8),"",_xll.BDP(A8, "RELATIONSHIP_AMOUNT","RELATIONSHIP_OVERRIDE=C,QUANTIFIED_OVERRIDE=Y,EQY_FUND_CRNCY=USD,RELATED_COMPANY_OVERRIDE="&amp;C8))</f>
        <v>#NAME?</v>
      </c>
    </row>
    <row r="9" spans="1:8" x14ac:dyDescent="0.2">
      <c r="A9" t="e">
        <f ca="1">B2</f>
        <v>#NAME?</v>
      </c>
      <c r="B9" t="s">
        <v>144</v>
      </c>
      <c r="C9" t="s">
        <v>209</v>
      </c>
      <c r="D9" t="e">
        <f ca="1">IF(ISBLANK(B9),"",_xll.BDP(A9, "RELATIONSHIP_AMOUNT","RELATIONSHIP_OVERRIDE=S,QUANTIFIED_OVERRIDE=Y,EQY_FUND_CRNCY=USD,RELATED_COMPANY_OVERRIDE="&amp;B9))</f>
        <v>#NAME?</v>
      </c>
      <c r="E9" t="e">
        <f ca="1">IF(ISBLANK(C9),"",_xll.BDP(A9, "RELATIONSHIP_AMOUNT","RELATIONSHIP_OVERRIDE=C,QUANTIFIED_OVERRIDE=Y,EQY_FUND_CRNCY=USD,RELATED_COMPANY_OVERRIDE="&amp;C9))</f>
        <v>#NAME?</v>
      </c>
    </row>
    <row r="10" spans="1:8" x14ac:dyDescent="0.2">
      <c r="A10" t="e">
        <f ca="1">B2</f>
        <v>#NAME?</v>
      </c>
      <c r="B10" t="s">
        <v>197</v>
      </c>
      <c r="C10" t="s">
        <v>211</v>
      </c>
      <c r="D10" t="e">
        <f ca="1">IF(ISBLANK(B10),"",_xll.BDP(A10, "RELATIONSHIP_AMOUNT","RELATIONSHIP_OVERRIDE=S,QUANTIFIED_OVERRIDE=Y,EQY_FUND_CRNCY=USD,RELATED_COMPANY_OVERRIDE="&amp;B10))</f>
        <v>#NAME?</v>
      </c>
      <c r="E10" t="e">
        <f ca="1">IF(ISBLANK(C10),"",_xll.BDP(A10, "RELATIONSHIP_AMOUNT","RELATIONSHIP_OVERRIDE=C,QUANTIFIED_OVERRIDE=Y,EQY_FUND_CRNCY=USD,RELATED_COMPANY_OVERRIDE="&amp;C10))</f>
        <v>#NAME?</v>
      </c>
    </row>
    <row r="11" spans="1:8" x14ac:dyDescent="0.2">
      <c r="A11" t="e">
        <f ca="1">B2</f>
        <v>#NAME?</v>
      </c>
      <c r="B11" t="s">
        <v>12</v>
      </c>
      <c r="C11" t="s">
        <v>55</v>
      </c>
      <c r="D11" t="e">
        <f ca="1">IF(ISBLANK(B11),"",_xll.BDP(A11, "RELATIONSHIP_AMOUNT","RELATIONSHIP_OVERRIDE=S,QUANTIFIED_OVERRIDE=Y,EQY_FUND_CRNCY=USD,RELATED_COMPANY_OVERRIDE="&amp;B11))</f>
        <v>#NAME?</v>
      </c>
      <c r="E11" t="e">
        <f ca="1">IF(ISBLANK(C11),"",_xll.BDP(A11, "RELATIONSHIP_AMOUNT","RELATIONSHIP_OVERRIDE=C,QUANTIFIED_OVERRIDE=Y,EQY_FUND_CRNCY=USD,RELATED_COMPANY_OVERRIDE="&amp;C11))</f>
        <v>#NAME?</v>
      </c>
    </row>
    <row r="12" spans="1:8" x14ac:dyDescent="0.2">
      <c r="A12" t="str">
        <f>B3</f>
        <v>4938 TT Equity</v>
      </c>
      <c r="B12" t="e">
        <f ca="1">_xll.BDS(B3,"SUPPLY_CHAIN_SUPPLIERS","SUPPLY_CHAIN_SUM_COUNT_OVERRIDE=5,QUANTIFIED_OVERRIDE=Y,SUP_CHAIN_RELATIONSHIP_SORT_OVR=C","cols=1;rows=5")</f>
        <v>#NAME?</v>
      </c>
      <c r="C12" t="e">
        <f ca="1">_xll.BDS(B3,"SUPPLY_CHAIN_CUSTOMERS","SUPPLY_CHAIN_SUM_COUNT_OVERRIDE=5,QUANTIFIED_OVERRIDE=Y,SUP_CHAIN_RELATIONSHIP_SORT_OVR=C","cols=1;rows=5")</f>
        <v>#NAME?</v>
      </c>
      <c r="D12" t="e">
        <f ca="1">IF(ISBLANK(B12),"",_xll.BDP(A12, "RELATIONSHIP_AMOUNT","RELATIONSHIP_OVERRIDE=S,QUANTIFIED_OVERRIDE=Y,EQY_FUND_CRNCY=USD,RELATED_COMPANY_OVERRIDE="&amp;B12))</f>
        <v>#NAME?</v>
      </c>
      <c r="E12" t="e">
        <f ca="1">IF(ISBLANK(C12),"",_xll.BDP(A12, "RELATIONSHIP_AMOUNT","RELATIONSHIP_OVERRIDE=C,QUANTIFIED_OVERRIDE=Y,EQY_FUND_CRNCY=USD,RELATED_COMPANY_OVERRIDE="&amp;C12))</f>
        <v>#NAME?</v>
      </c>
    </row>
    <row r="13" spans="1:8" x14ac:dyDescent="0.2">
      <c r="A13" t="str">
        <f>B3</f>
        <v>4938 TT Equity</v>
      </c>
      <c r="B13" t="s">
        <v>45</v>
      </c>
      <c r="C13" t="s">
        <v>248</v>
      </c>
      <c r="D13" t="e">
        <f ca="1">IF(ISBLANK(B13),"",_xll.BDP(A13, "RELATIONSHIP_AMOUNT","RELATIONSHIP_OVERRIDE=S,QUANTIFIED_OVERRIDE=Y,EQY_FUND_CRNCY=USD,RELATED_COMPANY_OVERRIDE="&amp;B13))</f>
        <v>#NAME?</v>
      </c>
      <c r="E13" t="e">
        <f ca="1">IF(ISBLANK(C13),"",_xll.BDP(A13, "RELATIONSHIP_AMOUNT","RELATIONSHIP_OVERRIDE=C,QUANTIFIED_OVERRIDE=Y,EQY_FUND_CRNCY=USD,RELATED_COMPANY_OVERRIDE="&amp;C13))</f>
        <v>#NAME?</v>
      </c>
    </row>
    <row r="14" spans="1:8" x14ac:dyDescent="0.2">
      <c r="A14" t="str">
        <f>B3</f>
        <v>4938 TT Equity</v>
      </c>
      <c r="B14" t="s">
        <v>245</v>
      </c>
      <c r="C14" t="s">
        <v>165</v>
      </c>
      <c r="D14" t="e">
        <f ca="1">IF(ISBLANK(B14),"",_xll.BDP(A14, "RELATIONSHIP_AMOUNT","RELATIONSHIP_OVERRIDE=S,QUANTIFIED_OVERRIDE=Y,EQY_FUND_CRNCY=USD,RELATED_COMPANY_OVERRIDE="&amp;B14))</f>
        <v>#NAME?</v>
      </c>
      <c r="E14" t="e">
        <f ca="1">IF(ISBLANK(C14),"",_xll.BDP(A14, "RELATIONSHIP_AMOUNT","RELATIONSHIP_OVERRIDE=C,QUANTIFIED_OVERRIDE=Y,EQY_FUND_CRNCY=USD,RELATED_COMPANY_OVERRIDE="&amp;C14))</f>
        <v>#NAME?</v>
      </c>
    </row>
    <row r="15" spans="1:8" x14ac:dyDescent="0.2">
      <c r="A15" t="str">
        <f>B3</f>
        <v>4938 TT Equity</v>
      </c>
      <c r="B15" t="s">
        <v>246</v>
      </c>
      <c r="C15" t="s">
        <v>245</v>
      </c>
      <c r="D15" t="e">
        <f ca="1">IF(ISBLANK(B15),"",_xll.BDP(A15, "RELATIONSHIP_AMOUNT","RELATIONSHIP_OVERRIDE=S,QUANTIFIED_OVERRIDE=Y,EQY_FUND_CRNCY=USD,RELATED_COMPANY_OVERRIDE="&amp;B15))</f>
        <v>#NAME?</v>
      </c>
      <c r="E15" t="e">
        <f ca="1">IF(ISBLANK(C15),"",_xll.BDP(A15, "RELATIONSHIP_AMOUNT","RELATIONSHIP_OVERRIDE=C,QUANTIFIED_OVERRIDE=Y,EQY_FUND_CRNCY=USD,RELATED_COMPANY_OVERRIDE="&amp;C15))</f>
        <v>#NAME?</v>
      </c>
    </row>
    <row r="16" spans="1:8" x14ac:dyDescent="0.2">
      <c r="A16" t="str">
        <f>B3</f>
        <v>4938 TT Equity</v>
      </c>
      <c r="B16" t="s">
        <v>247</v>
      </c>
      <c r="C16" t="s">
        <v>15</v>
      </c>
      <c r="D16" t="e">
        <f ca="1">IF(ISBLANK(B16),"",_xll.BDP(A16, "RELATIONSHIP_AMOUNT","RELATIONSHIP_OVERRIDE=S,QUANTIFIED_OVERRIDE=Y,EQY_FUND_CRNCY=USD,RELATED_COMPANY_OVERRIDE="&amp;B16))</f>
        <v>#NAME?</v>
      </c>
      <c r="E16" t="e">
        <f ca="1">IF(ISBLANK(C16),"",_xll.BDP(A16, "RELATIONSHIP_AMOUNT","RELATIONSHIP_OVERRIDE=C,QUANTIFIED_OVERRIDE=Y,EQY_FUND_CRNCY=USD,RELATED_COMPANY_OVERRIDE="&amp;C16))</f>
        <v>#NAME?</v>
      </c>
    </row>
    <row r="17" spans="1:5" x14ac:dyDescent="0.2">
      <c r="A17" t="str">
        <f>B4</f>
        <v>2382 TT Equity</v>
      </c>
      <c r="B17" t="e">
        <f ca="1">_xll.BDS(B4,"SUPPLY_CHAIN_SUPPLIERS","SUPPLY_CHAIN_SUM_COUNT_OVERRIDE=5,QUANTIFIED_OVERRIDE=Y,SUP_CHAIN_RELATIONSHIP_SORT_OVR=C","cols=1;rows=5")</f>
        <v>#NAME?</v>
      </c>
      <c r="C17" t="e">
        <f ca="1">_xll.BDS(B4,"SUPPLY_CHAIN_CUSTOMERS","SUPPLY_CHAIN_SUM_COUNT_OVERRIDE=5,QUANTIFIED_OVERRIDE=Y,SUP_CHAIN_RELATIONSHIP_SORT_OVR=C","cols=1;rows=5")</f>
        <v>#NAME?</v>
      </c>
      <c r="D17" t="e">
        <f ca="1">IF(ISBLANK(B17),"",_xll.BDP(A17, "RELATIONSHIP_AMOUNT","RELATIONSHIP_OVERRIDE=S,QUANTIFIED_OVERRIDE=Y,EQY_FUND_CRNCY=USD,RELATED_COMPANY_OVERRIDE="&amp;B17))</f>
        <v>#NAME?</v>
      </c>
      <c r="E17" t="e">
        <f ca="1">IF(ISBLANK(C17),"",_xll.BDP(A17, "RELATIONSHIP_AMOUNT","RELATIONSHIP_OVERRIDE=C,QUANTIFIED_OVERRIDE=Y,EQY_FUND_CRNCY=USD,RELATED_COMPANY_OVERRIDE="&amp;C17))</f>
        <v>#NAME?</v>
      </c>
    </row>
    <row r="18" spans="1:5" x14ac:dyDescent="0.2">
      <c r="A18" t="str">
        <f>B4</f>
        <v>2382 TT Equity</v>
      </c>
      <c r="B18" t="s">
        <v>12</v>
      </c>
      <c r="C18" t="s">
        <v>165</v>
      </c>
      <c r="D18" t="e">
        <f ca="1">IF(ISBLANK(B18),"",_xll.BDP(A18, "RELATIONSHIP_AMOUNT","RELATIONSHIP_OVERRIDE=S,QUANTIFIED_OVERRIDE=Y,EQY_FUND_CRNCY=USD,RELATED_COMPANY_OVERRIDE="&amp;B18))</f>
        <v>#NAME?</v>
      </c>
      <c r="E18" t="e">
        <f ca="1">IF(ISBLANK(C18),"",_xll.BDP(A18, "RELATIONSHIP_AMOUNT","RELATIONSHIP_OVERRIDE=C,QUANTIFIED_OVERRIDE=Y,EQY_FUND_CRNCY=USD,RELATED_COMPANY_OVERRIDE="&amp;C18))</f>
        <v>#NAME?</v>
      </c>
    </row>
    <row r="19" spans="1:5" x14ac:dyDescent="0.2">
      <c r="A19" t="str">
        <f>B4</f>
        <v>2382 TT Equity</v>
      </c>
      <c r="B19" t="s">
        <v>250</v>
      </c>
      <c r="C19" t="s">
        <v>248</v>
      </c>
      <c r="D19" t="e">
        <f ca="1">IF(ISBLANK(B19),"",_xll.BDP(A19, "RELATIONSHIP_AMOUNT","RELATIONSHIP_OVERRIDE=S,QUANTIFIED_OVERRIDE=Y,EQY_FUND_CRNCY=USD,RELATED_COMPANY_OVERRIDE="&amp;B19))</f>
        <v>#NAME?</v>
      </c>
      <c r="E19" t="e">
        <f ca="1">IF(ISBLANK(C19),"",_xll.BDP(A19, "RELATIONSHIP_AMOUNT","RELATIONSHIP_OVERRIDE=C,QUANTIFIED_OVERRIDE=Y,EQY_FUND_CRNCY=USD,RELATED_COMPANY_OVERRIDE="&amp;C19))</f>
        <v>#NAME?</v>
      </c>
    </row>
    <row r="20" spans="1:5" x14ac:dyDescent="0.2">
      <c r="A20" t="str">
        <f>B4</f>
        <v>2382 TT Equity</v>
      </c>
      <c r="B20" t="s">
        <v>251</v>
      </c>
      <c r="C20" t="s">
        <v>249</v>
      </c>
      <c r="D20" t="e">
        <f ca="1">IF(ISBLANK(B20),"",_xll.BDP(A20, "RELATIONSHIP_AMOUNT","RELATIONSHIP_OVERRIDE=S,QUANTIFIED_OVERRIDE=Y,EQY_FUND_CRNCY=USD,RELATED_COMPANY_OVERRIDE="&amp;B20))</f>
        <v>#NAME?</v>
      </c>
      <c r="E20" t="e">
        <f ca="1">IF(ISBLANK(C20),"",_xll.BDP(A20, "RELATIONSHIP_AMOUNT","RELATIONSHIP_OVERRIDE=C,QUANTIFIED_OVERRIDE=Y,EQY_FUND_CRNCY=USD,RELATED_COMPANY_OVERRIDE="&amp;C20))</f>
        <v>#NAME?</v>
      </c>
    </row>
    <row r="21" spans="1:5" x14ac:dyDescent="0.2">
      <c r="A21" t="str">
        <f>B4</f>
        <v>2382 TT Equity</v>
      </c>
      <c r="B21" t="s">
        <v>15</v>
      </c>
      <c r="C21" t="s">
        <v>45</v>
      </c>
      <c r="D21" t="e">
        <f ca="1">IF(ISBLANK(B21),"",_xll.BDP(A21, "RELATIONSHIP_AMOUNT","RELATIONSHIP_OVERRIDE=S,QUANTIFIED_OVERRIDE=Y,EQY_FUND_CRNCY=USD,RELATED_COMPANY_OVERRIDE="&amp;B21))</f>
        <v>#NAME?</v>
      </c>
      <c r="E21" t="e">
        <f ca="1">IF(ISBLANK(C21),"",_xll.BDP(A21, "RELATIONSHIP_AMOUNT","RELATIONSHIP_OVERRIDE=C,QUANTIFIED_OVERRIDE=Y,EQY_FUND_CRNCY=USD,RELATED_COMPANY_OVERRIDE="&amp;C21))</f>
        <v>#NAME?</v>
      </c>
    </row>
    <row r="22" spans="1:5" x14ac:dyDescent="0.2">
      <c r="A22" t="str">
        <f>B5</f>
        <v>601138 CH Equity</v>
      </c>
      <c r="B22" t="e">
        <f ca="1">_xll.BDS(B5,"SUPPLY_CHAIN_SUPPLIERS","SUPPLY_CHAIN_SUM_COUNT_OVERRIDE=5,QUANTIFIED_OVERRIDE=Y,SUP_CHAIN_RELATIONSHIP_SORT_OVR=C","cols=1;rows=4")</f>
        <v>#NAME?</v>
      </c>
      <c r="C22" t="e">
        <f ca="1">_xll.BDS(B5,"SUPPLY_CHAIN_CUSTOMERS","SUPPLY_CHAIN_SUM_COUNT_OVERRIDE=5,QUANTIFIED_OVERRIDE=Y,SUP_CHAIN_RELATIONSHIP_SORT_OVR=C","cols=1;rows=5")</f>
        <v>#NAME?</v>
      </c>
      <c r="D22" t="e">
        <f ca="1">IF(ISBLANK(B22),"",_xll.BDP(A22, "RELATIONSHIP_AMOUNT","RELATIONSHIP_OVERRIDE=S,QUANTIFIED_OVERRIDE=Y,EQY_FUND_CRNCY=USD,RELATED_COMPANY_OVERRIDE="&amp;B22))</f>
        <v>#NAME?</v>
      </c>
      <c r="E22" t="e">
        <f ca="1">IF(ISBLANK(C22),"",_xll.BDP(A22, "RELATIONSHIP_AMOUNT","RELATIONSHIP_OVERRIDE=C,QUANTIFIED_OVERRIDE=Y,EQY_FUND_CRNCY=USD,RELATED_COMPANY_OVERRIDE="&amp;C22))</f>
        <v>#NAME?</v>
      </c>
    </row>
    <row r="23" spans="1:5" x14ac:dyDescent="0.2">
      <c r="A23" t="str">
        <f>B5</f>
        <v>601138 CH Equity</v>
      </c>
      <c r="B23" t="s">
        <v>45</v>
      </c>
      <c r="C23" t="s">
        <v>39</v>
      </c>
      <c r="D23" t="e">
        <f ca="1">IF(ISBLANK(B23),"",_xll.BDP(A23, "RELATIONSHIP_AMOUNT","RELATIONSHIP_OVERRIDE=S,QUANTIFIED_OVERRIDE=Y,EQY_FUND_CRNCY=USD,RELATED_COMPANY_OVERRIDE="&amp;B23))</f>
        <v>#NAME?</v>
      </c>
      <c r="E23" t="e">
        <f ca="1">IF(ISBLANK(C23),"",_xll.BDP(A23, "RELATIONSHIP_AMOUNT","RELATIONSHIP_OVERRIDE=C,QUANTIFIED_OVERRIDE=Y,EQY_FUND_CRNCY=USD,RELATED_COMPANY_OVERRIDE="&amp;C23))</f>
        <v>#NAME?</v>
      </c>
    </row>
    <row r="24" spans="1:5" x14ac:dyDescent="0.2">
      <c r="A24" t="str">
        <f>B5</f>
        <v>601138 CH Equity</v>
      </c>
      <c r="B24" t="s">
        <v>50</v>
      </c>
      <c r="C24" t="s">
        <v>5</v>
      </c>
      <c r="D24" t="e">
        <f ca="1">IF(ISBLANK(B24),"",_xll.BDP(A24, "RELATIONSHIP_AMOUNT","RELATIONSHIP_OVERRIDE=S,QUANTIFIED_OVERRIDE=Y,EQY_FUND_CRNCY=USD,RELATED_COMPANY_OVERRIDE="&amp;B24))</f>
        <v>#NAME?</v>
      </c>
      <c r="E24" t="e">
        <f ca="1">IF(ISBLANK(C24),"",_xll.BDP(A24, "RELATIONSHIP_AMOUNT","RELATIONSHIP_OVERRIDE=C,QUANTIFIED_OVERRIDE=Y,EQY_FUND_CRNCY=USD,RELATED_COMPANY_OVERRIDE="&amp;C24))</f>
        <v>#NAME?</v>
      </c>
    </row>
    <row r="25" spans="1:5" x14ac:dyDescent="0.2">
      <c r="A25" t="str">
        <f>B5</f>
        <v>601138 CH Equity</v>
      </c>
      <c r="B25" t="s">
        <v>5</v>
      </c>
      <c r="C25" t="s">
        <v>50</v>
      </c>
      <c r="D25" t="e">
        <f ca="1">IF(ISBLANK(B25),"",_xll.BDP(A25, "RELATIONSHIP_AMOUNT","RELATIONSHIP_OVERRIDE=S,QUANTIFIED_OVERRIDE=Y,EQY_FUND_CRNCY=USD,RELATED_COMPANY_OVERRIDE="&amp;B25))</f>
        <v>#NAME?</v>
      </c>
      <c r="E25" t="e">
        <f ca="1">IF(ISBLANK(C25),"",_xll.BDP(A25, "RELATIONSHIP_AMOUNT","RELATIONSHIP_OVERRIDE=C,QUANTIFIED_OVERRIDE=Y,EQY_FUND_CRNCY=USD,RELATED_COMPANY_OVERRIDE="&amp;C25))</f>
        <v>#NAME?</v>
      </c>
    </row>
    <row r="26" spans="1:5" x14ac:dyDescent="0.2">
      <c r="A26" t="str">
        <f>B5</f>
        <v>601138 CH Equity</v>
      </c>
      <c r="C26" t="s">
        <v>44</v>
      </c>
      <c r="D26" t="str">
        <f>IF(ISBLANK(B26),"",_xll.BDP(A26, "RELATIONSHIP_AMOUNT","RELATIONSHIP_OVERRIDE=S,QUANTIFIED_OVERRIDE=Y,EQY_FUND_CRNCY=USD,RELATED_COMPANY_OVERRIDE="&amp;B26))</f>
        <v/>
      </c>
      <c r="E26" t="e">
        <f ca="1">IF(ISBLANK(C26),"",_xll.BDP(A26, "RELATIONSHIP_AMOUNT","RELATIONSHIP_OVERRIDE=C,QUANTIFIED_OVERRIDE=Y,EQY_FUND_CRNCY=USD,RELATED_COMPANY_OVERRIDE="&amp;C26))</f>
        <v>#NAME?</v>
      </c>
    </row>
    <row r="27" spans="1:5" x14ac:dyDescent="0.2">
      <c r="A27" t="str">
        <f>B6</f>
        <v>005930 KS Equity</v>
      </c>
      <c r="B27" t="e">
        <f ca="1">_xll.BDS(B6,"SUPPLY_CHAIN_SUPPLIERS","SUPPLY_CHAIN_SUM_COUNT_OVERRIDE=5,QUANTIFIED_OVERRIDE=Y,SUP_CHAIN_RELATIONSHIP_SORT_OVR=C","cols=1;rows=5")</f>
        <v>#NAME?</v>
      </c>
      <c r="C27" t="e">
        <f ca="1">_xll.BDS(B6,"SUPPLY_CHAIN_CUSTOMERS","SUPPLY_CHAIN_SUM_COUNT_OVERRIDE=5,QUANTIFIED_OVERRIDE=Y,SUP_CHAIN_RELATIONSHIP_SORT_OVR=C","cols=1;rows=5")</f>
        <v>#NAME?</v>
      </c>
      <c r="D27" t="e">
        <f ca="1">IF(ISBLANK(B27),"",_xll.BDP(A27, "RELATIONSHIP_AMOUNT","RELATIONSHIP_OVERRIDE=S,QUANTIFIED_OVERRIDE=Y,EQY_FUND_CRNCY=USD,RELATED_COMPANY_OVERRIDE="&amp;B27))</f>
        <v>#NAME?</v>
      </c>
      <c r="E27" t="e">
        <f ca="1">IF(ISBLANK(C27),"",_xll.BDP(A27, "RELATIONSHIP_AMOUNT","RELATIONSHIP_OVERRIDE=C,QUANTIFIED_OVERRIDE=Y,EQY_FUND_CRNCY=USD,RELATED_COMPANY_OVERRIDE="&amp;C27))</f>
        <v>#NAME?</v>
      </c>
    </row>
    <row r="28" spans="1:5" x14ac:dyDescent="0.2">
      <c r="A28" t="str">
        <f>B6</f>
        <v>005930 KS Equity</v>
      </c>
      <c r="B28" t="s">
        <v>55</v>
      </c>
      <c r="C28" t="s">
        <v>51</v>
      </c>
      <c r="D28" t="e">
        <f ca="1">IF(ISBLANK(B28),"",_xll.BDP(A28, "RELATIONSHIP_AMOUNT","RELATIONSHIP_OVERRIDE=S,QUANTIFIED_OVERRIDE=Y,EQY_FUND_CRNCY=USD,RELATED_COMPANY_OVERRIDE="&amp;B28))</f>
        <v>#NAME?</v>
      </c>
      <c r="E28" t="e">
        <f ca="1">IF(ISBLANK(C28),"",_xll.BDP(A28, "RELATIONSHIP_AMOUNT","RELATIONSHIP_OVERRIDE=C,QUANTIFIED_OVERRIDE=Y,EQY_FUND_CRNCY=USD,RELATED_COMPANY_OVERRIDE="&amp;C28))</f>
        <v>#NAME?</v>
      </c>
    </row>
    <row r="29" spans="1:5" x14ac:dyDescent="0.2">
      <c r="A29" t="str">
        <f>B6</f>
        <v>005930 KS Equity</v>
      </c>
      <c r="B29" t="s">
        <v>19</v>
      </c>
      <c r="C29" t="s">
        <v>52</v>
      </c>
      <c r="D29" t="e">
        <f ca="1">IF(ISBLANK(B29),"",_xll.BDP(A29, "RELATIONSHIP_AMOUNT","RELATIONSHIP_OVERRIDE=S,QUANTIFIED_OVERRIDE=Y,EQY_FUND_CRNCY=USD,RELATED_COMPANY_OVERRIDE="&amp;B29))</f>
        <v>#NAME?</v>
      </c>
      <c r="E29" t="e">
        <f ca="1">IF(ISBLANK(C29),"",_xll.BDP(A29, "RELATIONSHIP_AMOUNT","RELATIONSHIP_OVERRIDE=C,QUANTIFIED_OVERRIDE=Y,EQY_FUND_CRNCY=USD,RELATED_COMPANY_OVERRIDE="&amp;C29))</f>
        <v>#NAME?</v>
      </c>
    </row>
    <row r="30" spans="1:5" x14ac:dyDescent="0.2">
      <c r="A30" t="str">
        <f>B6</f>
        <v>005930 KS Equity</v>
      </c>
      <c r="B30" t="s">
        <v>56</v>
      </c>
      <c r="C30" t="s">
        <v>53</v>
      </c>
      <c r="D30" t="e">
        <f ca="1">IF(ISBLANK(B30),"",_xll.BDP(A30, "RELATIONSHIP_AMOUNT","RELATIONSHIP_OVERRIDE=S,QUANTIFIED_OVERRIDE=Y,EQY_FUND_CRNCY=USD,RELATED_COMPANY_OVERRIDE="&amp;B30))</f>
        <v>#NAME?</v>
      </c>
      <c r="E30" t="e">
        <f ca="1">IF(ISBLANK(C30),"",_xll.BDP(A30, "RELATIONSHIP_AMOUNT","RELATIONSHIP_OVERRIDE=C,QUANTIFIED_OVERRIDE=Y,EQY_FUND_CRNCY=USD,RELATED_COMPANY_OVERRIDE="&amp;C30))</f>
        <v>#NAME?</v>
      </c>
    </row>
    <row r="31" spans="1:5" x14ac:dyDescent="0.2">
      <c r="A31" t="str">
        <f>B6</f>
        <v>005930 KS Equity</v>
      </c>
      <c r="B31" t="s">
        <v>27</v>
      </c>
      <c r="C31" t="s">
        <v>54</v>
      </c>
      <c r="D31" t="e">
        <f ca="1">IF(ISBLANK(B31),"",_xll.BDP(A31, "RELATIONSHIP_AMOUNT","RELATIONSHIP_OVERRIDE=S,QUANTIFIED_OVERRIDE=Y,EQY_FUND_CRNCY=USD,RELATED_COMPANY_OVERRIDE="&amp;B31))</f>
        <v>#NAME?</v>
      </c>
      <c r="E31" t="e">
        <f ca="1">IF(ISBLANK(C31),"",_xll.BDP(A31, "RELATIONSHIP_AMOUNT","RELATIONSHIP_OVERRIDE=C,QUANTIFIED_OVERRIDE=Y,EQY_FUND_CRNCY=USD,RELATED_COMPANY_OVERRIDE="&amp;C31))</f>
        <v>#NAME?</v>
      </c>
    </row>
    <row r="32" spans="1:5" x14ac:dyDescent="0.2">
      <c r="A32" t="e">
        <f ca="1">B7</f>
        <v>#NAME?</v>
      </c>
      <c r="B32" t="e">
        <f ca="1">_xll.BDS(B7,"SUPPLY_CHAIN_SUPPLIERS","SUPPLY_CHAIN_SUM_COUNT_OVERRIDE=5,QUANTIFIED_OVERRIDE=Y,SUP_CHAIN_RELATIONSHIP_SORT_OVR=C","cols=1;rows=5")</f>
        <v>#NAME?</v>
      </c>
      <c r="C32" t="e">
        <f ca="1">_xll.BDS(B7,"SUPPLY_CHAIN_CUSTOMERS","SUPPLY_CHAIN_SUM_COUNT_OVERRIDE=5,QUANTIFIED_OVERRIDE=Y,SUP_CHAIN_RELATIONSHIP_SORT_OVR=C","cols=1;rows=5")</f>
        <v>#NAME?</v>
      </c>
      <c r="D32" t="e">
        <f ca="1">IF(ISBLANK(B32),"",_xll.BDP(A32, "RELATIONSHIP_AMOUNT","RELATIONSHIP_OVERRIDE=S,QUANTIFIED_OVERRIDE=Y,EQY_FUND_CRNCY=USD,RELATED_COMPANY_OVERRIDE="&amp;B32))</f>
        <v>#NAME?</v>
      </c>
      <c r="E32" t="e">
        <f ca="1">IF(ISBLANK(C32),"",_xll.BDP(A32, "RELATIONSHIP_AMOUNT","RELATIONSHIP_OVERRIDE=C,QUANTIFIED_OVERRIDE=Y,EQY_FUND_CRNCY=USD,RELATED_COMPANY_OVERRIDE="&amp;C32))</f>
        <v>#NAME?</v>
      </c>
    </row>
    <row r="33" spans="1:5" x14ac:dyDescent="0.2">
      <c r="A33" t="e">
        <f ca="1">B7</f>
        <v>#NAME?</v>
      </c>
      <c r="B33" t="s">
        <v>85</v>
      </c>
      <c r="C33" t="s">
        <v>197</v>
      </c>
      <c r="D33" t="e">
        <f ca="1">IF(ISBLANK(B33),"",_xll.BDP(A33, "RELATIONSHIP_AMOUNT","RELATIONSHIP_OVERRIDE=S,QUANTIFIED_OVERRIDE=Y,EQY_FUND_CRNCY=USD,RELATED_COMPANY_OVERRIDE="&amp;B33))</f>
        <v>#NAME?</v>
      </c>
      <c r="E33" t="e">
        <f ca="1">IF(ISBLANK(C33),"",_xll.BDP(A33, "RELATIONSHIP_AMOUNT","RELATIONSHIP_OVERRIDE=C,QUANTIFIED_OVERRIDE=Y,EQY_FUND_CRNCY=USD,RELATED_COMPANY_OVERRIDE="&amp;C33))</f>
        <v>#NAME?</v>
      </c>
    </row>
    <row r="34" spans="1:5" x14ac:dyDescent="0.2">
      <c r="A34" t="e">
        <f ca="1">B7</f>
        <v>#NAME?</v>
      </c>
      <c r="B34" t="s">
        <v>105</v>
      </c>
      <c r="C34" t="s">
        <v>95</v>
      </c>
      <c r="D34" t="e">
        <f ca="1">IF(ISBLANK(B34),"",_xll.BDP(A34, "RELATIONSHIP_AMOUNT","RELATIONSHIP_OVERRIDE=S,QUANTIFIED_OVERRIDE=Y,EQY_FUND_CRNCY=USD,RELATED_COMPANY_OVERRIDE="&amp;B34))</f>
        <v>#NAME?</v>
      </c>
      <c r="E34" t="e">
        <f ca="1">IF(ISBLANK(C34),"",_xll.BDP(A34, "RELATIONSHIP_AMOUNT","RELATIONSHIP_OVERRIDE=C,QUANTIFIED_OVERRIDE=Y,EQY_FUND_CRNCY=USD,RELATED_COMPANY_OVERRIDE="&amp;C34))</f>
        <v>#NAME?</v>
      </c>
    </row>
    <row r="35" spans="1:5" x14ac:dyDescent="0.2">
      <c r="A35" t="e">
        <f ca="1">B7</f>
        <v>#NAME?</v>
      </c>
      <c r="B35" t="s">
        <v>75</v>
      </c>
      <c r="C35" t="s">
        <v>346</v>
      </c>
      <c r="D35" t="e">
        <f ca="1">IF(ISBLANK(B35),"",_xll.BDP(A35, "RELATIONSHIP_AMOUNT","RELATIONSHIP_OVERRIDE=S,QUANTIFIED_OVERRIDE=Y,EQY_FUND_CRNCY=USD,RELATED_COMPANY_OVERRIDE="&amp;B35))</f>
        <v>#NAME?</v>
      </c>
      <c r="E35" t="e">
        <f ca="1">IF(ISBLANK(C35),"",_xll.BDP(A35, "RELATIONSHIP_AMOUNT","RELATIONSHIP_OVERRIDE=C,QUANTIFIED_OVERRIDE=Y,EQY_FUND_CRNCY=USD,RELATED_COMPANY_OVERRIDE="&amp;C35))</f>
        <v>#NAME?</v>
      </c>
    </row>
    <row r="36" spans="1:5" x14ac:dyDescent="0.2">
      <c r="A36" t="e">
        <f ca="1">B7</f>
        <v>#NAME?</v>
      </c>
      <c r="B36" t="s">
        <v>345</v>
      </c>
      <c r="C36" t="s">
        <v>347</v>
      </c>
      <c r="D36" t="e">
        <f ca="1">IF(ISBLANK(B36),"",_xll.BDP(A36, "RELATIONSHIP_AMOUNT","RELATIONSHIP_OVERRIDE=S,QUANTIFIED_OVERRIDE=Y,EQY_FUND_CRNCY=USD,RELATED_COMPANY_OVERRIDE="&amp;B36))</f>
        <v>#NAME?</v>
      </c>
      <c r="E36" t="e">
        <f ca="1">IF(ISBLANK(C36),"",_xll.BDP(A36, "RELATIONSHIP_AMOUNT","RELATIONSHIP_OVERRIDE=C,QUANTIFIED_OVERRIDE=Y,EQY_FUND_CRNCY=USD,RELATED_COMPANY_OVERRIDE="&amp;C36))</f>
        <v>#NAME?</v>
      </c>
    </row>
    <row r="37" spans="1:5" x14ac:dyDescent="0.2">
      <c r="A37" t="str">
        <f>B8</f>
        <v>SAP GR Equity</v>
      </c>
      <c r="B37" t="e">
        <f ca="1">_xll.BDS(B8,"SUPPLY_CHAIN_SUPPLIERS","SUPPLY_CHAIN_SUM_COUNT_OVERRIDE=5,QUANTIFIED_OVERRIDE=Y,SUP_CHAIN_RELATIONSHIP_SORT_OVR=C","cols=1;rows=5")</f>
        <v>#NAME?</v>
      </c>
      <c r="C37" t="e">
        <f ca="1">_xll.BDS(B8,"SUPPLY_CHAIN_CUSTOMERS","SUPPLY_CHAIN_SUM_COUNT_OVERRIDE=5,QUANTIFIED_OVERRIDE=Y,SUP_CHAIN_RELATIONSHIP_SORT_OVR=C","cols=1;rows=5")</f>
        <v>#NAME?</v>
      </c>
      <c r="D37" t="e">
        <f ca="1">IF(ISBLANK(B37),"",_xll.BDP(A37, "RELATIONSHIP_AMOUNT","RELATIONSHIP_OVERRIDE=S,QUANTIFIED_OVERRIDE=Y,EQY_FUND_CRNCY=USD,RELATED_COMPANY_OVERRIDE="&amp;B37))</f>
        <v>#NAME?</v>
      </c>
      <c r="E37" t="e">
        <f ca="1">IF(ISBLANK(C37),"",_xll.BDP(A37, "RELATIONSHIP_AMOUNT","RELATIONSHIP_OVERRIDE=C,QUANTIFIED_OVERRIDE=Y,EQY_FUND_CRNCY=USD,RELATED_COMPANY_OVERRIDE="&amp;C37))</f>
        <v>#NAME?</v>
      </c>
    </row>
    <row r="38" spans="1:5" x14ac:dyDescent="0.2">
      <c r="A38" t="str">
        <f>B8</f>
        <v>SAP GR Equity</v>
      </c>
      <c r="B38" t="s">
        <v>235</v>
      </c>
      <c r="C38" t="s">
        <v>52</v>
      </c>
      <c r="D38" t="e">
        <f ca="1">IF(ISBLANK(B38),"",_xll.BDP(A38, "RELATIONSHIP_AMOUNT","RELATIONSHIP_OVERRIDE=S,QUANTIFIED_OVERRIDE=Y,EQY_FUND_CRNCY=USD,RELATED_COMPANY_OVERRIDE="&amp;B38))</f>
        <v>#NAME?</v>
      </c>
      <c r="E38" t="e">
        <f ca="1">IF(ISBLANK(C38),"",_xll.BDP(A38, "RELATIONSHIP_AMOUNT","RELATIONSHIP_OVERRIDE=C,QUANTIFIED_OVERRIDE=Y,EQY_FUND_CRNCY=USD,RELATED_COMPANY_OVERRIDE="&amp;C38))</f>
        <v>#NAME?</v>
      </c>
    </row>
    <row r="39" spans="1:5" x14ac:dyDescent="0.2">
      <c r="A39" t="str">
        <f>B8</f>
        <v>SAP GR Equity</v>
      </c>
      <c r="B39" t="s">
        <v>50</v>
      </c>
      <c r="C39" t="s">
        <v>204</v>
      </c>
      <c r="D39" t="e">
        <f ca="1">IF(ISBLANK(B39),"",_xll.BDP(A39, "RELATIONSHIP_AMOUNT","RELATIONSHIP_OVERRIDE=S,QUANTIFIED_OVERRIDE=Y,EQY_FUND_CRNCY=USD,RELATED_COMPANY_OVERRIDE="&amp;B39))</f>
        <v>#NAME?</v>
      </c>
      <c r="E39" t="e">
        <f ca="1">IF(ISBLANK(C39),"",_xll.BDP(A39, "RELATIONSHIP_AMOUNT","RELATIONSHIP_OVERRIDE=C,QUANTIFIED_OVERRIDE=Y,EQY_FUND_CRNCY=USD,RELATED_COMPANY_OVERRIDE="&amp;C39))</f>
        <v>#NAME?</v>
      </c>
    </row>
    <row r="40" spans="1:5" x14ac:dyDescent="0.2">
      <c r="A40" t="str">
        <f>B8</f>
        <v>SAP GR Equity</v>
      </c>
      <c r="B40" t="s">
        <v>5</v>
      </c>
      <c r="C40" t="s">
        <v>263</v>
      </c>
      <c r="D40" t="e">
        <f ca="1">IF(ISBLANK(B40),"",_xll.BDP(A40, "RELATIONSHIP_AMOUNT","RELATIONSHIP_OVERRIDE=S,QUANTIFIED_OVERRIDE=Y,EQY_FUND_CRNCY=USD,RELATED_COMPANY_OVERRIDE="&amp;B40))</f>
        <v>#NAME?</v>
      </c>
      <c r="E40" t="e">
        <f ca="1">IF(ISBLANK(C40),"",_xll.BDP(A40, "RELATIONSHIP_AMOUNT","RELATIONSHIP_OVERRIDE=C,QUANTIFIED_OVERRIDE=Y,EQY_FUND_CRNCY=USD,RELATED_COMPANY_OVERRIDE="&amp;C40))</f>
        <v>#NAME?</v>
      </c>
    </row>
    <row r="41" spans="1:5" x14ac:dyDescent="0.2">
      <c r="A41" t="str">
        <f>B8</f>
        <v>SAP GR Equity</v>
      </c>
      <c r="B41" t="s">
        <v>218</v>
      </c>
      <c r="C41" t="s">
        <v>34</v>
      </c>
      <c r="D41" t="e">
        <f ca="1">IF(ISBLANK(B41),"",_xll.BDP(A41, "RELATIONSHIP_AMOUNT","RELATIONSHIP_OVERRIDE=S,QUANTIFIED_OVERRIDE=Y,EQY_FUND_CRNCY=USD,RELATED_COMPANY_OVERRIDE="&amp;B41))</f>
        <v>#NAME?</v>
      </c>
      <c r="E41" t="e">
        <f ca="1">IF(ISBLANK(C41),"",_xll.BDP(A41, "RELATIONSHIP_AMOUNT","RELATIONSHIP_OVERRIDE=C,QUANTIFIED_OVERRIDE=Y,EQY_FUND_CRNCY=USD,RELATED_COMPANY_OVERRIDE="&amp;C41))</f>
        <v>#NAME?</v>
      </c>
    </row>
    <row r="42" spans="1:5" x14ac:dyDescent="0.2">
      <c r="A42" t="str">
        <f>B9</f>
        <v>MSFT US Equity</v>
      </c>
      <c r="B42" t="e">
        <f ca="1">_xll.BDS(B9,"SUPPLY_CHAIN_SUPPLIERS","SUPPLY_CHAIN_SUM_COUNT_OVERRIDE=5,QUANTIFIED_OVERRIDE=Y,SUP_CHAIN_RELATIONSHIP_SORT_OVR=C","cols=1;rows=5")</f>
        <v>#NAME?</v>
      </c>
      <c r="C42" t="e">
        <f ca="1">_xll.BDS(B9,"SUPPLY_CHAIN_CUSTOMERS","SUPPLY_CHAIN_SUM_COUNT_OVERRIDE=5,QUANTIFIED_OVERRIDE=Y,SUP_CHAIN_RELATIONSHIP_SORT_OVR=C","cols=1;rows=5")</f>
        <v>#NAME?</v>
      </c>
      <c r="D42" t="e">
        <f ca="1">IF(ISBLANK(B42),"",_xll.BDP(A42, "RELATIONSHIP_AMOUNT","RELATIONSHIP_OVERRIDE=S,QUANTIFIED_OVERRIDE=Y,EQY_FUND_CRNCY=USD,RELATED_COMPANY_OVERRIDE="&amp;B42))</f>
        <v>#NAME?</v>
      </c>
      <c r="E42" t="e">
        <f ca="1">IF(ISBLANK(C42),"",_xll.BDP(A42, "RELATIONSHIP_AMOUNT","RELATIONSHIP_OVERRIDE=C,QUANTIFIED_OVERRIDE=Y,EQY_FUND_CRNCY=USD,RELATED_COMPANY_OVERRIDE="&amp;C42))</f>
        <v>#NAME?</v>
      </c>
    </row>
    <row r="43" spans="1:5" x14ac:dyDescent="0.2">
      <c r="A43" t="str">
        <f>B9</f>
        <v>MSFT US Equity</v>
      </c>
      <c r="B43" t="s">
        <v>142</v>
      </c>
      <c r="C43" t="s">
        <v>165</v>
      </c>
      <c r="D43" t="e">
        <f ca="1">IF(ISBLANK(B43),"",_xll.BDP(A43, "RELATIONSHIP_AMOUNT","RELATIONSHIP_OVERRIDE=S,QUANTIFIED_OVERRIDE=Y,EQY_FUND_CRNCY=USD,RELATED_COMPANY_OVERRIDE="&amp;B43))</f>
        <v>#NAME?</v>
      </c>
      <c r="E43" t="e">
        <f ca="1">IF(ISBLANK(C43),"",_xll.BDP(A43, "RELATIONSHIP_AMOUNT","RELATIONSHIP_OVERRIDE=C,QUANTIFIED_OVERRIDE=Y,EQY_FUND_CRNCY=USD,RELATED_COMPANY_OVERRIDE="&amp;C43))</f>
        <v>#NAME?</v>
      </c>
    </row>
    <row r="44" spans="1:5" x14ac:dyDescent="0.2">
      <c r="A44" t="str">
        <f>B9</f>
        <v>MSFT US Equity</v>
      </c>
      <c r="B44" t="s">
        <v>84</v>
      </c>
      <c r="C44" t="s">
        <v>39</v>
      </c>
      <c r="D44" t="e">
        <f ca="1">IF(ISBLANK(B44),"",_xll.BDP(A44, "RELATIONSHIP_AMOUNT","RELATIONSHIP_OVERRIDE=S,QUANTIFIED_OVERRIDE=Y,EQY_FUND_CRNCY=USD,RELATED_COMPANY_OVERRIDE="&amp;B44))</f>
        <v>#NAME?</v>
      </c>
      <c r="E44" t="e">
        <f ca="1">IF(ISBLANK(C44),"",_xll.BDP(A44, "RELATIONSHIP_AMOUNT","RELATIONSHIP_OVERRIDE=C,QUANTIFIED_OVERRIDE=Y,EQY_FUND_CRNCY=USD,RELATED_COMPANY_OVERRIDE="&amp;C44))</f>
        <v>#NAME?</v>
      </c>
    </row>
    <row r="45" spans="1:5" x14ac:dyDescent="0.2">
      <c r="A45" t="str">
        <f>B9</f>
        <v>MSFT US Equity</v>
      </c>
      <c r="B45" t="s">
        <v>59</v>
      </c>
      <c r="C45" t="s">
        <v>153</v>
      </c>
      <c r="D45" t="e">
        <f ca="1">IF(ISBLANK(B45),"",_xll.BDP(A45, "RELATIONSHIP_AMOUNT","RELATIONSHIP_OVERRIDE=S,QUANTIFIED_OVERRIDE=Y,EQY_FUND_CRNCY=USD,RELATED_COMPANY_OVERRIDE="&amp;B45))</f>
        <v>#NAME?</v>
      </c>
      <c r="E45" t="e">
        <f ca="1">IF(ISBLANK(C45),"",_xll.BDP(A45, "RELATIONSHIP_AMOUNT","RELATIONSHIP_OVERRIDE=C,QUANTIFIED_OVERRIDE=Y,EQY_FUND_CRNCY=USD,RELATED_COMPANY_OVERRIDE="&amp;C45))</f>
        <v>#NAME?</v>
      </c>
    </row>
    <row r="46" spans="1:5" x14ac:dyDescent="0.2">
      <c r="A46" t="str">
        <f>B9</f>
        <v>MSFT US Equity</v>
      </c>
      <c r="B46" t="s">
        <v>13</v>
      </c>
      <c r="C46" t="s">
        <v>173</v>
      </c>
      <c r="D46" t="e">
        <f ca="1">IF(ISBLANK(B46),"",_xll.BDP(A46, "RELATIONSHIP_AMOUNT","RELATIONSHIP_OVERRIDE=S,QUANTIFIED_OVERRIDE=Y,EQY_FUND_CRNCY=USD,RELATED_COMPANY_OVERRIDE="&amp;B46))</f>
        <v>#NAME?</v>
      </c>
      <c r="E46" t="e">
        <f ca="1">IF(ISBLANK(C46),"",_xll.BDP(A46, "RELATIONSHIP_AMOUNT","RELATIONSHIP_OVERRIDE=C,QUANTIFIED_OVERRIDE=Y,EQY_FUND_CRNCY=USD,RELATED_COMPANY_OVERRIDE="&amp;C46))</f>
        <v>#NAME?</v>
      </c>
    </row>
    <row r="47" spans="1:5" x14ac:dyDescent="0.2">
      <c r="A47" t="str">
        <f>B10</f>
        <v>IBM US Equity</v>
      </c>
      <c r="B47" t="e">
        <f ca="1">_xll.BDS(B10,"SUPPLY_CHAIN_SUPPLIERS","SUPPLY_CHAIN_SUM_COUNT_OVERRIDE=5,QUANTIFIED_OVERRIDE=Y,SUP_CHAIN_RELATIONSHIP_SORT_OVR=C","cols=1;rows=5")</f>
        <v>#NAME?</v>
      </c>
      <c r="C47" t="e">
        <f ca="1">_xll.BDS(B10,"SUPPLY_CHAIN_CUSTOMERS","SUPPLY_CHAIN_SUM_COUNT_OVERRIDE=5,QUANTIFIED_OVERRIDE=Y,SUP_CHAIN_RELATIONSHIP_SORT_OVR=C","cols=1;rows=5")</f>
        <v>#NAME?</v>
      </c>
      <c r="D47" t="e">
        <f ca="1">IF(ISBLANK(B47),"",_xll.BDP(A47, "RELATIONSHIP_AMOUNT","RELATIONSHIP_OVERRIDE=S,QUANTIFIED_OVERRIDE=Y,EQY_FUND_CRNCY=USD,RELATED_COMPANY_OVERRIDE="&amp;B47))</f>
        <v>#NAME?</v>
      </c>
      <c r="E47" t="e">
        <f ca="1">IF(ISBLANK(C47),"",_xll.BDP(A47, "RELATIONSHIP_AMOUNT","RELATIONSHIP_OVERRIDE=C,QUANTIFIED_OVERRIDE=Y,EQY_FUND_CRNCY=USD,RELATED_COMPANY_OVERRIDE="&amp;C47))</f>
        <v>#NAME?</v>
      </c>
    </row>
    <row r="48" spans="1:5" x14ac:dyDescent="0.2">
      <c r="A48" t="str">
        <f>B10</f>
        <v>IBM US Equity</v>
      </c>
      <c r="B48" t="s">
        <v>84</v>
      </c>
      <c r="C48" t="s">
        <v>357</v>
      </c>
      <c r="D48" t="e">
        <f ca="1">IF(ISBLANK(B48),"",_xll.BDP(A48, "RELATIONSHIP_AMOUNT","RELATIONSHIP_OVERRIDE=S,QUANTIFIED_OVERRIDE=Y,EQY_FUND_CRNCY=USD,RELATED_COMPANY_OVERRIDE="&amp;B48))</f>
        <v>#NAME?</v>
      </c>
      <c r="E48" t="e">
        <f ca="1">IF(ISBLANK(C48),"",_xll.BDP(A48, "RELATIONSHIP_AMOUNT","RELATIONSHIP_OVERRIDE=C,QUANTIFIED_OVERRIDE=Y,EQY_FUND_CRNCY=USD,RELATED_COMPANY_OVERRIDE="&amp;C48))</f>
        <v>#NAME?</v>
      </c>
    </row>
    <row r="49" spans="1:5" x14ac:dyDescent="0.2">
      <c r="A49" t="str">
        <f>B10</f>
        <v>IBM US Equity</v>
      </c>
      <c r="B49" t="s">
        <v>39</v>
      </c>
      <c r="C49" t="s">
        <v>358</v>
      </c>
      <c r="D49" t="e">
        <f ca="1">IF(ISBLANK(B49),"",_xll.BDP(A49, "RELATIONSHIP_AMOUNT","RELATIONSHIP_OVERRIDE=S,QUANTIFIED_OVERRIDE=Y,EQY_FUND_CRNCY=USD,RELATED_COMPANY_OVERRIDE="&amp;B49))</f>
        <v>#NAME?</v>
      </c>
      <c r="E49" t="e">
        <f ca="1">IF(ISBLANK(C49),"",_xll.BDP(A49, "RELATIONSHIP_AMOUNT","RELATIONSHIP_OVERRIDE=C,QUANTIFIED_OVERRIDE=Y,EQY_FUND_CRNCY=USD,RELATED_COMPANY_OVERRIDE="&amp;C49))</f>
        <v>#NAME?</v>
      </c>
    </row>
    <row r="50" spans="1:5" x14ac:dyDescent="0.2">
      <c r="A50" t="str">
        <f>B10</f>
        <v>IBM US Equity</v>
      </c>
      <c r="B50" t="s">
        <v>354</v>
      </c>
      <c r="C50" t="s">
        <v>51</v>
      </c>
      <c r="D50" t="e">
        <f ca="1">IF(ISBLANK(B50),"",_xll.BDP(A50, "RELATIONSHIP_AMOUNT","RELATIONSHIP_OVERRIDE=S,QUANTIFIED_OVERRIDE=Y,EQY_FUND_CRNCY=USD,RELATED_COMPANY_OVERRIDE="&amp;B50))</f>
        <v>#NAME?</v>
      </c>
      <c r="E50" t="e">
        <f ca="1">IF(ISBLANK(C50),"",_xll.BDP(A50, "RELATIONSHIP_AMOUNT","RELATIONSHIP_OVERRIDE=C,QUANTIFIED_OVERRIDE=Y,EQY_FUND_CRNCY=USD,RELATED_COMPANY_OVERRIDE="&amp;C50))</f>
        <v>#NAME?</v>
      </c>
    </row>
    <row r="51" spans="1:5" x14ac:dyDescent="0.2">
      <c r="A51" t="str">
        <f>B10</f>
        <v>IBM US Equity</v>
      </c>
      <c r="B51" t="s">
        <v>235</v>
      </c>
      <c r="C51" t="s">
        <v>125</v>
      </c>
      <c r="D51" t="e">
        <f ca="1">IF(ISBLANK(B51),"",_xll.BDP(A51, "RELATIONSHIP_AMOUNT","RELATIONSHIP_OVERRIDE=S,QUANTIFIED_OVERRIDE=Y,EQY_FUND_CRNCY=USD,RELATED_COMPANY_OVERRIDE="&amp;B51))</f>
        <v>#NAME?</v>
      </c>
      <c r="E51" t="e">
        <f ca="1">IF(ISBLANK(C51),"",_xll.BDP(A51, "RELATIONSHIP_AMOUNT","RELATIONSHIP_OVERRIDE=C,QUANTIFIED_OVERRIDE=Y,EQY_FUND_CRNCY=USD,RELATED_COMPANY_OVERRIDE="&amp;C51))</f>
        <v>#NAME?</v>
      </c>
    </row>
    <row r="52" spans="1:5" x14ac:dyDescent="0.2">
      <c r="A52" t="str">
        <f>B11</f>
        <v>005930 KS Equity</v>
      </c>
      <c r="B52" t="e">
        <f ca="1">_xll.BDS(B11,"SUPPLY_CHAIN_SUPPLIERS","SUPPLY_CHAIN_SUM_COUNT_OVERRIDE=5,QUANTIFIED_OVERRIDE=Y,SUP_CHAIN_RELATIONSHIP_SORT_OVR=C","cols=1;rows=5")</f>
        <v>#NAME?</v>
      </c>
      <c r="C52" t="e">
        <f ca="1">_xll.BDS(B11,"SUPPLY_CHAIN_CUSTOMERS","SUPPLY_CHAIN_SUM_COUNT_OVERRIDE=5,QUANTIFIED_OVERRIDE=Y,SUP_CHAIN_RELATIONSHIP_SORT_OVR=C","cols=1;rows=5")</f>
        <v>#NAME?</v>
      </c>
      <c r="D52" t="e">
        <f ca="1">IF(ISBLANK(B52),"",_xll.BDP(A52, "RELATIONSHIP_AMOUNT","RELATIONSHIP_OVERRIDE=S,QUANTIFIED_OVERRIDE=Y,EQY_FUND_CRNCY=USD,RELATED_COMPANY_OVERRIDE="&amp;B52))</f>
        <v>#NAME?</v>
      </c>
      <c r="E52" t="e">
        <f ca="1">IF(ISBLANK(C52),"",_xll.BDP(A52, "RELATIONSHIP_AMOUNT","RELATIONSHIP_OVERRIDE=C,QUANTIFIED_OVERRIDE=Y,EQY_FUND_CRNCY=USD,RELATED_COMPANY_OVERRIDE="&amp;C52))</f>
        <v>#NAME?</v>
      </c>
    </row>
    <row r="53" spans="1:5" x14ac:dyDescent="0.2">
      <c r="A53" t="str">
        <f>B11</f>
        <v>005930 KS Equity</v>
      </c>
      <c r="B53" t="s">
        <v>55</v>
      </c>
      <c r="C53" t="s">
        <v>51</v>
      </c>
      <c r="D53" t="e">
        <f ca="1">IF(ISBLANK(B53),"",_xll.BDP(A53, "RELATIONSHIP_AMOUNT","RELATIONSHIP_OVERRIDE=S,QUANTIFIED_OVERRIDE=Y,EQY_FUND_CRNCY=USD,RELATED_COMPANY_OVERRIDE="&amp;B53))</f>
        <v>#NAME?</v>
      </c>
      <c r="E53" t="e">
        <f ca="1">IF(ISBLANK(C53),"",_xll.BDP(A53, "RELATIONSHIP_AMOUNT","RELATIONSHIP_OVERRIDE=C,QUANTIFIED_OVERRIDE=Y,EQY_FUND_CRNCY=USD,RELATED_COMPANY_OVERRIDE="&amp;C53))</f>
        <v>#NAME?</v>
      </c>
    </row>
    <row r="54" spans="1:5" x14ac:dyDescent="0.2">
      <c r="A54" t="str">
        <f>B11</f>
        <v>005930 KS Equity</v>
      </c>
      <c r="B54" t="s">
        <v>19</v>
      </c>
      <c r="C54" t="s">
        <v>52</v>
      </c>
      <c r="D54" t="e">
        <f ca="1">IF(ISBLANK(B54),"",_xll.BDP(A54, "RELATIONSHIP_AMOUNT","RELATIONSHIP_OVERRIDE=S,QUANTIFIED_OVERRIDE=Y,EQY_FUND_CRNCY=USD,RELATED_COMPANY_OVERRIDE="&amp;B54))</f>
        <v>#NAME?</v>
      </c>
      <c r="E54" t="e">
        <f ca="1">IF(ISBLANK(C54),"",_xll.BDP(A54, "RELATIONSHIP_AMOUNT","RELATIONSHIP_OVERRIDE=C,QUANTIFIED_OVERRIDE=Y,EQY_FUND_CRNCY=USD,RELATED_COMPANY_OVERRIDE="&amp;C54))</f>
        <v>#NAME?</v>
      </c>
    </row>
    <row r="55" spans="1:5" x14ac:dyDescent="0.2">
      <c r="A55" t="str">
        <f>B11</f>
        <v>005930 KS Equity</v>
      </c>
      <c r="B55" t="s">
        <v>56</v>
      </c>
      <c r="C55" t="s">
        <v>53</v>
      </c>
      <c r="D55" t="e">
        <f ca="1">IF(ISBLANK(B55),"",_xll.BDP(A55, "RELATIONSHIP_AMOUNT","RELATIONSHIP_OVERRIDE=S,QUANTIFIED_OVERRIDE=Y,EQY_FUND_CRNCY=USD,RELATED_COMPANY_OVERRIDE="&amp;B55))</f>
        <v>#NAME?</v>
      </c>
      <c r="E55" t="e">
        <f ca="1">IF(ISBLANK(C55),"",_xll.BDP(A55, "RELATIONSHIP_AMOUNT","RELATIONSHIP_OVERRIDE=C,QUANTIFIED_OVERRIDE=Y,EQY_FUND_CRNCY=USD,RELATED_COMPANY_OVERRIDE="&amp;C55))</f>
        <v>#NAME?</v>
      </c>
    </row>
    <row r="56" spans="1:5" x14ac:dyDescent="0.2">
      <c r="A56" t="str">
        <f>B11</f>
        <v>005930 KS Equity</v>
      </c>
      <c r="B56" t="s">
        <v>27</v>
      </c>
      <c r="C56" t="s">
        <v>54</v>
      </c>
      <c r="D56" t="e">
        <f ca="1">IF(ISBLANK(B56),"",_xll.BDP(A56, "RELATIONSHIP_AMOUNT","RELATIONSHIP_OVERRIDE=S,QUANTIFIED_OVERRIDE=Y,EQY_FUND_CRNCY=USD,RELATED_COMPANY_OVERRIDE="&amp;B56))</f>
        <v>#NAME?</v>
      </c>
      <c r="E56" t="e">
        <f ca="1">IF(ISBLANK(C56),"",_xll.BDP(A56, "RELATIONSHIP_AMOUNT","RELATIONSHIP_OVERRIDE=C,QUANTIFIED_OVERRIDE=Y,EQY_FUND_CRNCY=USD,RELATED_COMPANY_OVERRIDE="&amp;C56))</f>
        <v>#NAME?</v>
      </c>
    </row>
    <row r="57" spans="1:5" x14ac:dyDescent="0.2">
      <c r="A57" t="e">
        <f ca="1">B12</f>
        <v>#NAME?</v>
      </c>
      <c r="B57" t="e">
        <f ca="1">_xll.BDS(B12,"SUPPLY_CHAIN_SUPPLIERS","SUPPLY_CHAIN_SUM_COUNT_OVERRIDE=5,QUANTIFIED_OVERRIDE=Y,SUP_CHAIN_RELATIONSHIP_SORT_OVR=C","cols=1;rows=5")</f>
        <v>#NAME?</v>
      </c>
      <c r="C57" t="e">
        <f ca="1">_xll.BDS(B12,"SUPPLY_CHAIN_CUSTOMERS","SUPPLY_CHAIN_SUM_COUNT_OVERRIDE=5,QUANTIFIED_OVERRIDE=Y,SUP_CHAIN_RELATIONSHIP_SORT_OVR=C","cols=1;rows=5")</f>
        <v>#NAME?</v>
      </c>
      <c r="D57" t="e">
        <f ca="1">IF(ISBLANK(B57),"",_xll.BDP(A57, "RELATIONSHIP_AMOUNT","RELATIONSHIP_OVERRIDE=S,QUANTIFIED_OVERRIDE=Y,EQY_FUND_CRNCY=USD,RELATED_COMPANY_OVERRIDE="&amp;B57))</f>
        <v>#NAME?</v>
      </c>
      <c r="E57" t="e">
        <f ca="1">IF(ISBLANK(C57),"",_xll.BDP(A57, "RELATIONSHIP_AMOUNT","RELATIONSHIP_OVERRIDE=C,QUANTIFIED_OVERRIDE=Y,EQY_FUND_CRNCY=USD,RELATED_COMPANY_OVERRIDE="&amp;C57))</f>
        <v>#NAME?</v>
      </c>
    </row>
    <row r="58" spans="1:5" x14ac:dyDescent="0.2">
      <c r="A58" t="e">
        <f ca="1">B12</f>
        <v>#NAME?</v>
      </c>
      <c r="B58" t="s">
        <v>81</v>
      </c>
      <c r="C58" t="s">
        <v>44</v>
      </c>
      <c r="D58" t="e">
        <f ca="1">IF(ISBLANK(B58),"",_xll.BDP(A58, "RELATIONSHIP_AMOUNT","RELATIONSHIP_OVERRIDE=S,QUANTIFIED_OVERRIDE=Y,EQY_FUND_CRNCY=USD,RELATED_COMPANY_OVERRIDE="&amp;B58))</f>
        <v>#NAME?</v>
      </c>
      <c r="E58" t="e">
        <f ca="1">IF(ISBLANK(C58),"",_xll.BDP(A58, "RELATIONSHIP_AMOUNT","RELATIONSHIP_OVERRIDE=C,QUANTIFIED_OVERRIDE=Y,EQY_FUND_CRNCY=USD,RELATED_COMPANY_OVERRIDE="&amp;C58))</f>
        <v>#NAME?</v>
      </c>
    </row>
    <row r="59" spans="1:5" x14ac:dyDescent="0.2">
      <c r="A59" t="e">
        <f ca="1">B12</f>
        <v>#NAME?</v>
      </c>
      <c r="B59" t="s">
        <v>83</v>
      </c>
      <c r="C59" t="s">
        <v>84</v>
      </c>
      <c r="D59" t="e">
        <f ca="1">IF(ISBLANK(B59),"",_xll.BDP(A59, "RELATIONSHIP_AMOUNT","RELATIONSHIP_OVERRIDE=S,QUANTIFIED_OVERRIDE=Y,EQY_FUND_CRNCY=USD,RELATED_COMPANY_OVERRIDE="&amp;B59))</f>
        <v>#NAME?</v>
      </c>
      <c r="E59" t="e">
        <f ca="1">IF(ISBLANK(C59),"",_xll.BDP(A59, "RELATIONSHIP_AMOUNT","RELATIONSHIP_OVERRIDE=C,QUANTIFIED_OVERRIDE=Y,EQY_FUND_CRNCY=USD,RELATED_COMPANY_OVERRIDE="&amp;C59))</f>
        <v>#NAME?</v>
      </c>
    </row>
    <row r="60" spans="1:5" x14ac:dyDescent="0.2">
      <c r="A60" t="e">
        <f ca="1">B12</f>
        <v>#NAME?</v>
      </c>
      <c r="B60" t="s">
        <v>82</v>
      </c>
      <c r="C60" t="s">
        <v>74</v>
      </c>
      <c r="D60" t="e">
        <f ca="1">IF(ISBLANK(B60),"",_xll.BDP(A60, "RELATIONSHIP_AMOUNT","RELATIONSHIP_OVERRIDE=S,QUANTIFIED_OVERRIDE=Y,EQY_FUND_CRNCY=USD,RELATED_COMPANY_OVERRIDE="&amp;B60))</f>
        <v>#NAME?</v>
      </c>
      <c r="E60" t="e">
        <f ca="1">IF(ISBLANK(C60),"",_xll.BDP(A60, "RELATIONSHIP_AMOUNT","RELATIONSHIP_OVERRIDE=C,QUANTIFIED_OVERRIDE=Y,EQY_FUND_CRNCY=USD,RELATED_COMPANY_OVERRIDE="&amp;C60))</f>
        <v>#NAME?</v>
      </c>
    </row>
    <row r="61" spans="1:5" x14ac:dyDescent="0.2">
      <c r="A61" t="e">
        <f ca="1">B12</f>
        <v>#NAME?</v>
      </c>
      <c r="B61" t="s">
        <v>80</v>
      </c>
      <c r="C61" t="s">
        <v>5</v>
      </c>
      <c r="D61" t="e">
        <f ca="1">IF(ISBLANK(B61),"",_xll.BDP(A61, "RELATIONSHIP_AMOUNT","RELATIONSHIP_OVERRIDE=S,QUANTIFIED_OVERRIDE=Y,EQY_FUND_CRNCY=USD,RELATED_COMPANY_OVERRIDE="&amp;B61))</f>
        <v>#NAME?</v>
      </c>
      <c r="E61" t="e">
        <f ca="1">IF(ISBLANK(C61),"",_xll.BDP(A61, "RELATIONSHIP_AMOUNT","RELATIONSHIP_OVERRIDE=C,QUANTIFIED_OVERRIDE=Y,EQY_FUND_CRNCY=USD,RELATED_COMPANY_OVERRIDE="&amp;C61))</f>
        <v>#NAME?</v>
      </c>
    </row>
    <row r="62" spans="1:5" x14ac:dyDescent="0.2">
      <c r="A62" t="str">
        <f>B13</f>
        <v>INTC US Equity</v>
      </c>
      <c r="B62" t="e">
        <f ca="1">_xll.BDS(B13,"SUPPLY_CHAIN_SUPPLIERS","SUPPLY_CHAIN_SUM_COUNT_OVERRIDE=5,QUANTIFIED_OVERRIDE=Y,SUP_CHAIN_RELATIONSHIP_SORT_OVR=C","cols=1;rows=5")</f>
        <v>#NAME?</v>
      </c>
      <c r="C62" t="e">
        <f ca="1">_xll.BDS(B13,"SUPPLY_CHAIN_CUSTOMERS","SUPPLY_CHAIN_SUM_COUNT_OVERRIDE=5,QUANTIFIED_OVERRIDE=Y,SUP_CHAIN_RELATIONSHIP_SORT_OVR=C","cols=1;rows=5")</f>
        <v>#NAME?</v>
      </c>
      <c r="D62" t="e">
        <f ca="1">IF(ISBLANK(B62),"",_xll.BDP(A62, "RELATIONSHIP_AMOUNT","RELATIONSHIP_OVERRIDE=S,QUANTIFIED_OVERRIDE=Y,EQY_FUND_CRNCY=USD,RELATED_COMPANY_OVERRIDE="&amp;B62))</f>
        <v>#NAME?</v>
      </c>
      <c r="E62" t="e">
        <f ca="1">IF(ISBLANK(C62),"",_xll.BDP(A62, "RELATIONSHIP_AMOUNT","RELATIONSHIP_OVERRIDE=C,QUANTIFIED_OVERRIDE=Y,EQY_FUND_CRNCY=USD,RELATED_COMPANY_OVERRIDE="&amp;C62))</f>
        <v>#NAME?</v>
      </c>
    </row>
    <row r="63" spans="1:5" x14ac:dyDescent="0.2">
      <c r="A63" t="str">
        <f>B13</f>
        <v>INTC US Equity</v>
      </c>
      <c r="B63" t="s">
        <v>22</v>
      </c>
      <c r="C63" t="s">
        <v>34</v>
      </c>
      <c r="D63" t="e">
        <f ca="1">IF(ISBLANK(B63),"",_xll.BDP(A63, "RELATIONSHIP_AMOUNT","RELATIONSHIP_OVERRIDE=S,QUANTIFIED_OVERRIDE=Y,EQY_FUND_CRNCY=USD,RELATED_COMPANY_OVERRIDE="&amp;B63))</f>
        <v>#NAME?</v>
      </c>
      <c r="E63" t="e">
        <f ca="1">IF(ISBLANK(C63),"",_xll.BDP(A63, "RELATIONSHIP_AMOUNT","RELATIONSHIP_OVERRIDE=C,QUANTIFIED_OVERRIDE=Y,EQY_FUND_CRNCY=USD,RELATED_COMPANY_OVERRIDE="&amp;C63))</f>
        <v>#NAME?</v>
      </c>
    </row>
    <row r="64" spans="1:5" x14ac:dyDescent="0.2">
      <c r="A64" t="str">
        <f>B13</f>
        <v>INTC US Equity</v>
      </c>
      <c r="B64" t="s">
        <v>20</v>
      </c>
      <c r="C64" t="s">
        <v>165</v>
      </c>
      <c r="D64" t="e">
        <f ca="1">IF(ISBLANK(B64),"",_xll.BDP(A64, "RELATIONSHIP_AMOUNT","RELATIONSHIP_OVERRIDE=S,QUANTIFIED_OVERRIDE=Y,EQY_FUND_CRNCY=USD,RELATED_COMPANY_OVERRIDE="&amp;B64))</f>
        <v>#NAME?</v>
      </c>
      <c r="E64" t="e">
        <f ca="1">IF(ISBLANK(C64),"",_xll.BDP(A64, "RELATIONSHIP_AMOUNT","RELATIONSHIP_OVERRIDE=C,QUANTIFIED_OVERRIDE=Y,EQY_FUND_CRNCY=USD,RELATED_COMPANY_OVERRIDE="&amp;C64))</f>
        <v>#NAME?</v>
      </c>
    </row>
    <row r="65" spans="1:5" x14ac:dyDescent="0.2">
      <c r="A65" t="str">
        <f>B13</f>
        <v>INTC US Equity</v>
      </c>
      <c r="B65" t="s">
        <v>13</v>
      </c>
      <c r="C65" t="s">
        <v>38</v>
      </c>
      <c r="D65" t="e">
        <f ca="1">IF(ISBLANK(B65),"",_xll.BDP(A65, "RELATIONSHIP_AMOUNT","RELATIONSHIP_OVERRIDE=S,QUANTIFIED_OVERRIDE=Y,EQY_FUND_CRNCY=USD,RELATED_COMPANY_OVERRIDE="&amp;B65))</f>
        <v>#NAME?</v>
      </c>
      <c r="E65" t="e">
        <f ca="1">IF(ISBLANK(C65),"",_xll.BDP(A65, "RELATIONSHIP_AMOUNT","RELATIONSHIP_OVERRIDE=C,QUANTIFIED_OVERRIDE=Y,EQY_FUND_CRNCY=USD,RELATED_COMPANY_OVERRIDE="&amp;C65))</f>
        <v>#NAME?</v>
      </c>
    </row>
    <row r="66" spans="1:5" x14ac:dyDescent="0.2">
      <c r="A66" t="str">
        <f>B13</f>
        <v>INTC US Equity</v>
      </c>
      <c r="B66" t="s">
        <v>21</v>
      </c>
      <c r="C66" t="s">
        <v>50</v>
      </c>
      <c r="D66" t="e">
        <f ca="1">IF(ISBLANK(B66),"",_xll.BDP(A66, "RELATIONSHIP_AMOUNT","RELATIONSHIP_OVERRIDE=S,QUANTIFIED_OVERRIDE=Y,EQY_FUND_CRNCY=USD,RELATED_COMPANY_OVERRIDE="&amp;B66))</f>
        <v>#NAME?</v>
      </c>
      <c r="E66" t="e">
        <f ca="1">IF(ISBLANK(C66),"",_xll.BDP(A66, "RELATIONSHIP_AMOUNT","RELATIONSHIP_OVERRIDE=C,QUANTIFIED_OVERRIDE=Y,EQY_FUND_CRNCY=USD,RELATED_COMPANY_OVERRIDE="&amp;C66))</f>
        <v>#NAME?</v>
      </c>
    </row>
    <row r="67" spans="1:5" x14ac:dyDescent="0.2">
      <c r="A67" t="str">
        <f>B14</f>
        <v>PTSN IJ Equity</v>
      </c>
      <c r="B67" t="e">
        <f ca="1">_xll.BDS(B14,"SUPPLY_CHAIN_SUPPLIERS","SUPPLY_CHAIN_SUM_COUNT_OVERRIDE=5,QUANTIFIED_OVERRIDE=Y,SUP_CHAIN_RELATIONSHIP_SORT_OVR=C","cols=1;rows=5")</f>
        <v>#NAME?</v>
      </c>
      <c r="C67" t="e">
        <f ca="1">_xll.BDS(B14,"SUPPLY_CHAIN_CUSTOMERS","SUPPLY_CHAIN_SUM_COUNT_OVERRIDE=5,QUANTIFIED_OVERRIDE=Y,SUP_CHAIN_RELATIONSHIP_SORT_OVR=C","cols=1;rows=5")</f>
        <v>#NAME?</v>
      </c>
      <c r="D67" t="e">
        <f ca="1">IF(ISBLANK(B67),"",_xll.BDP(A67, "RELATIONSHIP_AMOUNT","RELATIONSHIP_OVERRIDE=S,QUANTIFIED_OVERRIDE=Y,EQY_FUND_CRNCY=USD,RELATED_COMPANY_OVERRIDE="&amp;B67))</f>
        <v>#NAME?</v>
      </c>
      <c r="E67" t="e">
        <f ca="1">IF(ISBLANK(C67),"",_xll.BDP(A67, "RELATIONSHIP_AMOUNT","RELATIONSHIP_OVERRIDE=C,QUANTIFIED_OVERRIDE=Y,EQY_FUND_CRNCY=USD,RELATED_COMPANY_OVERRIDE="&amp;C67))</f>
        <v>#NAME?</v>
      </c>
    </row>
    <row r="68" spans="1:5" x14ac:dyDescent="0.2">
      <c r="A68" t="str">
        <f>B14</f>
        <v>PTSN IJ Equity</v>
      </c>
      <c r="B68" t="s">
        <v>252</v>
      </c>
      <c r="C68" t="s">
        <v>248</v>
      </c>
      <c r="D68" t="e">
        <f ca="1">IF(ISBLANK(B68),"",_xll.BDP(A68, "RELATIONSHIP_AMOUNT","RELATIONSHIP_OVERRIDE=S,QUANTIFIED_OVERRIDE=Y,EQY_FUND_CRNCY=USD,RELATED_COMPANY_OVERRIDE="&amp;B68))</f>
        <v>#NAME?</v>
      </c>
      <c r="E68" t="e">
        <f ca="1">IF(ISBLANK(C68),"",_xll.BDP(A68, "RELATIONSHIP_AMOUNT","RELATIONSHIP_OVERRIDE=C,QUANTIFIED_OVERRIDE=Y,EQY_FUND_CRNCY=USD,RELATED_COMPANY_OVERRIDE="&amp;C68))</f>
        <v>#NAME?</v>
      </c>
    </row>
    <row r="69" spans="1:5" x14ac:dyDescent="0.2">
      <c r="A69" t="str">
        <f>B14</f>
        <v>PTSN IJ Equity</v>
      </c>
      <c r="B69" t="s">
        <v>248</v>
      </c>
      <c r="C69" t="s">
        <v>119</v>
      </c>
      <c r="D69" t="e">
        <f ca="1">IF(ISBLANK(B69),"",_xll.BDP(A69, "RELATIONSHIP_AMOUNT","RELATIONSHIP_OVERRIDE=S,QUANTIFIED_OVERRIDE=Y,EQY_FUND_CRNCY=USD,RELATED_COMPANY_OVERRIDE="&amp;B69))</f>
        <v>#NAME?</v>
      </c>
      <c r="E69" t="e">
        <f ca="1">IF(ISBLANK(C69),"",_xll.BDP(A69, "RELATIONSHIP_AMOUNT","RELATIONSHIP_OVERRIDE=C,QUANTIFIED_OVERRIDE=Y,EQY_FUND_CRNCY=USD,RELATED_COMPANY_OVERRIDE="&amp;C69))</f>
        <v>#NAME?</v>
      </c>
    </row>
    <row r="70" spans="1:5" x14ac:dyDescent="0.2">
      <c r="A70" t="str">
        <f>B14</f>
        <v>PTSN IJ Equity</v>
      </c>
      <c r="B70" t="s">
        <v>119</v>
      </c>
      <c r="C70" t="s">
        <v>252</v>
      </c>
      <c r="D70" t="e">
        <f ca="1">IF(ISBLANK(B70),"",_xll.BDP(A70, "RELATIONSHIP_AMOUNT","RELATIONSHIP_OVERRIDE=S,QUANTIFIED_OVERRIDE=Y,EQY_FUND_CRNCY=USD,RELATED_COMPANY_OVERRIDE="&amp;B70))</f>
        <v>#NAME?</v>
      </c>
      <c r="E70" t="e">
        <f ca="1">IF(ISBLANK(C70),"",_xll.BDP(A70, "RELATIONSHIP_AMOUNT","RELATIONSHIP_OVERRIDE=C,QUANTIFIED_OVERRIDE=Y,EQY_FUND_CRNCY=USD,RELATED_COMPANY_OVERRIDE="&amp;C70))</f>
        <v>#NAME?</v>
      </c>
    </row>
    <row r="71" spans="1:5" x14ac:dyDescent="0.2">
      <c r="A71" t="str">
        <f>B14</f>
        <v>PTSN IJ Equity</v>
      </c>
      <c r="B71" t="s">
        <v>15</v>
      </c>
      <c r="C71" t="s">
        <v>253</v>
      </c>
      <c r="D71" t="e">
        <f ca="1">IF(ISBLANK(B71),"",_xll.BDP(A71, "RELATIONSHIP_AMOUNT","RELATIONSHIP_OVERRIDE=S,QUANTIFIED_OVERRIDE=Y,EQY_FUND_CRNCY=USD,RELATED_COMPANY_OVERRIDE="&amp;B71))</f>
        <v>#NAME?</v>
      </c>
      <c r="E71" t="e">
        <f ca="1">IF(ISBLANK(C71),"",_xll.BDP(A71, "RELATIONSHIP_AMOUNT","RELATIONSHIP_OVERRIDE=C,QUANTIFIED_OVERRIDE=Y,EQY_FUND_CRNCY=USD,RELATED_COMPANY_OVERRIDE="&amp;C71))</f>
        <v>#NAME?</v>
      </c>
    </row>
    <row r="72" spans="1:5" x14ac:dyDescent="0.2">
      <c r="A72" t="str">
        <f>B15</f>
        <v>000050 CH Equity</v>
      </c>
      <c r="B72" t="e">
        <f ca="1">_xll.BDS(B15,"SUPPLY_CHAIN_SUPPLIERS","SUPPLY_CHAIN_SUM_COUNT_OVERRIDE=5,QUANTIFIED_OVERRIDE=Y,SUP_CHAIN_RELATIONSHIP_SORT_OVR=C","cols=1;rows=5")</f>
        <v>#NAME?</v>
      </c>
      <c r="C72" t="e">
        <f ca="1">_xll.BDS(B15,"SUPPLY_CHAIN_CUSTOMERS","SUPPLY_CHAIN_SUM_COUNT_OVERRIDE=5,QUANTIFIED_OVERRIDE=Y,SUP_CHAIN_RELATIONSHIP_SORT_OVR=C","cols=1;rows=5")</f>
        <v>#NAME?</v>
      </c>
      <c r="D72" t="e">
        <f ca="1">IF(ISBLANK(B72),"",_xll.BDP(A72, "RELATIONSHIP_AMOUNT","RELATIONSHIP_OVERRIDE=S,QUANTIFIED_OVERRIDE=Y,EQY_FUND_CRNCY=USD,RELATED_COMPANY_OVERRIDE="&amp;B72))</f>
        <v>#NAME?</v>
      </c>
      <c r="E72" t="e">
        <f ca="1">IF(ISBLANK(C72),"",_xll.BDP(A72, "RELATIONSHIP_AMOUNT","RELATIONSHIP_OVERRIDE=C,QUANTIFIED_OVERRIDE=Y,EQY_FUND_CRNCY=USD,RELATED_COMPANY_OVERRIDE="&amp;C72))</f>
        <v>#NAME?</v>
      </c>
    </row>
    <row r="73" spans="1:5" x14ac:dyDescent="0.2">
      <c r="A73" t="str">
        <f>B15</f>
        <v>000050 CH Equity</v>
      </c>
      <c r="B73" t="s">
        <v>256</v>
      </c>
      <c r="C73" t="s">
        <v>14</v>
      </c>
      <c r="D73" t="e">
        <f ca="1">IF(ISBLANK(B73),"",_xll.BDP(A73, "RELATIONSHIP_AMOUNT","RELATIONSHIP_OVERRIDE=S,QUANTIFIED_OVERRIDE=Y,EQY_FUND_CRNCY=USD,RELATED_COMPANY_OVERRIDE="&amp;B73))</f>
        <v>#NAME?</v>
      </c>
      <c r="E73" t="e">
        <f ca="1">IF(ISBLANK(C73),"",_xll.BDP(A73, "RELATIONSHIP_AMOUNT","RELATIONSHIP_OVERRIDE=C,QUANTIFIED_OVERRIDE=Y,EQY_FUND_CRNCY=USD,RELATED_COMPANY_OVERRIDE="&amp;C73))</f>
        <v>#NAME?</v>
      </c>
    </row>
    <row r="74" spans="1:5" x14ac:dyDescent="0.2">
      <c r="A74" t="str">
        <f>B15</f>
        <v>000050 CH Equity</v>
      </c>
      <c r="B74" t="s">
        <v>257</v>
      </c>
      <c r="C74" t="s">
        <v>73</v>
      </c>
      <c r="D74" t="e">
        <f ca="1">IF(ISBLANK(B74),"",_xll.BDP(A74, "RELATIONSHIP_AMOUNT","RELATIONSHIP_OVERRIDE=S,QUANTIFIED_OVERRIDE=Y,EQY_FUND_CRNCY=USD,RELATED_COMPANY_OVERRIDE="&amp;B74))</f>
        <v>#NAME?</v>
      </c>
      <c r="E74" t="e">
        <f ca="1">IF(ISBLANK(C74),"",_xll.BDP(A74, "RELATIONSHIP_AMOUNT","RELATIONSHIP_OVERRIDE=C,QUANTIFIED_OVERRIDE=Y,EQY_FUND_CRNCY=USD,RELATED_COMPANY_OVERRIDE="&amp;C74))</f>
        <v>#NAME?</v>
      </c>
    </row>
    <row r="75" spans="1:5" x14ac:dyDescent="0.2">
      <c r="A75" t="str">
        <f>B15</f>
        <v>000050 CH Equity</v>
      </c>
      <c r="B75" t="s">
        <v>258</v>
      </c>
      <c r="C75" t="s">
        <v>74</v>
      </c>
      <c r="D75" t="e">
        <f ca="1">IF(ISBLANK(B75),"",_xll.BDP(A75, "RELATIONSHIP_AMOUNT","RELATIONSHIP_OVERRIDE=S,QUANTIFIED_OVERRIDE=Y,EQY_FUND_CRNCY=USD,RELATED_COMPANY_OVERRIDE="&amp;B75))</f>
        <v>#NAME?</v>
      </c>
      <c r="E75" t="e">
        <f ca="1">IF(ISBLANK(C75),"",_xll.BDP(A75, "RELATIONSHIP_AMOUNT","RELATIONSHIP_OVERRIDE=C,QUANTIFIED_OVERRIDE=Y,EQY_FUND_CRNCY=USD,RELATED_COMPANY_OVERRIDE="&amp;C75))</f>
        <v>#NAME?</v>
      </c>
    </row>
    <row r="76" spans="1:5" x14ac:dyDescent="0.2">
      <c r="A76" t="str">
        <f>B15</f>
        <v>000050 CH Equity</v>
      </c>
      <c r="B76" t="s">
        <v>259</v>
      </c>
      <c r="C76" t="s">
        <v>185</v>
      </c>
      <c r="D76" t="e">
        <f ca="1">IF(ISBLANK(B76),"",_xll.BDP(A76, "RELATIONSHIP_AMOUNT","RELATIONSHIP_OVERRIDE=S,QUANTIFIED_OVERRIDE=Y,EQY_FUND_CRNCY=USD,RELATED_COMPANY_OVERRIDE="&amp;B76))</f>
        <v>#NAME?</v>
      </c>
      <c r="E76" t="e">
        <f ca="1">IF(ISBLANK(C76),"",_xll.BDP(A76, "RELATIONSHIP_AMOUNT","RELATIONSHIP_OVERRIDE=C,QUANTIFIED_OVERRIDE=Y,EQY_FUND_CRNCY=USD,RELATED_COMPANY_OVERRIDE="&amp;C76))</f>
        <v>#NAME?</v>
      </c>
    </row>
    <row r="77" spans="1:5" x14ac:dyDescent="0.2">
      <c r="A77" t="str">
        <f>B16</f>
        <v>3673 TT Equity</v>
      </c>
      <c r="B77" t="e">
        <f ca="1">_xll.BDS(B16,"SUPPLY_CHAIN_SUPPLIERS","SUPPLY_CHAIN_SUM_COUNT_OVERRIDE=5,QUANTIFIED_OVERRIDE=Y,SUP_CHAIN_RELATIONSHIP_SORT_OVR=C","cols=1;rows=5")</f>
        <v>#NAME?</v>
      </c>
      <c r="C77" t="e">
        <f ca="1">_xll.BDS(B16,"SUPPLY_CHAIN_CUSTOMERS","SUPPLY_CHAIN_SUM_COUNT_OVERRIDE=5,QUANTIFIED_OVERRIDE=Y,SUP_CHAIN_RELATIONSHIP_SORT_OVR=C","cols=1;rows=5")</f>
        <v>#NAME?</v>
      </c>
      <c r="D77" t="e">
        <f ca="1">IF(ISBLANK(B77),"",_xll.BDP(A77, "RELATIONSHIP_AMOUNT","RELATIONSHIP_OVERRIDE=S,QUANTIFIED_OVERRIDE=Y,EQY_FUND_CRNCY=USD,RELATED_COMPANY_OVERRIDE="&amp;B77))</f>
        <v>#NAME?</v>
      </c>
      <c r="E77" t="e">
        <f ca="1">IF(ISBLANK(C77),"",_xll.BDP(A77, "RELATIONSHIP_AMOUNT","RELATIONSHIP_OVERRIDE=C,QUANTIFIED_OVERRIDE=Y,EQY_FUND_CRNCY=USD,RELATED_COMPANY_OVERRIDE="&amp;C77))</f>
        <v>#NAME?</v>
      </c>
    </row>
    <row r="78" spans="1:5" x14ac:dyDescent="0.2">
      <c r="A78" t="str">
        <f>B16</f>
        <v>3673 TT Equity</v>
      </c>
      <c r="B78" t="s">
        <v>254</v>
      </c>
      <c r="C78" t="s">
        <v>165</v>
      </c>
      <c r="D78" t="e">
        <f ca="1">IF(ISBLANK(B78),"",_xll.BDP(A78, "RELATIONSHIP_AMOUNT","RELATIONSHIP_OVERRIDE=S,QUANTIFIED_OVERRIDE=Y,EQY_FUND_CRNCY=USD,RELATED_COMPANY_OVERRIDE="&amp;B78))</f>
        <v>#NAME?</v>
      </c>
      <c r="E78" t="e">
        <f ca="1">IF(ISBLANK(C78),"",_xll.BDP(A78, "RELATIONSHIP_AMOUNT","RELATIONSHIP_OVERRIDE=C,QUANTIFIED_OVERRIDE=Y,EQY_FUND_CRNCY=USD,RELATED_COMPANY_OVERRIDE="&amp;C78))</f>
        <v>#NAME?</v>
      </c>
    </row>
    <row r="79" spans="1:5" x14ac:dyDescent="0.2">
      <c r="A79" t="str">
        <f>B16</f>
        <v>3673 TT Equity</v>
      </c>
      <c r="B79" t="s">
        <v>84</v>
      </c>
      <c r="C79" t="s">
        <v>144</v>
      </c>
      <c r="D79" t="e">
        <f ca="1">IF(ISBLANK(B79),"",_xll.BDP(A79, "RELATIONSHIP_AMOUNT","RELATIONSHIP_OVERRIDE=S,QUANTIFIED_OVERRIDE=Y,EQY_FUND_CRNCY=USD,RELATED_COMPANY_OVERRIDE="&amp;B79))</f>
        <v>#NAME?</v>
      </c>
      <c r="E79" t="e">
        <f ca="1">IF(ISBLANK(C79),"",_xll.BDP(A79, "RELATIONSHIP_AMOUNT","RELATIONSHIP_OVERRIDE=C,QUANTIFIED_OVERRIDE=Y,EQY_FUND_CRNCY=USD,RELATED_COMPANY_OVERRIDE="&amp;C79))</f>
        <v>#NAME?</v>
      </c>
    </row>
    <row r="80" spans="1:5" x14ac:dyDescent="0.2">
      <c r="A80" t="str">
        <f>B16</f>
        <v>3673 TT Equity</v>
      </c>
      <c r="B80" t="s">
        <v>12</v>
      </c>
      <c r="C80" t="s">
        <v>248</v>
      </c>
      <c r="D80" t="e">
        <f ca="1">IF(ISBLANK(B80),"",_xll.BDP(A80, "RELATIONSHIP_AMOUNT","RELATIONSHIP_OVERRIDE=S,QUANTIFIED_OVERRIDE=Y,EQY_FUND_CRNCY=USD,RELATED_COMPANY_OVERRIDE="&amp;B80))</f>
        <v>#NAME?</v>
      </c>
      <c r="E80" t="e">
        <f ca="1">IF(ISBLANK(C80),"",_xll.BDP(A80, "RELATIONSHIP_AMOUNT","RELATIONSHIP_OVERRIDE=C,QUANTIFIED_OVERRIDE=Y,EQY_FUND_CRNCY=USD,RELATED_COMPANY_OVERRIDE="&amp;C80))</f>
        <v>#NAME?</v>
      </c>
    </row>
    <row r="81" spans="1:5" x14ac:dyDescent="0.2">
      <c r="A81" t="str">
        <f>B16</f>
        <v>3673 TT Equity</v>
      </c>
      <c r="B81" t="s">
        <v>255</v>
      </c>
      <c r="C81" t="s">
        <v>39</v>
      </c>
      <c r="D81" t="e">
        <f ca="1">IF(ISBLANK(B81),"",_xll.BDP(A81, "RELATIONSHIP_AMOUNT","RELATIONSHIP_OVERRIDE=S,QUANTIFIED_OVERRIDE=Y,EQY_FUND_CRNCY=USD,RELATED_COMPANY_OVERRIDE="&amp;B81))</f>
        <v>#NAME?</v>
      </c>
      <c r="E81" t="e">
        <f ca="1">IF(ISBLANK(C81),"",_xll.BDP(A81, "RELATIONSHIP_AMOUNT","RELATIONSHIP_OVERRIDE=C,QUANTIFIED_OVERRIDE=Y,EQY_FUND_CRNCY=USD,RELATED_COMPANY_OVERRIDE="&amp;C81))</f>
        <v>#NAME?</v>
      </c>
    </row>
    <row r="82" spans="1:5" x14ac:dyDescent="0.2">
      <c r="A82" t="e">
        <f ca="1">B17</f>
        <v>#NAME?</v>
      </c>
      <c r="B82" t="e">
        <f ca="1">_xll.BDS(B17,"SUPPLY_CHAIN_SUPPLIERS","SUPPLY_CHAIN_SUM_COUNT_OVERRIDE=5,QUANTIFIED_OVERRIDE=Y,SUP_CHAIN_RELATIONSHIP_SORT_OVR=C","cols=1;rows=5")</f>
        <v>#NAME?</v>
      </c>
      <c r="C82" t="e">
        <f ca="1">_xll.BDS(B17,"SUPPLY_CHAIN_CUSTOMERS","SUPPLY_CHAIN_SUM_COUNT_OVERRIDE=5,QUANTIFIED_OVERRIDE=Y,SUP_CHAIN_RELATIONSHIP_SORT_OVR=C","cols=1;rows=5")</f>
        <v>#NAME?</v>
      </c>
      <c r="D82" t="e">
        <f ca="1">IF(ISBLANK(B82),"",_xll.BDP(A82, "RELATIONSHIP_AMOUNT","RELATIONSHIP_OVERRIDE=S,QUANTIFIED_OVERRIDE=Y,EQY_FUND_CRNCY=USD,RELATED_COMPANY_OVERRIDE="&amp;B82))</f>
        <v>#NAME?</v>
      </c>
      <c r="E82" t="e">
        <f ca="1">IF(ISBLANK(C82),"",_xll.BDP(A82, "RELATIONSHIP_AMOUNT","RELATIONSHIP_OVERRIDE=C,QUANTIFIED_OVERRIDE=Y,EQY_FUND_CRNCY=USD,RELATED_COMPANY_OVERRIDE="&amp;C82))</f>
        <v>#NAME?</v>
      </c>
    </row>
    <row r="83" spans="1:5" x14ac:dyDescent="0.2">
      <c r="A83" t="e">
        <f ca="1">B17</f>
        <v>#NAME?</v>
      </c>
      <c r="B83" t="s">
        <v>81</v>
      </c>
      <c r="C83" t="s">
        <v>44</v>
      </c>
      <c r="D83" t="e">
        <f ca="1">IF(ISBLANK(B83),"",_xll.BDP(A83, "RELATIONSHIP_AMOUNT","RELATIONSHIP_OVERRIDE=S,QUANTIFIED_OVERRIDE=Y,EQY_FUND_CRNCY=USD,RELATED_COMPANY_OVERRIDE="&amp;B83))</f>
        <v>#NAME?</v>
      </c>
      <c r="E83" t="e">
        <f ca="1">IF(ISBLANK(C83),"",_xll.BDP(A83, "RELATIONSHIP_AMOUNT","RELATIONSHIP_OVERRIDE=C,QUANTIFIED_OVERRIDE=Y,EQY_FUND_CRNCY=USD,RELATED_COMPANY_OVERRIDE="&amp;C83))</f>
        <v>#NAME?</v>
      </c>
    </row>
    <row r="84" spans="1:5" x14ac:dyDescent="0.2">
      <c r="A84" t="e">
        <f ca="1">B17</f>
        <v>#NAME?</v>
      </c>
      <c r="B84" t="s">
        <v>83</v>
      </c>
      <c r="C84" t="s">
        <v>84</v>
      </c>
      <c r="D84" t="e">
        <f ca="1">IF(ISBLANK(B84),"",_xll.BDP(A84, "RELATIONSHIP_AMOUNT","RELATIONSHIP_OVERRIDE=S,QUANTIFIED_OVERRIDE=Y,EQY_FUND_CRNCY=USD,RELATED_COMPANY_OVERRIDE="&amp;B84))</f>
        <v>#NAME?</v>
      </c>
      <c r="E84" t="e">
        <f ca="1">IF(ISBLANK(C84),"",_xll.BDP(A84, "RELATIONSHIP_AMOUNT","RELATIONSHIP_OVERRIDE=C,QUANTIFIED_OVERRIDE=Y,EQY_FUND_CRNCY=USD,RELATED_COMPANY_OVERRIDE="&amp;C84))</f>
        <v>#NAME?</v>
      </c>
    </row>
    <row r="85" spans="1:5" x14ac:dyDescent="0.2">
      <c r="A85" t="e">
        <f ca="1">B17</f>
        <v>#NAME?</v>
      </c>
      <c r="B85" t="s">
        <v>82</v>
      </c>
      <c r="C85" t="s">
        <v>74</v>
      </c>
      <c r="D85" t="e">
        <f ca="1">IF(ISBLANK(B85),"",_xll.BDP(A85, "RELATIONSHIP_AMOUNT","RELATIONSHIP_OVERRIDE=S,QUANTIFIED_OVERRIDE=Y,EQY_FUND_CRNCY=USD,RELATED_COMPANY_OVERRIDE="&amp;B85))</f>
        <v>#NAME?</v>
      </c>
      <c r="E85" t="e">
        <f ca="1">IF(ISBLANK(C85),"",_xll.BDP(A85, "RELATIONSHIP_AMOUNT","RELATIONSHIP_OVERRIDE=C,QUANTIFIED_OVERRIDE=Y,EQY_FUND_CRNCY=USD,RELATED_COMPANY_OVERRIDE="&amp;C85))</f>
        <v>#NAME?</v>
      </c>
    </row>
    <row r="86" spans="1:5" x14ac:dyDescent="0.2">
      <c r="A86" t="e">
        <f ca="1">B17</f>
        <v>#NAME?</v>
      </c>
      <c r="B86" t="s">
        <v>80</v>
      </c>
      <c r="C86" t="s">
        <v>5</v>
      </c>
      <c r="D86" t="e">
        <f ca="1">IF(ISBLANK(B86),"",_xll.BDP(A86, "RELATIONSHIP_AMOUNT","RELATIONSHIP_OVERRIDE=S,QUANTIFIED_OVERRIDE=Y,EQY_FUND_CRNCY=USD,RELATED_COMPANY_OVERRIDE="&amp;B86))</f>
        <v>#NAME?</v>
      </c>
      <c r="E86" t="e">
        <f ca="1">IF(ISBLANK(C86),"",_xll.BDP(A86, "RELATIONSHIP_AMOUNT","RELATIONSHIP_OVERRIDE=C,QUANTIFIED_OVERRIDE=Y,EQY_FUND_CRNCY=USD,RELATED_COMPANY_OVERRIDE="&amp;C86))</f>
        <v>#NAME?</v>
      </c>
    </row>
    <row r="87" spans="1:5" x14ac:dyDescent="0.2">
      <c r="A87" t="str">
        <f>B18</f>
        <v>005930 KS Equity</v>
      </c>
      <c r="B87" t="e">
        <f ca="1">_xll.BDS(B18,"SUPPLY_CHAIN_SUPPLIERS","SUPPLY_CHAIN_SUM_COUNT_OVERRIDE=5,QUANTIFIED_OVERRIDE=Y,SUP_CHAIN_RELATIONSHIP_SORT_OVR=C","cols=1;rows=5")</f>
        <v>#NAME?</v>
      </c>
      <c r="C87" t="e">
        <f ca="1">_xll.BDS(B18,"SUPPLY_CHAIN_CUSTOMERS","SUPPLY_CHAIN_SUM_COUNT_OVERRIDE=5,QUANTIFIED_OVERRIDE=Y,SUP_CHAIN_RELATIONSHIP_SORT_OVR=C","cols=1;rows=5")</f>
        <v>#NAME?</v>
      </c>
      <c r="D87" t="e">
        <f ca="1">IF(ISBLANK(B87),"",_xll.BDP(A87, "RELATIONSHIP_AMOUNT","RELATIONSHIP_OVERRIDE=S,QUANTIFIED_OVERRIDE=Y,EQY_FUND_CRNCY=USD,RELATED_COMPANY_OVERRIDE="&amp;B87))</f>
        <v>#NAME?</v>
      </c>
      <c r="E87" t="e">
        <f ca="1">IF(ISBLANK(C87),"",_xll.BDP(A87, "RELATIONSHIP_AMOUNT","RELATIONSHIP_OVERRIDE=C,QUANTIFIED_OVERRIDE=Y,EQY_FUND_CRNCY=USD,RELATED_COMPANY_OVERRIDE="&amp;C87))</f>
        <v>#NAME?</v>
      </c>
    </row>
    <row r="88" spans="1:5" x14ac:dyDescent="0.2">
      <c r="A88" t="str">
        <f>B18</f>
        <v>005930 KS Equity</v>
      </c>
      <c r="B88" t="s">
        <v>55</v>
      </c>
      <c r="C88" t="s">
        <v>51</v>
      </c>
      <c r="D88" t="e">
        <f ca="1">IF(ISBLANK(B88),"",_xll.BDP(A88, "RELATIONSHIP_AMOUNT","RELATIONSHIP_OVERRIDE=S,QUANTIFIED_OVERRIDE=Y,EQY_FUND_CRNCY=USD,RELATED_COMPANY_OVERRIDE="&amp;B88))</f>
        <v>#NAME?</v>
      </c>
      <c r="E88" t="e">
        <f ca="1">IF(ISBLANK(C88),"",_xll.BDP(A88, "RELATIONSHIP_AMOUNT","RELATIONSHIP_OVERRIDE=C,QUANTIFIED_OVERRIDE=Y,EQY_FUND_CRNCY=USD,RELATED_COMPANY_OVERRIDE="&amp;C88))</f>
        <v>#NAME?</v>
      </c>
    </row>
    <row r="89" spans="1:5" x14ac:dyDescent="0.2">
      <c r="A89" t="str">
        <f>B18</f>
        <v>005930 KS Equity</v>
      </c>
      <c r="B89" t="s">
        <v>19</v>
      </c>
      <c r="C89" t="s">
        <v>52</v>
      </c>
      <c r="D89" t="e">
        <f ca="1">IF(ISBLANK(B89),"",_xll.BDP(A89, "RELATIONSHIP_AMOUNT","RELATIONSHIP_OVERRIDE=S,QUANTIFIED_OVERRIDE=Y,EQY_FUND_CRNCY=USD,RELATED_COMPANY_OVERRIDE="&amp;B89))</f>
        <v>#NAME?</v>
      </c>
      <c r="E89" t="e">
        <f ca="1">IF(ISBLANK(C89),"",_xll.BDP(A89, "RELATIONSHIP_AMOUNT","RELATIONSHIP_OVERRIDE=C,QUANTIFIED_OVERRIDE=Y,EQY_FUND_CRNCY=USD,RELATED_COMPANY_OVERRIDE="&amp;C89))</f>
        <v>#NAME?</v>
      </c>
    </row>
    <row r="90" spans="1:5" x14ac:dyDescent="0.2">
      <c r="A90" t="str">
        <f>B18</f>
        <v>005930 KS Equity</v>
      </c>
      <c r="B90" t="s">
        <v>56</v>
      </c>
      <c r="C90" t="s">
        <v>53</v>
      </c>
      <c r="D90" t="e">
        <f ca="1">IF(ISBLANK(B90),"",_xll.BDP(A90, "RELATIONSHIP_AMOUNT","RELATIONSHIP_OVERRIDE=S,QUANTIFIED_OVERRIDE=Y,EQY_FUND_CRNCY=USD,RELATED_COMPANY_OVERRIDE="&amp;B90))</f>
        <v>#NAME?</v>
      </c>
      <c r="E90" t="e">
        <f ca="1">IF(ISBLANK(C90),"",_xll.BDP(A90, "RELATIONSHIP_AMOUNT","RELATIONSHIP_OVERRIDE=C,QUANTIFIED_OVERRIDE=Y,EQY_FUND_CRNCY=USD,RELATED_COMPANY_OVERRIDE="&amp;C90))</f>
        <v>#NAME?</v>
      </c>
    </row>
    <row r="91" spans="1:5" x14ac:dyDescent="0.2">
      <c r="A91" t="str">
        <f>B18</f>
        <v>005930 KS Equity</v>
      </c>
      <c r="B91" t="s">
        <v>27</v>
      </c>
      <c r="C91" t="s">
        <v>54</v>
      </c>
      <c r="D91" t="e">
        <f ca="1">IF(ISBLANK(B91),"",_xll.BDP(A91, "RELATIONSHIP_AMOUNT","RELATIONSHIP_OVERRIDE=S,QUANTIFIED_OVERRIDE=Y,EQY_FUND_CRNCY=USD,RELATED_COMPANY_OVERRIDE="&amp;B91))</f>
        <v>#NAME?</v>
      </c>
      <c r="E91" t="e">
        <f ca="1">IF(ISBLANK(C91),"",_xll.BDP(A91, "RELATIONSHIP_AMOUNT","RELATIONSHIP_OVERRIDE=C,QUANTIFIED_OVERRIDE=Y,EQY_FUND_CRNCY=USD,RELATED_COMPANY_OVERRIDE="&amp;C91))</f>
        <v>#NAME?</v>
      </c>
    </row>
    <row r="92" spans="1:5" x14ac:dyDescent="0.2">
      <c r="A92" t="str">
        <f>B19</f>
        <v>200725 CH Equity</v>
      </c>
      <c r="B92" t="e">
        <f ca="1">_xll.BDS(B19,"SUPPLY_CHAIN_SUPPLIERS","SUPPLY_CHAIN_SUM_COUNT_OVERRIDE=5,QUANTIFIED_OVERRIDE=Y,SUP_CHAIN_RELATIONSHIP_SORT_OVR=C","cols=1;rows=5")</f>
        <v>#NAME?</v>
      </c>
      <c r="C92" t="e">
        <f ca="1">_xll.BDS(B19,"SUPPLY_CHAIN_CUSTOMERS","SUPPLY_CHAIN_SUM_COUNT_OVERRIDE=5,QUANTIFIED_OVERRIDE=Y,SUP_CHAIN_RELATIONSHIP_SORT_OVR=C","cols=1;rows=5")</f>
        <v>#NAME?</v>
      </c>
      <c r="D92" t="e">
        <f ca="1">IF(ISBLANK(B92),"",_xll.BDP(A92, "RELATIONSHIP_AMOUNT","RELATIONSHIP_OVERRIDE=S,QUANTIFIED_OVERRIDE=Y,EQY_FUND_CRNCY=USD,RELATED_COMPANY_OVERRIDE="&amp;B92))</f>
        <v>#NAME?</v>
      </c>
      <c r="E92" t="e">
        <f ca="1">IF(ISBLANK(C92),"",_xll.BDP(A92, "RELATIONSHIP_AMOUNT","RELATIONSHIP_OVERRIDE=C,QUANTIFIED_OVERRIDE=Y,EQY_FUND_CRNCY=USD,RELATED_COMPANY_OVERRIDE="&amp;C92))</f>
        <v>#NAME?</v>
      </c>
    </row>
    <row r="93" spans="1:5" x14ac:dyDescent="0.2">
      <c r="A93" t="str">
        <f>B19</f>
        <v>200725 CH Equity</v>
      </c>
      <c r="B93" t="s">
        <v>254</v>
      </c>
      <c r="C93" t="s">
        <v>165</v>
      </c>
      <c r="D93" t="e">
        <f ca="1">IF(ISBLANK(B93),"",_xll.BDP(A93, "RELATIONSHIP_AMOUNT","RELATIONSHIP_OVERRIDE=S,QUANTIFIED_OVERRIDE=Y,EQY_FUND_CRNCY=USD,RELATED_COMPANY_OVERRIDE="&amp;B93))</f>
        <v>#NAME?</v>
      </c>
      <c r="E93" t="e">
        <f ca="1">IF(ISBLANK(C93),"",_xll.BDP(A93, "RELATIONSHIP_AMOUNT","RELATIONSHIP_OVERRIDE=C,QUANTIFIED_OVERRIDE=Y,EQY_FUND_CRNCY=USD,RELATED_COMPANY_OVERRIDE="&amp;C93))</f>
        <v>#NAME?</v>
      </c>
    </row>
    <row r="94" spans="1:5" x14ac:dyDescent="0.2">
      <c r="A94" t="str">
        <f>B19</f>
        <v>200725 CH Equity</v>
      </c>
      <c r="B94" t="s">
        <v>266</v>
      </c>
      <c r="C94" t="s">
        <v>27</v>
      </c>
      <c r="D94" t="e">
        <f ca="1">IF(ISBLANK(B94),"",_xll.BDP(A94, "RELATIONSHIP_AMOUNT","RELATIONSHIP_OVERRIDE=S,QUANTIFIED_OVERRIDE=Y,EQY_FUND_CRNCY=USD,RELATED_COMPANY_OVERRIDE="&amp;B94))</f>
        <v>#NAME?</v>
      </c>
      <c r="E94" t="e">
        <f ca="1">IF(ISBLANK(C94),"",_xll.BDP(A94, "RELATIONSHIP_AMOUNT","RELATIONSHIP_OVERRIDE=C,QUANTIFIED_OVERRIDE=Y,EQY_FUND_CRNCY=USD,RELATED_COMPANY_OVERRIDE="&amp;C94))</f>
        <v>#NAME?</v>
      </c>
    </row>
    <row r="95" spans="1:5" x14ac:dyDescent="0.2">
      <c r="A95" t="str">
        <f>B19</f>
        <v>200725 CH Equity</v>
      </c>
      <c r="B95" t="s">
        <v>267</v>
      </c>
      <c r="C95" t="s">
        <v>74</v>
      </c>
      <c r="D95" t="e">
        <f ca="1">IF(ISBLANK(B95),"",_xll.BDP(A95, "RELATIONSHIP_AMOUNT","RELATIONSHIP_OVERRIDE=S,QUANTIFIED_OVERRIDE=Y,EQY_FUND_CRNCY=USD,RELATED_COMPANY_OVERRIDE="&amp;B95))</f>
        <v>#NAME?</v>
      </c>
      <c r="E95" t="e">
        <f ca="1">IF(ISBLANK(C95),"",_xll.BDP(A95, "RELATIONSHIP_AMOUNT","RELATIONSHIP_OVERRIDE=C,QUANTIFIED_OVERRIDE=Y,EQY_FUND_CRNCY=USD,RELATED_COMPANY_OVERRIDE="&amp;C95))</f>
        <v>#NAME?</v>
      </c>
    </row>
    <row r="96" spans="1:5" x14ac:dyDescent="0.2">
      <c r="A96" t="str">
        <f>B19</f>
        <v>200725 CH Equity</v>
      </c>
      <c r="B96" t="s">
        <v>257</v>
      </c>
      <c r="C96" t="s">
        <v>44</v>
      </c>
      <c r="D96" t="e">
        <f ca="1">IF(ISBLANK(B96),"",_xll.BDP(A96, "RELATIONSHIP_AMOUNT","RELATIONSHIP_OVERRIDE=S,QUANTIFIED_OVERRIDE=Y,EQY_FUND_CRNCY=USD,RELATED_COMPANY_OVERRIDE="&amp;B96))</f>
        <v>#NAME?</v>
      </c>
      <c r="E96" t="e">
        <f ca="1">IF(ISBLANK(C96),"",_xll.BDP(A96, "RELATIONSHIP_AMOUNT","RELATIONSHIP_OVERRIDE=C,QUANTIFIED_OVERRIDE=Y,EQY_FUND_CRNCY=USD,RELATED_COMPANY_OVERRIDE="&amp;C96))</f>
        <v>#NAME?</v>
      </c>
    </row>
    <row r="97" spans="1:5" x14ac:dyDescent="0.2">
      <c r="A97" t="str">
        <f>B20</f>
        <v>2409 TT Equity</v>
      </c>
      <c r="B97" t="e">
        <f ca="1">_xll.BDS(B20,"SUPPLY_CHAIN_SUPPLIERS","SUPPLY_CHAIN_SUM_COUNT_OVERRIDE=5,QUANTIFIED_OVERRIDE=Y,SUP_CHAIN_RELATIONSHIP_SORT_OVR=C","cols=1;rows=5")</f>
        <v>#NAME?</v>
      </c>
      <c r="C97" t="e">
        <f ca="1">_xll.BDS(B20,"SUPPLY_CHAIN_CUSTOMERS","SUPPLY_CHAIN_SUM_COUNT_OVERRIDE=5,QUANTIFIED_OVERRIDE=Y,SUP_CHAIN_RELATIONSHIP_SORT_OVR=C","cols=1;rows=5")</f>
        <v>#NAME?</v>
      </c>
      <c r="D97" t="e">
        <f ca="1">IF(ISBLANK(B97),"",_xll.BDP(A97, "RELATIONSHIP_AMOUNT","RELATIONSHIP_OVERRIDE=S,QUANTIFIED_OVERRIDE=Y,EQY_FUND_CRNCY=USD,RELATED_COMPANY_OVERRIDE="&amp;B97))</f>
        <v>#NAME?</v>
      </c>
      <c r="E97" t="e">
        <f ca="1">IF(ISBLANK(C97),"",_xll.BDP(A97, "RELATIONSHIP_AMOUNT","RELATIONSHIP_OVERRIDE=C,QUANTIFIED_OVERRIDE=Y,EQY_FUND_CRNCY=USD,RELATED_COMPANY_OVERRIDE="&amp;C97))</f>
        <v>#NAME?</v>
      </c>
    </row>
    <row r="98" spans="1:5" x14ac:dyDescent="0.2">
      <c r="A98" t="str">
        <f>B20</f>
        <v>2409 TT Equity</v>
      </c>
      <c r="B98" t="s">
        <v>268</v>
      </c>
      <c r="C98" t="s">
        <v>264</v>
      </c>
      <c r="D98" t="e">
        <f ca="1">IF(ISBLANK(B98),"",_xll.BDP(A98, "RELATIONSHIP_AMOUNT","RELATIONSHIP_OVERRIDE=S,QUANTIFIED_OVERRIDE=Y,EQY_FUND_CRNCY=USD,RELATED_COMPANY_OVERRIDE="&amp;B98))</f>
        <v>#NAME?</v>
      </c>
      <c r="E98" t="e">
        <f ca="1">IF(ISBLANK(C98),"",_xll.BDP(A98, "RELATIONSHIP_AMOUNT","RELATIONSHIP_OVERRIDE=C,QUANTIFIED_OVERRIDE=Y,EQY_FUND_CRNCY=USD,RELATED_COMPANY_OVERRIDE="&amp;C98))</f>
        <v>#NAME?</v>
      </c>
    </row>
    <row r="99" spans="1:5" x14ac:dyDescent="0.2">
      <c r="A99" t="str">
        <f>B20</f>
        <v>2409 TT Equity</v>
      </c>
      <c r="B99" t="s">
        <v>269</v>
      </c>
      <c r="C99" t="s">
        <v>74</v>
      </c>
      <c r="D99" t="e">
        <f ca="1">IF(ISBLANK(B99),"",_xll.BDP(A99, "RELATIONSHIP_AMOUNT","RELATIONSHIP_OVERRIDE=S,QUANTIFIED_OVERRIDE=Y,EQY_FUND_CRNCY=USD,RELATED_COMPANY_OVERRIDE="&amp;B99))</f>
        <v>#NAME?</v>
      </c>
      <c r="E99" t="e">
        <f ca="1">IF(ISBLANK(C99),"",_xll.BDP(A99, "RELATIONSHIP_AMOUNT","RELATIONSHIP_OVERRIDE=C,QUANTIFIED_OVERRIDE=Y,EQY_FUND_CRNCY=USD,RELATED_COMPANY_OVERRIDE="&amp;C99))</f>
        <v>#NAME?</v>
      </c>
    </row>
    <row r="100" spans="1:5" x14ac:dyDescent="0.2">
      <c r="A100" t="str">
        <f>B20</f>
        <v>2409 TT Equity</v>
      </c>
      <c r="B100" t="s">
        <v>254</v>
      </c>
      <c r="C100" t="s">
        <v>265</v>
      </c>
      <c r="D100" t="e">
        <f ca="1">IF(ISBLANK(B100),"",_xll.BDP(A100, "RELATIONSHIP_AMOUNT","RELATIONSHIP_OVERRIDE=S,QUANTIFIED_OVERRIDE=Y,EQY_FUND_CRNCY=USD,RELATED_COMPANY_OVERRIDE="&amp;B100))</f>
        <v>#NAME?</v>
      </c>
      <c r="E100" t="e">
        <f ca="1">IF(ISBLANK(C100),"",_xll.BDP(A100, "RELATIONSHIP_AMOUNT","RELATIONSHIP_OVERRIDE=C,QUANTIFIED_OVERRIDE=Y,EQY_FUND_CRNCY=USD,RELATED_COMPANY_OVERRIDE="&amp;C100))</f>
        <v>#NAME?</v>
      </c>
    </row>
    <row r="101" spans="1:5" x14ac:dyDescent="0.2">
      <c r="A101" t="str">
        <f>B20</f>
        <v>2409 TT Equity</v>
      </c>
      <c r="B101" t="s">
        <v>256</v>
      </c>
      <c r="C101" t="s">
        <v>165</v>
      </c>
      <c r="D101" t="e">
        <f ca="1">IF(ISBLANK(B101),"",_xll.BDP(A101, "RELATIONSHIP_AMOUNT","RELATIONSHIP_OVERRIDE=S,QUANTIFIED_OVERRIDE=Y,EQY_FUND_CRNCY=USD,RELATED_COMPANY_OVERRIDE="&amp;B101))</f>
        <v>#NAME?</v>
      </c>
      <c r="E101" t="e">
        <f ca="1">IF(ISBLANK(C101),"",_xll.BDP(A101, "RELATIONSHIP_AMOUNT","RELATIONSHIP_OVERRIDE=C,QUANTIFIED_OVERRIDE=Y,EQY_FUND_CRNCY=USD,RELATED_COMPANY_OVERRIDE="&amp;C101))</f>
        <v>#NAME?</v>
      </c>
    </row>
    <row r="102" spans="1:5" x14ac:dyDescent="0.2">
      <c r="A102" t="str">
        <f>B21</f>
        <v>6758 JP Equity</v>
      </c>
      <c r="B102" t="e">
        <f ca="1">_xll.BDS(B21,"SUPPLY_CHAIN_SUPPLIERS","SUPPLY_CHAIN_SUM_COUNT_OVERRIDE=5,QUANTIFIED_OVERRIDE=Y,SUP_CHAIN_RELATIONSHIP_SORT_OVR=C","cols=1;rows=5")</f>
        <v>#NAME?</v>
      </c>
      <c r="C102" t="e">
        <f ca="1">_xll.BDS(B21,"SUPPLY_CHAIN_CUSTOMERS","SUPPLY_CHAIN_SUM_COUNT_OVERRIDE=5,QUANTIFIED_OVERRIDE=Y,SUP_CHAIN_RELATIONSHIP_SORT_OVR=C","cols=1;rows=5")</f>
        <v>#NAME?</v>
      </c>
      <c r="D102" t="e">
        <f ca="1">IF(ISBLANK(B102),"",_xll.BDP(A102, "RELATIONSHIP_AMOUNT","RELATIONSHIP_OVERRIDE=S,QUANTIFIED_OVERRIDE=Y,EQY_FUND_CRNCY=USD,RELATED_COMPANY_OVERRIDE="&amp;B102))</f>
        <v>#NAME?</v>
      </c>
      <c r="E102" t="e">
        <f ca="1">IF(ISBLANK(C102),"",_xll.BDP(A102, "RELATIONSHIP_AMOUNT","RELATIONSHIP_OVERRIDE=C,QUANTIFIED_OVERRIDE=Y,EQY_FUND_CRNCY=USD,RELATED_COMPANY_OVERRIDE="&amp;C102))</f>
        <v>#NAME?</v>
      </c>
    </row>
    <row r="103" spans="1:5" x14ac:dyDescent="0.2">
      <c r="A103" t="str">
        <f>B21</f>
        <v>6758 JP Equity</v>
      </c>
      <c r="B103" t="s">
        <v>57</v>
      </c>
      <c r="C103" t="s">
        <v>27</v>
      </c>
      <c r="D103" t="e">
        <f ca="1">IF(ISBLANK(B103),"",_xll.BDP(A103, "RELATIONSHIP_AMOUNT","RELATIONSHIP_OVERRIDE=S,QUANTIFIED_OVERRIDE=Y,EQY_FUND_CRNCY=USD,RELATED_COMPANY_OVERRIDE="&amp;B103))</f>
        <v>#NAME?</v>
      </c>
      <c r="E103" t="e">
        <f ca="1">IF(ISBLANK(C103),"",_xll.BDP(A103, "RELATIONSHIP_AMOUNT","RELATIONSHIP_OVERRIDE=C,QUANTIFIED_OVERRIDE=Y,EQY_FUND_CRNCY=USD,RELATED_COMPANY_OVERRIDE="&amp;C103))</f>
        <v>#NAME?</v>
      </c>
    </row>
    <row r="104" spans="1:5" x14ac:dyDescent="0.2">
      <c r="A104" t="str">
        <f>B21</f>
        <v>6758 JP Equity</v>
      </c>
      <c r="B104" t="s">
        <v>58</v>
      </c>
      <c r="C104" t="s">
        <v>64</v>
      </c>
      <c r="D104" t="e">
        <f ca="1">IF(ISBLANK(B104),"",_xll.BDP(A104, "RELATIONSHIP_AMOUNT","RELATIONSHIP_OVERRIDE=S,QUANTIFIED_OVERRIDE=Y,EQY_FUND_CRNCY=USD,RELATED_COMPANY_OVERRIDE="&amp;B104))</f>
        <v>#NAME?</v>
      </c>
      <c r="E104" t="e">
        <f ca="1">IF(ISBLANK(C104),"",_xll.BDP(A104, "RELATIONSHIP_AMOUNT","RELATIONSHIP_OVERRIDE=C,QUANTIFIED_OVERRIDE=Y,EQY_FUND_CRNCY=USD,RELATED_COMPANY_OVERRIDE="&amp;C104))</f>
        <v>#NAME?</v>
      </c>
    </row>
    <row r="105" spans="1:5" x14ac:dyDescent="0.2">
      <c r="A105" t="str">
        <f>B21</f>
        <v>6758 JP Equity</v>
      </c>
      <c r="B105" t="s">
        <v>59</v>
      </c>
      <c r="C105" t="s">
        <v>65</v>
      </c>
      <c r="D105" t="e">
        <f ca="1">IF(ISBLANK(B105),"",_xll.BDP(A105, "RELATIONSHIP_AMOUNT","RELATIONSHIP_OVERRIDE=S,QUANTIFIED_OVERRIDE=Y,EQY_FUND_CRNCY=USD,RELATED_COMPANY_OVERRIDE="&amp;B105))</f>
        <v>#NAME?</v>
      </c>
      <c r="E105" t="e">
        <f ca="1">IF(ISBLANK(C105),"",_xll.BDP(A105, "RELATIONSHIP_AMOUNT","RELATIONSHIP_OVERRIDE=C,QUANTIFIED_OVERRIDE=Y,EQY_FUND_CRNCY=USD,RELATED_COMPANY_OVERRIDE="&amp;C105))</f>
        <v>#NAME?</v>
      </c>
    </row>
    <row r="106" spans="1:5" x14ac:dyDescent="0.2">
      <c r="A106" t="str">
        <f>B21</f>
        <v>6758 JP Equity</v>
      </c>
      <c r="B106" t="s">
        <v>60</v>
      </c>
      <c r="C106" t="s">
        <v>54</v>
      </c>
      <c r="D106" t="e">
        <f ca="1">IF(ISBLANK(B106),"",_xll.BDP(A106, "RELATIONSHIP_AMOUNT","RELATIONSHIP_OVERRIDE=S,QUANTIFIED_OVERRIDE=Y,EQY_FUND_CRNCY=USD,RELATED_COMPANY_OVERRIDE="&amp;B106))</f>
        <v>#NAME?</v>
      </c>
      <c r="E106" t="e">
        <f ca="1">IF(ISBLANK(C106),"",_xll.BDP(A106, "RELATIONSHIP_AMOUNT","RELATIONSHIP_OVERRIDE=C,QUANTIFIED_OVERRIDE=Y,EQY_FUND_CRNCY=USD,RELATED_COMPANY_OVERRIDE="&amp;C106))</f>
        <v>#NAME?</v>
      </c>
    </row>
    <row r="107" spans="1:5" x14ac:dyDescent="0.2">
      <c r="A107" t="e">
        <f ca="1">B22</f>
        <v>#NAME?</v>
      </c>
      <c r="B107" t="e">
        <f ca="1">_xll.BDS(B22,"SUPPLY_CHAIN_SUPPLIERS","SUPPLY_CHAIN_SUM_COUNT_OVERRIDE=5,QUANTIFIED_OVERRIDE=Y,SUP_CHAIN_RELATIONSHIP_SORT_OVR=C","cols=1;rows=5")</f>
        <v>#NAME?</v>
      </c>
      <c r="C107" t="e">
        <f ca="1">_xll.BDS(B22,"SUPPLY_CHAIN_CUSTOMERS","SUPPLY_CHAIN_SUM_COUNT_OVERRIDE=5,QUANTIFIED_OVERRIDE=Y,SUP_CHAIN_RELATIONSHIP_SORT_OVR=C","cols=1;rows=5")</f>
        <v>#NAME?</v>
      </c>
      <c r="D107" t="e">
        <f ca="1">IF(ISBLANK(B107),"",_xll.BDP(A107, "RELATIONSHIP_AMOUNT","RELATIONSHIP_OVERRIDE=S,QUANTIFIED_OVERRIDE=Y,EQY_FUND_CRNCY=USD,RELATED_COMPANY_OVERRIDE="&amp;B107))</f>
        <v>#NAME?</v>
      </c>
      <c r="E107" t="e">
        <f ca="1">IF(ISBLANK(C107),"",_xll.BDP(A107, "RELATIONSHIP_AMOUNT","RELATIONSHIP_OVERRIDE=C,QUANTIFIED_OVERRIDE=Y,EQY_FUND_CRNCY=USD,RELATED_COMPANY_OVERRIDE="&amp;C107))</f>
        <v>#NAME?</v>
      </c>
    </row>
    <row r="108" spans="1:5" x14ac:dyDescent="0.2">
      <c r="A108" t="e">
        <f ca="1">B22</f>
        <v>#NAME?</v>
      </c>
      <c r="B108" t="s">
        <v>19</v>
      </c>
      <c r="C108" t="s">
        <v>165</v>
      </c>
      <c r="D108" t="e">
        <f ca="1">IF(ISBLANK(B108),"",_xll.BDP(A108, "RELATIONSHIP_AMOUNT","RELATIONSHIP_OVERRIDE=S,QUANTIFIED_OVERRIDE=Y,EQY_FUND_CRNCY=USD,RELATED_COMPANY_OVERRIDE="&amp;B108))</f>
        <v>#NAME?</v>
      </c>
      <c r="E108" t="e">
        <f ca="1">IF(ISBLANK(C108),"",_xll.BDP(A108, "RELATIONSHIP_AMOUNT","RELATIONSHIP_OVERRIDE=C,QUANTIFIED_OVERRIDE=Y,EQY_FUND_CRNCY=USD,RELATED_COMPANY_OVERRIDE="&amp;C108))</f>
        <v>#NAME?</v>
      </c>
    </row>
    <row r="109" spans="1:5" x14ac:dyDescent="0.2">
      <c r="A109" t="e">
        <f ca="1">B22</f>
        <v>#NAME?</v>
      </c>
      <c r="B109" t="s">
        <v>119</v>
      </c>
      <c r="C109" t="s">
        <v>34</v>
      </c>
      <c r="D109" t="e">
        <f ca="1">IF(ISBLANK(B109),"",_xll.BDP(A109, "RELATIONSHIP_AMOUNT","RELATIONSHIP_OVERRIDE=S,QUANTIFIED_OVERRIDE=Y,EQY_FUND_CRNCY=USD,RELATED_COMPANY_OVERRIDE="&amp;B109))</f>
        <v>#NAME?</v>
      </c>
      <c r="E109" t="e">
        <f ca="1">IF(ISBLANK(C109),"",_xll.BDP(A109, "RELATIONSHIP_AMOUNT","RELATIONSHIP_OVERRIDE=C,QUANTIFIED_OVERRIDE=Y,EQY_FUND_CRNCY=USD,RELATED_COMPANY_OVERRIDE="&amp;C109))</f>
        <v>#NAME?</v>
      </c>
    </row>
    <row r="110" spans="1:5" x14ac:dyDescent="0.2">
      <c r="A110" t="e">
        <f ca="1">B22</f>
        <v>#NAME?</v>
      </c>
      <c r="B110" t="s">
        <v>191</v>
      </c>
      <c r="C110" t="s">
        <v>15</v>
      </c>
      <c r="D110" t="e">
        <f ca="1">IF(ISBLANK(B110),"",_xll.BDP(A110, "RELATIONSHIP_AMOUNT","RELATIONSHIP_OVERRIDE=S,QUANTIFIED_OVERRIDE=Y,EQY_FUND_CRNCY=USD,RELATED_COMPANY_OVERRIDE="&amp;B110))</f>
        <v>#NAME?</v>
      </c>
      <c r="E110" t="e">
        <f ca="1">IF(ISBLANK(C110),"",_xll.BDP(A110, "RELATIONSHIP_AMOUNT","RELATIONSHIP_OVERRIDE=C,QUANTIFIED_OVERRIDE=Y,EQY_FUND_CRNCY=USD,RELATED_COMPANY_OVERRIDE="&amp;C110))</f>
        <v>#NAME?</v>
      </c>
    </row>
    <row r="111" spans="1:5" x14ac:dyDescent="0.2">
      <c r="A111" t="e">
        <f ca="1">B22</f>
        <v>#NAME?</v>
      </c>
      <c r="B111" t="s">
        <v>75</v>
      </c>
      <c r="C111" t="s">
        <v>75</v>
      </c>
      <c r="D111" t="e">
        <f ca="1">IF(ISBLANK(B111),"",_xll.BDP(A111, "RELATIONSHIP_AMOUNT","RELATIONSHIP_OVERRIDE=S,QUANTIFIED_OVERRIDE=Y,EQY_FUND_CRNCY=USD,RELATED_COMPANY_OVERRIDE="&amp;B111))</f>
        <v>#NAME?</v>
      </c>
      <c r="E111" t="e">
        <f ca="1">IF(ISBLANK(C111),"",_xll.BDP(A111, "RELATIONSHIP_AMOUNT","RELATIONSHIP_OVERRIDE=C,QUANTIFIED_OVERRIDE=Y,EQY_FUND_CRNCY=USD,RELATED_COMPANY_OVERRIDE="&amp;C111))</f>
        <v>#NAME?</v>
      </c>
    </row>
    <row r="112" spans="1:5" x14ac:dyDescent="0.2">
      <c r="A112" t="str">
        <f>B23</f>
        <v>INTC US Equity</v>
      </c>
      <c r="B112" t="e">
        <f ca="1">_xll.BDS(B23,"SUPPLY_CHAIN_SUPPLIERS","SUPPLY_CHAIN_SUM_COUNT_OVERRIDE=5,QUANTIFIED_OVERRIDE=Y,SUP_CHAIN_RELATIONSHIP_SORT_OVR=C","cols=1;rows=5")</f>
        <v>#NAME?</v>
      </c>
      <c r="C112" t="e">
        <f ca="1">_xll.BDS(B23,"SUPPLY_CHAIN_CUSTOMERS","SUPPLY_CHAIN_SUM_COUNT_OVERRIDE=5,QUANTIFIED_OVERRIDE=Y,SUP_CHAIN_RELATIONSHIP_SORT_OVR=C","cols=1;rows=5")</f>
        <v>#NAME?</v>
      </c>
      <c r="D112" t="e">
        <f ca="1">IF(ISBLANK(B112),"",_xll.BDP(A112, "RELATIONSHIP_AMOUNT","RELATIONSHIP_OVERRIDE=S,QUANTIFIED_OVERRIDE=Y,EQY_FUND_CRNCY=USD,RELATED_COMPANY_OVERRIDE="&amp;B112))</f>
        <v>#NAME?</v>
      </c>
      <c r="E112" t="e">
        <f ca="1">IF(ISBLANK(C112),"",_xll.BDP(A112, "RELATIONSHIP_AMOUNT","RELATIONSHIP_OVERRIDE=C,QUANTIFIED_OVERRIDE=Y,EQY_FUND_CRNCY=USD,RELATED_COMPANY_OVERRIDE="&amp;C112))</f>
        <v>#NAME?</v>
      </c>
    </row>
    <row r="113" spans="1:5" x14ac:dyDescent="0.2">
      <c r="A113" t="str">
        <f>B23</f>
        <v>INTC US Equity</v>
      </c>
      <c r="B113" t="s">
        <v>22</v>
      </c>
      <c r="C113" t="s">
        <v>34</v>
      </c>
      <c r="D113" t="e">
        <f ca="1">IF(ISBLANK(B113),"",_xll.BDP(A113, "RELATIONSHIP_AMOUNT","RELATIONSHIP_OVERRIDE=S,QUANTIFIED_OVERRIDE=Y,EQY_FUND_CRNCY=USD,RELATED_COMPANY_OVERRIDE="&amp;B113))</f>
        <v>#NAME?</v>
      </c>
      <c r="E113" t="e">
        <f ca="1">IF(ISBLANK(C113),"",_xll.BDP(A113, "RELATIONSHIP_AMOUNT","RELATIONSHIP_OVERRIDE=C,QUANTIFIED_OVERRIDE=Y,EQY_FUND_CRNCY=USD,RELATED_COMPANY_OVERRIDE="&amp;C113))</f>
        <v>#NAME?</v>
      </c>
    </row>
    <row r="114" spans="1:5" x14ac:dyDescent="0.2">
      <c r="A114" t="str">
        <f>B23</f>
        <v>INTC US Equity</v>
      </c>
      <c r="B114" t="s">
        <v>20</v>
      </c>
      <c r="C114" t="s">
        <v>165</v>
      </c>
      <c r="D114" t="e">
        <f ca="1">IF(ISBLANK(B114),"",_xll.BDP(A114, "RELATIONSHIP_AMOUNT","RELATIONSHIP_OVERRIDE=S,QUANTIFIED_OVERRIDE=Y,EQY_FUND_CRNCY=USD,RELATED_COMPANY_OVERRIDE="&amp;B114))</f>
        <v>#NAME?</v>
      </c>
      <c r="E114" t="e">
        <f ca="1">IF(ISBLANK(C114),"",_xll.BDP(A114, "RELATIONSHIP_AMOUNT","RELATIONSHIP_OVERRIDE=C,QUANTIFIED_OVERRIDE=Y,EQY_FUND_CRNCY=USD,RELATED_COMPANY_OVERRIDE="&amp;C114))</f>
        <v>#NAME?</v>
      </c>
    </row>
    <row r="115" spans="1:5" x14ac:dyDescent="0.2">
      <c r="A115" t="str">
        <f>B23</f>
        <v>INTC US Equity</v>
      </c>
      <c r="B115" t="s">
        <v>13</v>
      </c>
      <c r="C115" t="s">
        <v>38</v>
      </c>
      <c r="D115" t="e">
        <f ca="1">IF(ISBLANK(B115),"",_xll.BDP(A115, "RELATIONSHIP_AMOUNT","RELATIONSHIP_OVERRIDE=S,QUANTIFIED_OVERRIDE=Y,EQY_FUND_CRNCY=USD,RELATED_COMPANY_OVERRIDE="&amp;B115))</f>
        <v>#NAME?</v>
      </c>
      <c r="E115" t="e">
        <f ca="1">IF(ISBLANK(C115),"",_xll.BDP(A115, "RELATIONSHIP_AMOUNT","RELATIONSHIP_OVERRIDE=C,QUANTIFIED_OVERRIDE=Y,EQY_FUND_CRNCY=USD,RELATED_COMPANY_OVERRIDE="&amp;C115))</f>
        <v>#NAME?</v>
      </c>
    </row>
    <row r="116" spans="1:5" x14ac:dyDescent="0.2">
      <c r="A116" t="str">
        <f>B23</f>
        <v>INTC US Equity</v>
      </c>
      <c r="B116" t="s">
        <v>21</v>
      </c>
      <c r="C116" t="s">
        <v>50</v>
      </c>
      <c r="D116" t="e">
        <f ca="1">IF(ISBLANK(B116),"",_xll.BDP(A116, "RELATIONSHIP_AMOUNT","RELATIONSHIP_OVERRIDE=S,QUANTIFIED_OVERRIDE=Y,EQY_FUND_CRNCY=USD,RELATED_COMPANY_OVERRIDE="&amp;B116))</f>
        <v>#NAME?</v>
      </c>
      <c r="E116" t="e">
        <f ca="1">IF(ISBLANK(C116),"",_xll.BDP(A116, "RELATIONSHIP_AMOUNT","RELATIONSHIP_OVERRIDE=C,QUANTIFIED_OVERRIDE=Y,EQY_FUND_CRNCY=USD,RELATED_COMPANY_OVERRIDE="&amp;C116))</f>
        <v>#NAME?</v>
      </c>
    </row>
    <row r="117" spans="1:5" x14ac:dyDescent="0.2">
      <c r="A117" t="str">
        <f>B24</f>
        <v>HPE US Equity</v>
      </c>
      <c r="B117" t="e">
        <f ca="1">_xll.BDS(B24,"SUPPLY_CHAIN_SUPPLIERS","SUPPLY_CHAIN_SUM_COUNT_OVERRIDE=5,QUANTIFIED_OVERRIDE=Y,SUP_CHAIN_RELATIONSHIP_SORT_OVR=C","cols=1;rows=5")</f>
        <v>#NAME?</v>
      </c>
      <c r="C117" t="e">
        <f ca="1">_xll.BDS(B24,"SUPPLY_CHAIN_CUSTOMERS","SUPPLY_CHAIN_SUM_COUNT_OVERRIDE=5,QUANTIFIED_OVERRIDE=Y,SUP_CHAIN_RELATIONSHIP_SORT_OVR=C","cols=1;rows=5")</f>
        <v>#NAME?</v>
      </c>
      <c r="D117" t="e">
        <f ca="1">IF(ISBLANK(B117),"",_xll.BDP(A117, "RELATIONSHIP_AMOUNT","RELATIONSHIP_OVERRIDE=S,QUANTIFIED_OVERRIDE=Y,EQY_FUND_CRNCY=USD,RELATED_COMPANY_OVERRIDE="&amp;B117))</f>
        <v>#NAME?</v>
      </c>
      <c r="E117" t="e">
        <f ca="1">IF(ISBLANK(C117),"",_xll.BDP(A117, "RELATIONSHIP_AMOUNT","RELATIONSHIP_OVERRIDE=C,QUANTIFIED_OVERRIDE=Y,EQY_FUND_CRNCY=USD,RELATED_COMPANY_OVERRIDE="&amp;C117))</f>
        <v>#NAME?</v>
      </c>
    </row>
    <row r="118" spans="1:5" x14ac:dyDescent="0.2">
      <c r="A118" t="str">
        <f>B24</f>
        <v>HPE US Equity</v>
      </c>
      <c r="B118" t="s">
        <v>75</v>
      </c>
      <c r="C118" t="s">
        <v>187</v>
      </c>
      <c r="D118" t="e">
        <f ca="1">IF(ISBLANK(B118),"",_xll.BDP(A118, "RELATIONSHIP_AMOUNT","RELATIONSHIP_OVERRIDE=S,QUANTIFIED_OVERRIDE=Y,EQY_FUND_CRNCY=USD,RELATED_COMPANY_OVERRIDE="&amp;B118))</f>
        <v>#NAME?</v>
      </c>
      <c r="E118" t="e">
        <f ca="1">IF(ISBLANK(C118),"",_xll.BDP(A118, "RELATIONSHIP_AMOUNT","RELATIONSHIP_OVERRIDE=C,QUANTIFIED_OVERRIDE=Y,EQY_FUND_CRNCY=USD,RELATED_COMPANY_OVERRIDE="&amp;C118))</f>
        <v>#NAME?</v>
      </c>
    </row>
    <row r="119" spans="1:5" x14ac:dyDescent="0.2">
      <c r="A119" t="str">
        <f>B24</f>
        <v>HPE US Equity</v>
      </c>
      <c r="B119" t="s">
        <v>45</v>
      </c>
      <c r="C119" t="s">
        <v>188</v>
      </c>
      <c r="D119" t="e">
        <f ca="1">IF(ISBLANK(B119),"",_xll.BDP(A119, "RELATIONSHIP_AMOUNT","RELATIONSHIP_OVERRIDE=S,QUANTIFIED_OVERRIDE=Y,EQY_FUND_CRNCY=USD,RELATED_COMPANY_OVERRIDE="&amp;B119))</f>
        <v>#NAME?</v>
      </c>
      <c r="E119" t="e">
        <f ca="1">IF(ISBLANK(C119),"",_xll.BDP(A119, "RELATIONSHIP_AMOUNT","RELATIONSHIP_OVERRIDE=C,QUANTIFIED_OVERRIDE=Y,EQY_FUND_CRNCY=USD,RELATED_COMPANY_OVERRIDE="&amp;C119))</f>
        <v>#NAME?</v>
      </c>
    </row>
    <row r="120" spans="1:5" x14ac:dyDescent="0.2">
      <c r="A120" t="str">
        <f>B24</f>
        <v>HPE US Equity</v>
      </c>
      <c r="B120" t="s">
        <v>84</v>
      </c>
      <c r="C120" t="s">
        <v>95</v>
      </c>
      <c r="D120" t="e">
        <f ca="1">IF(ISBLANK(B120),"",_xll.BDP(A120, "RELATIONSHIP_AMOUNT","RELATIONSHIP_OVERRIDE=S,QUANTIFIED_OVERRIDE=Y,EQY_FUND_CRNCY=USD,RELATED_COMPANY_OVERRIDE="&amp;B120))</f>
        <v>#NAME?</v>
      </c>
      <c r="E120" t="e">
        <f ca="1">IF(ISBLANK(C120),"",_xll.BDP(A120, "RELATIONSHIP_AMOUNT","RELATIONSHIP_OVERRIDE=C,QUANTIFIED_OVERRIDE=Y,EQY_FUND_CRNCY=USD,RELATED_COMPANY_OVERRIDE="&amp;C120))</f>
        <v>#NAME?</v>
      </c>
    </row>
    <row r="121" spans="1:5" x14ac:dyDescent="0.2">
      <c r="A121" t="str">
        <f>B24</f>
        <v>HPE US Equity</v>
      </c>
      <c r="B121" t="s">
        <v>185</v>
      </c>
      <c r="C121" t="s">
        <v>189</v>
      </c>
      <c r="D121" t="e">
        <f ca="1">IF(ISBLANK(B121),"",_xll.BDP(A121, "RELATIONSHIP_AMOUNT","RELATIONSHIP_OVERRIDE=S,QUANTIFIED_OVERRIDE=Y,EQY_FUND_CRNCY=USD,RELATED_COMPANY_OVERRIDE="&amp;B121))</f>
        <v>#NAME?</v>
      </c>
      <c r="E121" t="e">
        <f ca="1">IF(ISBLANK(C121),"",_xll.BDP(A121, "RELATIONSHIP_AMOUNT","RELATIONSHIP_OVERRIDE=C,QUANTIFIED_OVERRIDE=Y,EQY_FUND_CRNCY=USD,RELATED_COMPANY_OVERRIDE="&amp;C121))</f>
        <v>#NAME?</v>
      </c>
    </row>
    <row r="122" spans="1:5" x14ac:dyDescent="0.2">
      <c r="A122" t="str">
        <f>B25</f>
        <v>KMCACZ CH Equity</v>
      </c>
      <c r="B122" t="e">
        <f ca="1">_xll.BDS(B25,"SUPPLY_CHAIN_SUPPLIERS","SUPPLY_CHAIN_SUM_COUNT_OVERRIDE=5,QUANTIFIED_OVERRIDE=Y,SUP_CHAIN_RELATIONSHIP_SORT_OVR=C","cols=1;rows=5")</f>
        <v>#NAME?</v>
      </c>
      <c r="C122" t="e">
        <f ca="1">_xll.BDS(B25,"SUPPLY_CHAIN_CUSTOMERS","SUPPLY_CHAIN_SUM_COUNT_OVERRIDE=5,QUANTIFIED_OVERRIDE=Y,SUP_CHAIN_RELATIONSHIP_SORT_OVR=C","cols=1;rows=5")</f>
        <v>#NAME?</v>
      </c>
      <c r="D122" t="e">
        <f ca="1">IF(ISBLANK(B122),"",_xll.BDP(A122, "RELATIONSHIP_AMOUNT","RELATIONSHIP_OVERRIDE=S,QUANTIFIED_OVERRIDE=Y,EQY_FUND_CRNCY=USD,RELATED_COMPANY_OVERRIDE="&amp;B122))</f>
        <v>#NAME?</v>
      </c>
      <c r="E122" t="e">
        <f ca="1">IF(ISBLANK(C122),"",_xll.BDP(A122, "RELATIONSHIP_AMOUNT","RELATIONSHIP_OVERRIDE=C,QUANTIFIED_OVERRIDE=Y,EQY_FUND_CRNCY=USD,RELATED_COMPANY_OVERRIDE="&amp;C122))</f>
        <v>#NAME?</v>
      </c>
    </row>
    <row r="123" spans="1:5" x14ac:dyDescent="0.2">
      <c r="A123" t="str">
        <f>B25</f>
        <v>KMCACZ CH Equity</v>
      </c>
      <c r="B123" t="s">
        <v>10</v>
      </c>
      <c r="C123" t="s">
        <v>6</v>
      </c>
      <c r="D123" t="e">
        <f ca="1">IF(ISBLANK(B123),"",_xll.BDP(A123, "RELATIONSHIP_AMOUNT","RELATIONSHIP_OVERRIDE=S,QUANTIFIED_OVERRIDE=Y,EQY_FUND_CRNCY=USD,RELATED_COMPANY_OVERRIDE="&amp;B123))</f>
        <v>#NAME?</v>
      </c>
      <c r="E123" t="e">
        <f ca="1">IF(ISBLANK(C123),"",_xll.BDP(A123, "RELATIONSHIP_AMOUNT","RELATIONSHIP_OVERRIDE=C,QUANTIFIED_OVERRIDE=Y,EQY_FUND_CRNCY=USD,RELATED_COMPANY_OVERRIDE="&amp;C123))</f>
        <v>#NAME?</v>
      </c>
    </row>
    <row r="124" spans="1:5" x14ac:dyDescent="0.2">
      <c r="A124" t="str">
        <f>B25</f>
        <v>KMCACZ CH Equity</v>
      </c>
      <c r="B124" t="s">
        <v>11</v>
      </c>
      <c r="C124" t="s">
        <v>7</v>
      </c>
      <c r="D124" t="e">
        <f ca="1">IF(ISBLANK(B124),"",_xll.BDP(A124, "RELATIONSHIP_AMOUNT","RELATIONSHIP_OVERRIDE=S,QUANTIFIED_OVERRIDE=Y,EQY_FUND_CRNCY=USD,RELATED_COMPANY_OVERRIDE="&amp;B124))</f>
        <v>#NAME?</v>
      </c>
      <c r="E124" t="e">
        <f ca="1">IF(ISBLANK(C124),"",_xll.BDP(A124, "RELATIONSHIP_AMOUNT","RELATIONSHIP_OVERRIDE=C,QUANTIFIED_OVERRIDE=Y,EQY_FUND_CRNCY=USD,RELATED_COMPANY_OVERRIDE="&amp;C124))</f>
        <v>#NAME?</v>
      </c>
    </row>
    <row r="125" spans="1:5" x14ac:dyDescent="0.2">
      <c r="A125" t="str">
        <f>B25</f>
        <v>KMCACZ CH Equity</v>
      </c>
      <c r="B125" t="s">
        <v>12</v>
      </c>
      <c r="C125" t="s">
        <v>8</v>
      </c>
      <c r="D125" t="e">
        <f ca="1">IF(ISBLANK(B125),"",_xll.BDP(A125, "RELATIONSHIP_AMOUNT","RELATIONSHIP_OVERRIDE=S,QUANTIFIED_OVERRIDE=Y,EQY_FUND_CRNCY=USD,RELATED_COMPANY_OVERRIDE="&amp;B125))</f>
        <v>#NAME?</v>
      </c>
      <c r="E125" t="e">
        <f ca="1">IF(ISBLANK(C125),"",_xll.BDP(A125, "RELATIONSHIP_AMOUNT","RELATIONSHIP_OVERRIDE=C,QUANTIFIED_OVERRIDE=Y,EQY_FUND_CRNCY=USD,RELATED_COMPANY_OVERRIDE="&amp;C125))</f>
        <v>#NAME?</v>
      </c>
    </row>
    <row r="126" spans="1:5" x14ac:dyDescent="0.2">
      <c r="A126" t="str">
        <f>B25</f>
        <v>KMCACZ CH Equity</v>
      </c>
      <c r="B126" t="s">
        <v>13</v>
      </c>
      <c r="C126" t="s">
        <v>9</v>
      </c>
      <c r="D126" t="e">
        <f ca="1">IF(ISBLANK(B126),"",_xll.BDP(A126, "RELATIONSHIP_AMOUNT","RELATIONSHIP_OVERRIDE=S,QUANTIFIED_OVERRIDE=Y,EQY_FUND_CRNCY=USD,RELATED_COMPANY_OVERRIDE="&amp;B126))</f>
        <v>#NAME?</v>
      </c>
      <c r="E126" t="e">
        <f ca="1">IF(ISBLANK(C126),"",_xll.BDP(A126, "RELATIONSHIP_AMOUNT","RELATIONSHIP_OVERRIDE=C,QUANTIFIED_OVERRIDE=Y,EQY_FUND_CRNCY=USD,RELATED_COMPANY_OVERRIDE="&amp;C126))</f>
        <v>#NAME?</v>
      </c>
    </row>
    <row r="127" spans="1:5" x14ac:dyDescent="0.2">
      <c r="A127">
        <f>B26</f>
        <v>0</v>
      </c>
      <c r="B127" t="e">
        <f ca="1">_xll.BDS(B26,"SUPPLY_CHAIN_SUPPLIERS","SUPPLY_CHAIN_SUM_COUNT_OVERRIDE=5,QUANTIFIED_OVERRIDE=Y,SUP_CHAIN_RELATIONSHIP_SORT_OVR=C")</f>
        <v>#NAME?</v>
      </c>
      <c r="C127" t="e">
        <f ca="1">_xll.BDS(B26,"SUPPLY_CHAIN_CUSTOMERS","SUPPLY_CHAIN_SUM_COUNT_OVERRIDE=5,QUANTIFIED_OVERRIDE=Y,SUP_CHAIN_RELATIONSHIP_SORT_OVR=C")</f>
        <v>#NAME?</v>
      </c>
      <c r="D127" t="e">
        <f ca="1">IF(ISBLANK(B127),"",_xll.BDP(A127, "RELATIONSHIP_AMOUNT","RELATIONSHIP_OVERRIDE=S,QUANTIFIED_OVERRIDE=Y,EQY_FUND_CRNCY=USD,RELATED_COMPANY_OVERRIDE="&amp;B127))</f>
        <v>#NAME?</v>
      </c>
      <c r="E127" t="e">
        <f ca="1">IF(ISBLANK(C127),"",_xll.BDP(A127, "RELATIONSHIP_AMOUNT","RELATIONSHIP_OVERRIDE=C,QUANTIFIED_OVERRIDE=Y,EQY_FUND_CRNCY=USD,RELATED_COMPANY_OVERRIDE="&amp;C127))</f>
        <v>#NAME?</v>
      </c>
    </row>
    <row r="128" spans="1:5" x14ac:dyDescent="0.2">
      <c r="A128">
        <f>B26</f>
        <v>0</v>
      </c>
      <c r="D128" t="str">
        <f>IF(ISBLANK(B128),"",_xll.BDP(A128, "RELATIONSHIP_AMOUNT","RELATIONSHIP_OVERRIDE=S,QUANTIFIED_OVERRIDE=Y,EQY_FUND_CRNCY=USD,RELATED_COMPANY_OVERRIDE="&amp;B128))</f>
        <v/>
      </c>
      <c r="E128" t="str">
        <f>IF(ISBLANK(C128),"",_xll.BDP(A128, "RELATIONSHIP_AMOUNT","RELATIONSHIP_OVERRIDE=C,QUANTIFIED_OVERRIDE=Y,EQY_FUND_CRNCY=USD,RELATED_COMPANY_OVERRIDE="&amp;C128))</f>
        <v/>
      </c>
    </row>
    <row r="129" spans="1:5" x14ac:dyDescent="0.2">
      <c r="A129">
        <f>B26</f>
        <v>0</v>
      </c>
      <c r="D129" t="str">
        <f>IF(ISBLANK(B129),"",_xll.BDP(A129, "RELATIONSHIP_AMOUNT","RELATIONSHIP_OVERRIDE=S,QUANTIFIED_OVERRIDE=Y,EQY_FUND_CRNCY=USD,RELATED_COMPANY_OVERRIDE="&amp;B129))</f>
        <v/>
      </c>
      <c r="E129" t="str">
        <f>IF(ISBLANK(C129),"",_xll.BDP(A129, "RELATIONSHIP_AMOUNT","RELATIONSHIP_OVERRIDE=C,QUANTIFIED_OVERRIDE=Y,EQY_FUND_CRNCY=USD,RELATED_COMPANY_OVERRIDE="&amp;C129))</f>
        <v/>
      </c>
    </row>
    <row r="130" spans="1:5" x14ac:dyDescent="0.2">
      <c r="A130">
        <f>B26</f>
        <v>0</v>
      </c>
      <c r="D130" t="str">
        <f>IF(ISBLANK(B130),"",_xll.BDP(A130, "RELATIONSHIP_AMOUNT","RELATIONSHIP_OVERRIDE=S,QUANTIFIED_OVERRIDE=Y,EQY_FUND_CRNCY=USD,RELATED_COMPANY_OVERRIDE="&amp;B130))</f>
        <v/>
      </c>
      <c r="E130" t="str">
        <f>IF(ISBLANK(C130),"",_xll.BDP(A130, "RELATIONSHIP_AMOUNT","RELATIONSHIP_OVERRIDE=C,QUANTIFIED_OVERRIDE=Y,EQY_FUND_CRNCY=USD,RELATED_COMPANY_OVERRIDE="&amp;C130))</f>
        <v/>
      </c>
    </row>
    <row r="131" spans="1:5" x14ac:dyDescent="0.2">
      <c r="A131">
        <f>B26</f>
        <v>0</v>
      </c>
      <c r="D131" t="str">
        <f>IF(ISBLANK(B131),"",_xll.BDP(A131, "RELATIONSHIP_AMOUNT","RELATIONSHIP_OVERRIDE=S,QUANTIFIED_OVERRIDE=Y,EQY_FUND_CRNCY=USD,RELATED_COMPANY_OVERRIDE="&amp;B131))</f>
        <v/>
      </c>
      <c r="E131" t="str">
        <f>IF(ISBLANK(C131),"",_xll.BDP(A131, "RELATIONSHIP_AMOUNT","RELATIONSHIP_OVERRIDE=C,QUANTIFIED_OVERRIDE=Y,EQY_FUND_CRNCY=USD,RELATED_COMPANY_OVERRIDE="&amp;C131))</f>
        <v/>
      </c>
    </row>
    <row r="132" spans="1:5" x14ac:dyDescent="0.2">
      <c r="A132" t="e">
        <f ca="1">B27</f>
        <v>#NAME?</v>
      </c>
      <c r="B132" t="e">
        <f ca="1">_xll.BDS(B27,"SUPPLY_CHAIN_SUPPLIERS","SUPPLY_CHAIN_SUM_COUNT_OVERRIDE=5,QUANTIFIED_OVERRIDE=Y,SUP_CHAIN_RELATIONSHIP_SORT_OVR=C","cols=1;rows=5")</f>
        <v>#NAME?</v>
      </c>
      <c r="C132" t="e">
        <f ca="1">_xll.BDS(B27,"SUPPLY_CHAIN_CUSTOMERS","SUPPLY_CHAIN_SUM_COUNT_OVERRIDE=5,QUANTIFIED_OVERRIDE=Y,SUP_CHAIN_RELATIONSHIP_SORT_OVR=C","cols=1;rows=5")</f>
        <v>#NAME?</v>
      </c>
      <c r="D132" t="e">
        <f ca="1">IF(ISBLANK(B132),"",_xll.BDP(A132, "RELATIONSHIP_AMOUNT","RELATIONSHIP_OVERRIDE=S,QUANTIFIED_OVERRIDE=Y,EQY_FUND_CRNCY=USD,RELATED_COMPANY_OVERRIDE="&amp;B132))</f>
        <v>#NAME?</v>
      </c>
      <c r="E132" t="e">
        <f ca="1">IF(ISBLANK(C132),"",_xll.BDP(A132, "RELATIONSHIP_AMOUNT","RELATIONSHIP_OVERRIDE=C,QUANTIFIED_OVERRIDE=Y,EQY_FUND_CRNCY=USD,RELATED_COMPANY_OVERRIDE="&amp;C132))</f>
        <v>#NAME?</v>
      </c>
    </row>
    <row r="133" spans="1:5" x14ac:dyDescent="0.2">
      <c r="A133" t="e">
        <f ca="1">B27</f>
        <v>#NAME?</v>
      </c>
      <c r="B133" t="s">
        <v>196</v>
      </c>
      <c r="C133" t="s">
        <v>210</v>
      </c>
      <c r="D133" t="e">
        <f ca="1">IF(ISBLANK(B133),"",_xll.BDP(A133, "RELATIONSHIP_AMOUNT","RELATIONSHIP_OVERRIDE=S,QUANTIFIED_OVERRIDE=Y,EQY_FUND_CRNCY=USD,RELATED_COMPANY_OVERRIDE="&amp;B133))</f>
        <v>#NAME?</v>
      </c>
      <c r="E133" t="e">
        <f ca="1">IF(ISBLANK(C133),"",_xll.BDP(A133, "RELATIONSHIP_AMOUNT","RELATIONSHIP_OVERRIDE=C,QUANTIFIED_OVERRIDE=Y,EQY_FUND_CRNCY=USD,RELATED_COMPANY_OVERRIDE="&amp;C133))</f>
        <v>#NAME?</v>
      </c>
    </row>
    <row r="134" spans="1:5" x14ac:dyDescent="0.2">
      <c r="A134" t="e">
        <f ca="1">B27</f>
        <v>#NAME?</v>
      </c>
      <c r="B134" t="s">
        <v>144</v>
      </c>
      <c r="C134" t="s">
        <v>209</v>
      </c>
      <c r="D134" t="e">
        <f ca="1">IF(ISBLANK(B134),"",_xll.BDP(A134, "RELATIONSHIP_AMOUNT","RELATIONSHIP_OVERRIDE=S,QUANTIFIED_OVERRIDE=Y,EQY_FUND_CRNCY=USD,RELATED_COMPANY_OVERRIDE="&amp;B134))</f>
        <v>#NAME?</v>
      </c>
      <c r="E134" t="e">
        <f ca="1">IF(ISBLANK(C134),"",_xll.BDP(A134, "RELATIONSHIP_AMOUNT","RELATIONSHIP_OVERRIDE=C,QUANTIFIED_OVERRIDE=Y,EQY_FUND_CRNCY=USD,RELATED_COMPANY_OVERRIDE="&amp;C134))</f>
        <v>#NAME?</v>
      </c>
    </row>
    <row r="135" spans="1:5" x14ac:dyDescent="0.2">
      <c r="A135" t="e">
        <f ca="1">B27</f>
        <v>#NAME?</v>
      </c>
      <c r="B135" t="s">
        <v>197</v>
      </c>
      <c r="C135" t="s">
        <v>211</v>
      </c>
      <c r="D135" t="e">
        <f ca="1">IF(ISBLANK(B135),"",_xll.BDP(A135, "RELATIONSHIP_AMOUNT","RELATIONSHIP_OVERRIDE=S,QUANTIFIED_OVERRIDE=Y,EQY_FUND_CRNCY=USD,RELATED_COMPANY_OVERRIDE="&amp;B135))</f>
        <v>#NAME?</v>
      </c>
      <c r="E135" t="e">
        <f ca="1">IF(ISBLANK(C135),"",_xll.BDP(A135, "RELATIONSHIP_AMOUNT","RELATIONSHIP_OVERRIDE=C,QUANTIFIED_OVERRIDE=Y,EQY_FUND_CRNCY=USD,RELATED_COMPANY_OVERRIDE="&amp;C135))</f>
        <v>#NAME?</v>
      </c>
    </row>
    <row r="136" spans="1:5" x14ac:dyDescent="0.2">
      <c r="A136" t="e">
        <f ca="1">B27</f>
        <v>#NAME?</v>
      </c>
      <c r="B136" t="s">
        <v>12</v>
      </c>
      <c r="C136" t="s">
        <v>55</v>
      </c>
      <c r="D136" t="e">
        <f ca="1">IF(ISBLANK(B136),"",_xll.BDP(A136, "RELATIONSHIP_AMOUNT","RELATIONSHIP_OVERRIDE=S,QUANTIFIED_OVERRIDE=Y,EQY_FUND_CRNCY=USD,RELATED_COMPANY_OVERRIDE="&amp;B136))</f>
        <v>#NAME?</v>
      </c>
      <c r="E136" t="e">
        <f ca="1">IF(ISBLANK(C136),"",_xll.BDP(A136, "RELATIONSHIP_AMOUNT","RELATIONSHIP_OVERRIDE=C,QUANTIFIED_OVERRIDE=Y,EQY_FUND_CRNCY=USD,RELATED_COMPANY_OVERRIDE="&amp;C136))</f>
        <v>#NAME?</v>
      </c>
    </row>
    <row r="137" spans="1:5" x14ac:dyDescent="0.2">
      <c r="A137" t="str">
        <f>B28</f>
        <v>028260 KS Equity</v>
      </c>
      <c r="B137" t="e">
        <f ca="1">_xll.BDS(B28,"SUPPLY_CHAIN_SUPPLIERS","SUPPLY_CHAIN_SUM_COUNT_OVERRIDE=5,QUANTIFIED_OVERRIDE=Y,SUP_CHAIN_RELATIONSHIP_SORT_OVR=C","cols=1;rows=5")</f>
        <v>#NAME?</v>
      </c>
      <c r="C137" t="e">
        <f ca="1">_xll.BDS(B28,"SUPPLY_CHAIN_CUSTOMERS","SUPPLY_CHAIN_SUM_COUNT_OVERRIDE=5,QUANTIFIED_OVERRIDE=Y,SUP_CHAIN_RELATIONSHIP_SORT_OVR=C","cols=1;rows=5")</f>
        <v>#NAME?</v>
      </c>
      <c r="D137" t="e">
        <f ca="1">IF(ISBLANK(B137),"",_xll.BDP(A137, "RELATIONSHIP_AMOUNT","RELATIONSHIP_OVERRIDE=S,QUANTIFIED_OVERRIDE=Y,EQY_FUND_CRNCY=USD,RELATED_COMPANY_OVERRIDE="&amp;B137))</f>
        <v>#NAME?</v>
      </c>
      <c r="E137" t="e">
        <f ca="1">IF(ISBLANK(C137),"",_xll.BDP(A137, "RELATIONSHIP_AMOUNT","RELATIONSHIP_OVERRIDE=C,QUANTIFIED_OVERRIDE=Y,EQY_FUND_CRNCY=USD,RELATED_COMPANY_OVERRIDE="&amp;C137))</f>
        <v>#NAME?</v>
      </c>
    </row>
    <row r="138" spans="1:5" x14ac:dyDescent="0.2">
      <c r="A138" t="str">
        <f>B28</f>
        <v>028260 KS Equity</v>
      </c>
      <c r="B138" t="s">
        <v>12</v>
      </c>
      <c r="C138" t="s">
        <v>207</v>
      </c>
      <c r="D138" t="e">
        <f ca="1">IF(ISBLANK(B138),"",_xll.BDP(A138, "RELATIONSHIP_AMOUNT","RELATIONSHIP_OVERRIDE=S,QUANTIFIED_OVERRIDE=Y,EQY_FUND_CRNCY=USD,RELATED_COMPANY_OVERRIDE="&amp;B138))</f>
        <v>#NAME?</v>
      </c>
      <c r="E138" t="e">
        <f ca="1">IF(ISBLANK(C138),"",_xll.BDP(A138, "RELATIONSHIP_AMOUNT","RELATIONSHIP_OVERRIDE=C,QUANTIFIED_OVERRIDE=Y,EQY_FUND_CRNCY=USD,RELATED_COMPANY_OVERRIDE="&amp;C138))</f>
        <v>#NAME?</v>
      </c>
    </row>
    <row r="139" spans="1:5" x14ac:dyDescent="0.2">
      <c r="A139" t="str">
        <f>B28</f>
        <v>028260 KS Equity</v>
      </c>
      <c r="B139" t="s">
        <v>204</v>
      </c>
      <c r="C139" t="s">
        <v>204</v>
      </c>
      <c r="D139" t="e">
        <f ca="1">IF(ISBLANK(B139),"",_xll.BDP(A139, "RELATIONSHIP_AMOUNT","RELATIONSHIP_OVERRIDE=S,QUANTIFIED_OVERRIDE=Y,EQY_FUND_CRNCY=USD,RELATED_COMPANY_OVERRIDE="&amp;B139))</f>
        <v>#NAME?</v>
      </c>
      <c r="E139" t="e">
        <f ca="1">IF(ISBLANK(C139),"",_xll.BDP(A139, "RELATIONSHIP_AMOUNT","RELATIONSHIP_OVERRIDE=C,QUANTIFIED_OVERRIDE=Y,EQY_FUND_CRNCY=USD,RELATED_COMPANY_OVERRIDE="&amp;C139))</f>
        <v>#NAME?</v>
      </c>
    </row>
    <row r="140" spans="1:5" x14ac:dyDescent="0.2">
      <c r="A140" t="str">
        <f>B28</f>
        <v>028260 KS Equity</v>
      </c>
      <c r="B140" t="s">
        <v>205</v>
      </c>
      <c r="C140" t="s">
        <v>208</v>
      </c>
      <c r="D140" t="e">
        <f ca="1">IF(ISBLANK(B140),"",_xll.BDP(A140, "RELATIONSHIP_AMOUNT","RELATIONSHIP_OVERRIDE=S,QUANTIFIED_OVERRIDE=Y,EQY_FUND_CRNCY=USD,RELATED_COMPANY_OVERRIDE="&amp;B140))</f>
        <v>#NAME?</v>
      </c>
      <c r="E140" t="e">
        <f ca="1">IF(ISBLANK(C140),"",_xll.BDP(A140, "RELATIONSHIP_AMOUNT","RELATIONSHIP_OVERRIDE=C,QUANTIFIED_OVERRIDE=Y,EQY_FUND_CRNCY=USD,RELATED_COMPANY_OVERRIDE="&amp;C140))</f>
        <v>#NAME?</v>
      </c>
    </row>
    <row r="141" spans="1:5" x14ac:dyDescent="0.2">
      <c r="A141" t="str">
        <f>B28</f>
        <v>028260 KS Equity</v>
      </c>
      <c r="B141" t="s">
        <v>206</v>
      </c>
      <c r="C141" t="s">
        <v>209</v>
      </c>
      <c r="D141" t="e">
        <f ca="1">IF(ISBLANK(B141),"",_xll.BDP(A141, "RELATIONSHIP_AMOUNT","RELATIONSHIP_OVERRIDE=S,QUANTIFIED_OVERRIDE=Y,EQY_FUND_CRNCY=USD,RELATED_COMPANY_OVERRIDE="&amp;B141))</f>
        <v>#NAME?</v>
      </c>
      <c r="E141" t="e">
        <f ca="1">IF(ISBLANK(C141),"",_xll.BDP(A141, "RELATIONSHIP_AMOUNT","RELATIONSHIP_OVERRIDE=C,QUANTIFIED_OVERRIDE=Y,EQY_FUND_CRNCY=USD,RELATED_COMPANY_OVERRIDE="&amp;C141))</f>
        <v>#NAME?</v>
      </c>
    </row>
    <row r="142" spans="1:5" x14ac:dyDescent="0.2">
      <c r="A142" t="str">
        <f>B29</f>
        <v>QCOM US Equity</v>
      </c>
      <c r="B142" t="e">
        <f ca="1">_xll.BDS(B29,"SUPPLY_CHAIN_SUPPLIERS","SUPPLY_CHAIN_SUM_COUNT_OVERRIDE=5,QUANTIFIED_OVERRIDE=Y,SUP_CHAIN_RELATIONSHIP_SORT_OVR=C","cols=1;rows=5")</f>
        <v>#NAME?</v>
      </c>
      <c r="C142" t="e">
        <f ca="1">_xll.BDS(B29,"SUPPLY_CHAIN_CUSTOMERS","SUPPLY_CHAIN_SUM_COUNT_OVERRIDE=5,QUANTIFIED_OVERRIDE=Y,SUP_CHAIN_RELATIONSHIP_SORT_OVR=C","cols=1;rows=5")</f>
        <v>#NAME?</v>
      </c>
      <c r="D142" t="e">
        <f ca="1">IF(ISBLANK(B142),"",_xll.BDP(A142, "RELATIONSHIP_AMOUNT","RELATIONSHIP_OVERRIDE=S,QUANTIFIED_OVERRIDE=Y,EQY_FUND_CRNCY=USD,RELATED_COMPANY_OVERRIDE="&amp;B142))</f>
        <v>#NAME?</v>
      </c>
      <c r="E142" t="e">
        <f ca="1">IF(ISBLANK(C142),"",_xll.BDP(A142, "RELATIONSHIP_AMOUNT","RELATIONSHIP_OVERRIDE=C,QUANTIFIED_OVERRIDE=Y,EQY_FUND_CRNCY=USD,RELATED_COMPANY_OVERRIDE="&amp;C142))</f>
        <v>#NAME?</v>
      </c>
    </row>
    <row r="143" spans="1:5" x14ac:dyDescent="0.2">
      <c r="A143" t="str">
        <f>B29</f>
        <v>QCOM US Equity</v>
      </c>
      <c r="B143" t="s">
        <v>81</v>
      </c>
      <c r="C143" t="s">
        <v>44</v>
      </c>
      <c r="D143" t="e">
        <f ca="1">IF(ISBLANK(B143),"",_xll.BDP(A143, "RELATIONSHIP_AMOUNT","RELATIONSHIP_OVERRIDE=S,QUANTIFIED_OVERRIDE=Y,EQY_FUND_CRNCY=USD,RELATED_COMPANY_OVERRIDE="&amp;B143))</f>
        <v>#NAME?</v>
      </c>
      <c r="E143" t="e">
        <f ca="1">IF(ISBLANK(C143),"",_xll.BDP(A143, "RELATIONSHIP_AMOUNT","RELATIONSHIP_OVERRIDE=C,QUANTIFIED_OVERRIDE=Y,EQY_FUND_CRNCY=USD,RELATED_COMPANY_OVERRIDE="&amp;C143))</f>
        <v>#NAME?</v>
      </c>
    </row>
    <row r="144" spans="1:5" x14ac:dyDescent="0.2">
      <c r="A144" t="str">
        <f>B29</f>
        <v>QCOM US Equity</v>
      </c>
      <c r="B144" t="s">
        <v>83</v>
      </c>
      <c r="C144" t="s">
        <v>84</v>
      </c>
      <c r="D144" t="e">
        <f ca="1">IF(ISBLANK(B144),"",_xll.BDP(A144, "RELATIONSHIP_AMOUNT","RELATIONSHIP_OVERRIDE=S,QUANTIFIED_OVERRIDE=Y,EQY_FUND_CRNCY=USD,RELATED_COMPANY_OVERRIDE="&amp;B144))</f>
        <v>#NAME?</v>
      </c>
      <c r="E144" t="e">
        <f ca="1">IF(ISBLANK(C144),"",_xll.BDP(A144, "RELATIONSHIP_AMOUNT","RELATIONSHIP_OVERRIDE=C,QUANTIFIED_OVERRIDE=Y,EQY_FUND_CRNCY=USD,RELATED_COMPANY_OVERRIDE="&amp;C144))</f>
        <v>#NAME?</v>
      </c>
    </row>
    <row r="145" spans="1:5" x14ac:dyDescent="0.2">
      <c r="A145" t="str">
        <f>B29</f>
        <v>QCOM US Equity</v>
      </c>
      <c r="B145" t="s">
        <v>82</v>
      </c>
      <c r="C145" t="s">
        <v>74</v>
      </c>
      <c r="D145" t="e">
        <f ca="1">IF(ISBLANK(B145),"",_xll.BDP(A145, "RELATIONSHIP_AMOUNT","RELATIONSHIP_OVERRIDE=S,QUANTIFIED_OVERRIDE=Y,EQY_FUND_CRNCY=USD,RELATED_COMPANY_OVERRIDE="&amp;B145))</f>
        <v>#NAME?</v>
      </c>
      <c r="E145" t="e">
        <f ca="1">IF(ISBLANK(C145),"",_xll.BDP(A145, "RELATIONSHIP_AMOUNT","RELATIONSHIP_OVERRIDE=C,QUANTIFIED_OVERRIDE=Y,EQY_FUND_CRNCY=USD,RELATED_COMPANY_OVERRIDE="&amp;C145))</f>
        <v>#NAME?</v>
      </c>
    </row>
    <row r="146" spans="1:5" x14ac:dyDescent="0.2">
      <c r="A146" t="str">
        <f>B29</f>
        <v>QCOM US Equity</v>
      </c>
      <c r="B146" t="s">
        <v>80</v>
      </c>
      <c r="C146" t="s">
        <v>5</v>
      </c>
      <c r="D146" t="e">
        <f ca="1">IF(ISBLANK(B146),"",_xll.BDP(A146, "RELATIONSHIP_AMOUNT","RELATIONSHIP_OVERRIDE=S,QUANTIFIED_OVERRIDE=Y,EQY_FUND_CRNCY=USD,RELATED_COMPANY_OVERRIDE="&amp;B146))</f>
        <v>#NAME?</v>
      </c>
      <c r="E146" t="e">
        <f ca="1">IF(ISBLANK(C146),"",_xll.BDP(A146, "RELATIONSHIP_AMOUNT","RELATIONSHIP_OVERRIDE=C,QUANTIFIED_OVERRIDE=Y,EQY_FUND_CRNCY=USD,RELATED_COMPANY_OVERRIDE="&amp;C146))</f>
        <v>#NAME?</v>
      </c>
    </row>
    <row r="147" spans="1:5" x14ac:dyDescent="0.2">
      <c r="A147" t="str">
        <f>B30</f>
        <v>009150 KS Equity</v>
      </c>
      <c r="B147" t="e">
        <f ca="1">_xll.BDS(B30,"SUPPLY_CHAIN_SUPPLIERS","SUPPLY_CHAIN_SUM_COUNT_OVERRIDE=5,QUANTIFIED_OVERRIDE=Y,SUP_CHAIN_RELATIONSHIP_SORT_OVR=C","cols=1;rows=5")</f>
        <v>#NAME?</v>
      </c>
      <c r="C147" t="e">
        <f ca="1">_xll.BDS(B30,"SUPPLY_CHAIN_CUSTOMERS","SUPPLY_CHAIN_SUM_COUNT_OVERRIDE=5,QUANTIFIED_OVERRIDE=Y,SUP_CHAIN_RELATIONSHIP_SORT_OVR=C","cols=1;rows=5")</f>
        <v>#NAME?</v>
      </c>
      <c r="D147" t="e">
        <f ca="1">IF(ISBLANK(B147),"",_xll.BDP(A147, "RELATIONSHIP_AMOUNT","RELATIONSHIP_OVERRIDE=S,QUANTIFIED_OVERRIDE=Y,EQY_FUND_CRNCY=USD,RELATED_COMPANY_OVERRIDE="&amp;B147))</f>
        <v>#NAME?</v>
      </c>
      <c r="E147" t="e">
        <f ca="1">IF(ISBLANK(C147),"",_xll.BDP(A147, "RELATIONSHIP_AMOUNT","RELATIONSHIP_OVERRIDE=C,QUANTIFIED_OVERRIDE=Y,EQY_FUND_CRNCY=USD,RELATED_COMPANY_OVERRIDE="&amp;C147))</f>
        <v>#NAME?</v>
      </c>
    </row>
    <row r="148" spans="1:5" x14ac:dyDescent="0.2">
      <c r="A148" t="str">
        <f>B30</f>
        <v>009150 KS Equity</v>
      </c>
      <c r="B148" t="s">
        <v>192</v>
      </c>
      <c r="C148" t="s">
        <v>38</v>
      </c>
      <c r="D148" t="e">
        <f ca="1">IF(ISBLANK(B148),"",_xll.BDP(A148, "RELATIONSHIP_AMOUNT","RELATIONSHIP_OVERRIDE=S,QUANTIFIED_OVERRIDE=Y,EQY_FUND_CRNCY=USD,RELATED_COMPANY_OVERRIDE="&amp;B148))</f>
        <v>#NAME?</v>
      </c>
      <c r="E148" t="e">
        <f ca="1">IF(ISBLANK(C148),"",_xll.BDP(A148, "RELATIONSHIP_AMOUNT","RELATIONSHIP_OVERRIDE=C,QUANTIFIED_OVERRIDE=Y,EQY_FUND_CRNCY=USD,RELATED_COMPANY_OVERRIDE="&amp;C148))</f>
        <v>#NAME?</v>
      </c>
    </row>
    <row r="149" spans="1:5" x14ac:dyDescent="0.2">
      <c r="A149" t="str">
        <f>B30</f>
        <v>009150 KS Equity</v>
      </c>
      <c r="B149" t="s">
        <v>193</v>
      </c>
      <c r="C149" t="s">
        <v>144</v>
      </c>
      <c r="D149" t="e">
        <f ca="1">IF(ISBLANK(B149),"",_xll.BDP(A149, "RELATIONSHIP_AMOUNT","RELATIONSHIP_OVERRIDE=S,QUANTIFIED_OVERRIDE=Y,EQY_FUND_CRNCY=USD,RELATED_COMPANY_OVERRIDE="&amp;B149))</f>
        <v>#NAME?</v>
      </c>
      <c r="E149" t="e">
        <f ca="1">IF(ISBLANK(C149),"",_xll.BDP(A149, "RELATIONSHIP_AMOUNT","RELATIONSHIP_OVERRIDE=C,QUANTIFIED_OVERRIDE=Y,EQY_FUND_CRNCY=USD,RELATED_COMPANY_OVERRIDE="&amp;C149))</f>
        <v>#NAME?</v>
      </c>
    </row>
    <row r="150" spans="1:5" x14ac:dyDescent="0.2">
      <c r="A150" t="str">
        <f>B30</f>
        <v>009150 KS Equity</v>
      </c>
      <c r="B150" t="s">
        <v>12</v>
      </c>
      <c r="C150" t="s">
        <v>195</v>
      </c>
      <c r="D150" t="e">
        <f ca="1">IF(ISBLANK(B150),"",_xll.BDP(A150, "RELATIONSHIP_AMOUNT","RELATIONSHIP_OVERRIDE=S,QUANTIFIED_OVERRIDE=Y,EQY_FUND_CRNCY=USD,RELATED_COMPANY_OVERRIDE="&amp;B150))</f>
        <v>#NAME?</v>
      </c>
      <c r="E150" t="e">
        <f ca="1">IF(ISBLANK(C150),"",_xll.BDP(A150, "RELATIONSHIP_AMOUNT","RELATIONSHIP_OVERRIDE=C,QUANTIFIED_OVERRIDE=Y,EQY_FUND_CRNCY=USD,RELATED_COMPANY_OVERRIDE="&amp;C150))</f>
        <v>#NAME?</v>
      </c>
    </row>
    <row r="151" spans="1:5" x14ac:dyDescent="0.2">
      <c r="A151" t="str">
        <f>B30</f>
        <v>009150 KS Equity</v>
      </c>
      <c r="B151" t="s">
        <v>194</v>
      </c>
      <c r="C151" t="s">
        <v>63</v>
      </c>
      <c r="D151" t="e">
        <f ca="1">IF(ISBLANK(B151),"",_xll.BDP(A151, "RELATIONSHIP_AMOUNT","RELATIONSHIP_OVERRIDE=S,QUANTIFIED_OVERRIDE=Y,EQY_FUND_CRNCY=USD,RELATED_COMPANY_OVERRIDE="&amp;B151))</f>
        <v>#NAME?</v>
      </c>
      <c r="E151" t="e">
        <f ca="1">IF(ISBLANK(C151),"",_xll.BDP(A151, "RELATIONSHIP_AMOUNT","RELATIONSHIP_OVERRIDE=C,QUANTIFIED_OVERRIDE=Y,EQY_FUND_CRNCY=USD,RELATED_COMPANY_OVERRIDE="&amp;C151))</f>
        <v>#NAME?</v>
      </c>
    </row>
    <row r="152" spans="1:5" x14ac:dyDescent="0.2">
      <c r="A152" t="str">
        <f>B31</f>
        <v>AAPL US Equity</v>
      </c>
      <c r="B152" t="e">
        <f ca="1">_xll.BDS(B31,"SUPPLY_CHAIN_SUPPLIERS","SUPPLY_CHAIN_SUM_COUNT_OVERRIDE=5,QUANTIFIED_OVERRIDE=Y,SUP_CHAIN_RELATIONSHIP_SORT_OVR=C","cols=1;rows=5")</f>
        <v>#NAME?</v>
      </c>
      <c r="C152" t="e">
        <f ca="1">_xll.BDS(B31,"SUPPLY_CHAIN_CUSTOMERS","SUPPLY_CHAIN_SUM_COUNT_OVERRIDE=5,QUANTIFIED_OVERRIDE=Y,SUP_CHAIN_RELATIONSHIP_SORT_OVR=C","cols=1;rows=5")</f>
        <v>#NAME?</v>
      </c>
      <c r="D152" t="e">
        <f ca="1">IF(ISBLANK(B152),"",_xll.BDP(A152, "RELATIONSHIP_AMOUNT","RELATIONSHIP_OVERRIDE=S,QUANTIFIED_OVERRIDE=Y,EQY_FUND_CRNCY=USD,RELATED_COMPANY_OVERRIDE="&amp;B152))</f>
        <v>#NAME?</v>
      </c>
      <c r="E152" t="e">
        <f ca="1">IF(ISBLANK(C152),"",_xll.BDP(A152, "RELATIONSHIP_AMOUNT","RELATIONSHIP_OVERRIDE=C,QUANTIFIED_OVERRIDE=Y,EQY_FUND_CRNCY=USD,RELATED_COMPANY_OVERRIDE="&amp;C152))</f>
        <v>#NAME?</v>
      </c>
    </row>
    <row r="153" spans="1:5" x14ac:dyDescent="0.2">
      <c r="A153" t="str">
        <f>B31</f>
        <v>AAPL US Equity</v>
      </c>
      <c r="B153" t="s">
        <v>73</v>
      </c>
      <c r="C153" t="s">
        <v>53</v>
      </c>
      <c r="D153" t="e">
        <f ca="1">IF(ISBLANK(B153),"",_xll.BDP(A153, "RELATIONSHIP_AMOUNT","RELATIONSHIP_OVERRIDE=S,QUANTIFIED_OVERRIDE=Y,EQY_FUND_CRNCY=USD,RELATED_COMPANY_OVERRIDE="&amp;B153))</f>
        <v>#NAME?</v>
      </c>
      <c r="E153" t="e">
        <f ca="1">IF(ISBLANK(C153),"",_xll.BDP(A153, "RELATIONSHIP_AMOUNT","RELATIONSHIP_OVERRIDE=C,QUANTIFIED_OVERRIDE=Y,EQY_FUND_CRNCY=USD,RELATED_COMPANY_OVERRIDE="&amp;C153))</f>
        <v>#NAME?</v>
      </c>
    </row>
    <row r="154" spans="1:5" x14ac:dyDescent="0.2">
      <c r="A154" t="str">
        <f>B31</f>
        <v>AAPL US Equity</v>
      </c>
      <c r="B154" t="s">
        <v>74</v>
      </c>
      <c r="C154" t="s">
        <v>70</v>
      </c>
      <c r="D154" t="e">
        <f ca="1">IF(ISBLANK(B154),"",_xll.BDP(A154, "RELATIONSHIP_AMOUNT","RELATIONSHIP_OVERRIDE=S,QUANTIFIED_OVERRIDE=Y,EQY_FUND_CRNCY=USD,RELATED_COMPANY_OVERRIDE="&amp;B154))</f>
        <v>#NAME?</v>
      </c>
      <c r="E154" t="e">
        <f ca="1">IF(ISBLANK(C154),"",_xll.BDP(A154, "RELATIONSHIP_AMOUNT","RELATIONSHIP_OVERRIDE=C,QUANTIFIED_OVERRIDE=Y,EQY_FUND_CRNCY=USD,RELATED_COMPANY_OVERRIDE="&amp;C154))</f>
        <v>#NAME?</v>
      </c>
    </row>
    <row r="155" spans="1:5" x14ac:dyDescent="0.2">
      <c r="A155" t="str">
        <f>B31</f>
        <v>AAPL US Equity</v>
      </c>
      <c r="B155" t="s">
        <v>75</v>
      </c>
      <c r="C155" t="s">
        <v>71</v>
      </c>
      <c r="D155" t="e">
        <f ca="1">IF(ISBLANK(B155),"",_xll.BDP(A155, "RELATIONSHIP_AMOUNT","RELATIONSHIP_OVERRIDE=S,QUANTIFIED_OVERRIDE=Y,EQY_FUND_CRNCY=USD,RELATED_COMPANY_OVERRIDE="&amp;B155))</f>
        <v>#NAME?</v>
      </c>
      <c r="E155" t="e">
        <f ca="1">IF(ISBLANK(C155),"",_xll.BDP(A155, "RELATIONSHIP_AMOUNT","RELATIONSHIP_OVERRIDE=C,QUANTIFIED_OVERRIDE=Y,EQY_FUND_CRNCY=USD,RELATED_COMPANY_OVERRIDE="&amp;C155))</f>
        <v>#NAME?</v>
      </c>
    </row>
    <row r="156" spans="1:5" x14ac:dyDescent="0.2">
      <c r="A156" t="str">
        <f>B31</f>
        <v>AAPL US Equity</v>
      </c>
      <c r="B156" t="s">
        <v>12</v>
      </c>
      <c r="C156" t="s">
        <v>54</v>
      </c>
      <c r="D156" t="e">
        <f ca="1">IF(ISBLANK(B156),"",_xll.BDP(A156, "RELATIONSHIP_AMOUNT","RELATIONSHIP_OVERRIDE=S,QUANTIFIED_OVERRIDE=Y,EQY_FUND_CRNCY=USD,RELATED_COMPANY_OVERRIDE="&amp;B156))</f>
        <v>#NAME?</v>
      </c>
      <c r="E156" t="e">
        <f ca="1">IF(ISBLANK(C156),"",_xll.BDP(A156, "RELATIONSHIP_AMOUNT","RELATIONSHIP_OVERRIDE=C,QUANTIFIED_OVERRIDE=Y,EQY_FUND_CRNCY=USD,RELATED_COMPANY_OVERRIDE="&amp;C156))</f>
        <v>#NAME?</v>
      </c>
    </row>
    <row r="157" spans="1:5" x14ac:dyDescent="0.2">
      <c r="A157" t="e">
        <f ca="1">C2</f>
        <v>#NAME?</v>
      </c>
      <c r="B157" t="e">
        <f ca="1">_xll.BDS(C2,"SUPPLY_CHAIN_SUPPLIERS","SUPPLY_CHAIN_SUM_COUNT_OVERRIDE=5,QUANTIFIED_OVERRIDE=Y,SUP_CHAIN_RELATIONSHIP_SORT_OVR=C","cols=1;rows=5")</f>
        <v>#NAME?</v>
      </c>
      <c r="C157" t="e">
        <f ca="1">_xll.BDS(C2,"SUPPLY_CHAIN_CUSTOMERS","SUPPLY_CHAIN_SUM_COUNT_OVERRIDE=5,QUANTIFIED_OVERRIDE=Y,SUP_CHAIN_RELATIONSHIP_SORT_OVR=C","cols=1;rows=5")</f>
        <v>#NAME?</v>
      </c>
      <c r="D157" t="e">
        <f ca="1">IF(ISBLANK(B157),"",_xll.BDP(A157, "RELATIONSHIP_AMOUNT","RELATIONSHIP_OVERRIDE=S,QUANTIFIED_OVERRIDE=Y,EQY_FUND_CRNCY=USD,RELATED_COMPANY_OVERRIDE="&amp;B157))</f>
        <v>#NAME?</v>
      </c>
      <c r="E157" t="e">
        <f ca="1">IF(ISBLANK(C157),"",_xll.BDP(A157, "RELATIONSHIP_AMOUNT","RELATIONSHIP_OVERRIDE=C,QUANTIFIED_OVERRIDE=Y,EQY_FUND_CRNCY=USD,RELATED_COMPANY_OVERRIDE="&amp;C157))</f>
        <v>#NAME?</v>
      </c>
    </row>
    <row r="158" spans="1:5" x14ac:dyDescent="0.2">
      <c r="A158" t="e">
        <f ca="1">C2</f>
        <v>#NAME?</v>
      </c>
      <c r="B158" t="s">
        <v>303</v>
      </c>
      <c r="C158" t="s">
        <v>134</v>
      </c>
      <c r="D158" t="e">
        <f ca="1">IF(ISBLANK(B158),"",_xll.BDP(A158, "RELATIONSHIP_AMOUNT","RELATIONSHIP_OVERRIDE=S,QUANTIFIED_OVERRIDE=Y,EQY_FUND_CRNCY=USD,RELATED_COMPANY_OVERRIDE="&amp;B158))</f>
        <v>#NAME?</v>
      </c>
      <c r="E158" t="e">
        <f ca="1">IF(ISBLANK(C158),"",_xll.BDP(A158, "RELATIONSHIP_AMOUNT","RELATIONSHIP_OVERRIDE=C,QUANTIFIED_OVERRIDE=Y,EQY_FUND_CRNCY=USD,RELATED_COMPANY_OVERRIDE="&amp;C158))</f>
        <v>#NAME?</v>
      </c>
    </row>
    <row r="159" spans="1:5" x14ac:dyDescent="0.2">
      <c r="A159" t="e">
        <f ca="1">C2</f>
        <v>#NAME?</v>
      </c>
      <c r="B159" t="s">
        <v>235</v>
      </c>
      <c r="C159" t="s">
        <v>305</v>
      </c>
      <c r="D159" t="e">
        <f ca="1">IF(ISBLANK(B159),"",_xll.BDP(A159, "RELATIONSHIP_AMOUNT","RELATIONSHIP_OVERRIDE=S,QUANTIFIED_OVERRIDE=Y,EQY_FUND_CRNCY=USD,RELATED_COMPANY_OVERRIDE="&amp;B159))</f>
        <v>#NAME?</v>
      </c>
      <c r="E159" t="e">
        <f ca="1">IF(ISBLANK(C159),"",_xll.BDP(A159, "RELATIONSHIP_AMOUNT","RELATIONSHIP_OVERRIDE=C,QUANTIFIED_OVERRIDE=Y,EQY_FUND_CRNCY=USD,RELATED_COMPANY_OVERRIDE="&amp;C159))</f>
        <v>#NAME?</v>
      </c>
    </row>
    <row r="160" spans="1:5" x14ac:dyDescent="0.2">
      <c r="A160" t="e">
        <f ca="1">C2</f>
        <v>#NAME?</v>
      </c>
      <c r="B160" t="s">
        <v>103</v>
      </c>
      <c r="C160" t="s">
        <v>306</v>
      </c>
      <c r="D160" t="e">
        <f ca="1">IF(ISBLANK(B160),"",_xll.BDP(A160, "RELATIONSHIP_AMOUNT","RELATIONSHIP_OVERRIDE=S,QUANTIFIED_OVERRIDE=Y,EQY_FUND_CRNCY=USD,RELATED_COMPANY_OVERRIDE="&amp;B160))</f>
        <v>#NAME?</v>
      </c>
      <c r="E160" t="e">
        <f ca="1">IF(ISBLANK(C160),"",_xll.BDP(A160, "RELATIONSHIP_AMOUNT","RELATIONSHIP_OVERRIDE=C,QUANTIFIED_OVERRIDE=Y,EQY_FUND_CRNCY=USD,RELATED_COMPANY_OVERRIDE="&amp;C160))</f>
        <v>#NAME?</v>
      </c>
    </row>
    <row r="161" spans="1:5" x14ac:dyDescent="0.2">
      <c r="A161" t="e">
        <f ca="1">C2</f>
        <v>#NAME?</v>
      </c>
      <c r="B161" t="s">
        <v>304</v>
      </c>
      <c r="C161" t="s">
        <v>307</v>
      </c>
      <c r="D161" t="e">
        <f ca="1">IF(ISBLANK(B161),"",_xll.BDP(A161, "RELATIONSHIP_AMOUNT","RELATIONSHIP_OVERRIDE=S,QUANTIFIED_OVERRIDE=Y,EQY_FUND_CRNCY=USD,RELATED_COMPANY_OVERRIDE="&amp;B161))</f>
        <v>#NAME?</v>
      </c>
      <c r="E161" t="e">
        <f ca="1">IF(ISBLANK(C161),"",_xll.BDP(A161, "RELATIONSHIP_AMOUNT","RELATIONSHIP_OVERRIDE=C,QUANTIFIED_OVERRIDE=Y,EQY_FUND_CRNCY=USD,RELATED_COMPANY_OVERRIDE="&amp;C161))</f>
        <v>#NAME?</v>
      </c>
    </row>
    <row r="162" spans="1:5" x14ac:dyDescent="0.2">
      <c r="A162" t="str">
        <f>C3</f>
        <v>T US Equity</v>
      </c>
      <c r="B162" t="e">
        <f ca="1">_xll.BDS(C3,"SUPPLY_CHAIN_SUPPLIERS","SUPPLY_CHAIN_SUM_COUNT_OVERRIDE=5,QUANTIFIED_OVERRIDE=Y,SUP_CHAIN_RELATIONSHIP_SORT_OVR=C","cols=1;rows=5")</f>
        <v>#NAME?</v>
      </c>
      <c r="C162" t="e">
        <f ca="1">_xll.BDS(C3,"SUPPLY_CHAIN_CUSTOMERS","SUPPLY_CHAIN_SUM_COUNT_OVERRIDE=5,QUANTIFIED_OVERRIDE=Y,SUP_CHAIN_RELATIONSHIP_SORT_OVR=C","cols=1;rows=5")</f>
        <v>#NAME?</v>
      </c>
      <c r="D162" t="e">
        <f ca="1">IF(ISBLANK(B162),"",_xll.BDP(A162, "RELATIONSHIP_AMOUNT","RELATIONSHIP_OVERRIDE=S,QUANTIFIED_OVERRIDE=Y,EQY_FUND_CRNCY=USD,RELATED_COMPANY_OVERRIDE="&amp;B162))</f>
        <v>#NAME?</v>
      </c>
      <c r="E162" t="e">
        <f ca="1">IF(ISBLANK(C162),"",_xll.BDP(A162, "RELATIONSHIP_AMOUNT","RELATIONSHIP_OVERRIDE=C,QUANTIFIED_OVERRIDE=Y,EQY_FUND_CRNCY=USD,RELATED_COMPANY_OVERRIDE="&amp;C162))</f>
        <v>#NAME?</v>
      </c>
    </row>
    <row r="163" spans="1:5" x14ac:dyDescent="0.2">
      <c r="A163" t="str">
        <f>C3</f>
        <v>T US Equity</v>
      </c>
      <c r="B163" t="s">
        <v>12</v>
      </c>
      <c r="C163" t="s">
        <v>109</v>
      </c>
      <c r="D163" t="e">
        <f ca="1">IF(ISBLANK(B163),"",_xll.BDP(A163, "RELATIONSHIP_AMOUNT","RELATIONSHIP_OVERRIDE=S,QUANTIFIED_OVERRIDE=Y,EQY_FUND_CRNCY=USD,RELATED_COMPANY_OVERRIDE="&amp;B163))</f>
        <v>#NAME?</v>
      </c>
      <c r="E163" t="e">
        <f ca="1">IF(ISBLANK(C163),"",_xll.BDP(A163, "RELATIONSHIP_AMOUNT","RELATIONSHIP_OVERRIDE=C,QUANTIFIED_OVERRIDE=Y,EQY_FUND_CRNCY=USD,RELATED_COMPANY_OVERRIDE="&amp;C163))</f>
        <v>#NAME?</v>
      </c>
    </row>
    <row r="164" spans="1:5" x14ac:dyDescent="0.2">
      <c r="A164" t="str">
        <f>C3</f>
        <v>T US Equity</v>
      </c>
      <c r="B164" t="s">
        <v>33</v>
      </c>
      <c r="C164" t="s">
        <v>95</v>
      </c>
      <c r="D164" t="e">
        <f ca="1">IF(ISBLANK(B164),"",_xll.BDP(A164, "RELATIONSHIP_AMOUNT","RELATIONSHIP_OVERRIDE=S,QUANTIFIED_OVERRIDE=Y,EQY_FUND_CRNCY=USD,RELATED_COMPANY_OVERRIDE="&amp;B164))</f>
        <v>#NAME?</v>
      </c>
      <c r="E164" t="e">
        <f ca="1">IF(ISBLANK(C164),"",_xll.BDP(A164, "RELATIONSHIP_AMOUNT","RELATIONSHIP_OVERRIDE=C,QUANTIFIED_OVERRIDE=Y,EQY_FUND_CRNCY=USD,RELATED_COMPANY_OVERRIDE="&amp;C164))</f>
        <v>#NAME?</v>
      </c>
    </row>
    <row r="165" spans="1:5" x14ac:dyDescent="0.2">
      <c r="A165" t="str">
        <f>C3</f>
        <v>T US Equity</v>
      </c>
      <c r="B165" t="s">
        <v>201</v>
      </c>
      <c r="C165" t="s">
        <v>190</v>
      </c>
      <c r="D165" t="e">
        <f ca="1">IF(ISBLANK(B165),"",_xll.BDP(A165, "RELATIONSHIP_AMOUNT","RELATIONSHIP_OVERRIDE=S,QUANTIFIED_OVERRIDE=Y,EQY_FUND_CRNCY=USD,RELATED_COMPANY_OVERRIDE="&amp;B165))</f>
        <v>#NAME?</v>
      </c>
      <c r="E165" t="e">
        <f ca="1">IF(ISBLANK(C165),"",_xll.BDP(A165, "RELATIONSHIP_AMOUNT","RELATIONSHIP_OVERRIDE=C,QUANTIFIED_OVERRIDE=Y,EQY_FUND_CRNCY=USD,RELATED_COMPANY_OVERRIDE="&amp;C165))</f>
        <v>#NAME?</v>
      </c>
    </row>
    <row r="166" spans="1:5" x14ac:dyDescent="0.2">
      <c r="A166" t="str">
        <f>C3</f>
        <v>T US Equity</v>
      </c>
      <c r="B166" t="s">
        <v>203</v>
      </c>
      <c r="C166" t="s">
        <v>36</v>
      </c>
      <c r="D166" t="e">
        <f ca="1">IF(ISBLANK(B166),"",_xll.BDP(A166, "RELATIONSHIP_AMOUNT","RELATIONSHIP_OVERRIDE=S,QUANTIFIED_OVERRIDE=Y,EQY_FUND_CRNCY=USD,RELATED_COMPANY_OVERRIDE="&amp;B166))</f>
        <v>#NAME?</v>
      </c>
      <c r="E166" t="e">
        <f ca="1">IF(ISBLANK(C166),"",_xll.BDP(A166, "RELATIONSHIP_AMOUNT","RELATIONSHIP_OVERRIDE=C,QUANTIFIED_OVERRIDE=Y,EQY_FUND_CRNCY=USD,RELATED_COMPANY_OVERRIDE="&amp;C166))</f>
        <v>#NAME?</v>
      </c>
    </row>
    <row r="167" spans="1:5" x14ac:dyDescent="0.2">
      <c r="A167" t="str">
        <f>C4</f>
        <v>941 HK Equity</v>
      </c>
      <c r="B167" t="e">
        <f ca="1">_xll.BDS(C4,"SUPPLY_CHAIN_SUPPLIERS","SUPPLY_CHAIN_SUM_COUNT_OVERRIDE=5,QUANTIFIED_OVERRIDE=Y,SUP_CHAIN_RELATIONSHIP_SORT_OVR=C","cols=1;rows=5")</f>
        <v>#NAME?</v>
      </c>
      <c r="C167" t="e">
        <f ca="1">_xll.BDS(C4,"SUPPLY_CHAIN_CUSTOMERS","SUPPLY_CHAIN_SUM_COUNT_OVERRIDE=5,QUANTIFIED_OVERRIDE=Y,SUP_CHAIN_RELATIONSHIP_SORT_OVR=C","cols=1;rows=5")</f>
        <v>#NAME?</v>
      </c>
      <c r="D167" t="e">
        <f ca="1">IF(ISBLANK(B167),"",_xll.BDP(A167, "RELATIONSHIP_AMOUNT","RELATIONSHIP_OVERRIDE=S,QUANTIFIED_OVERRIDE=Y,EQY_FUND_CRNCY=USD,RELATED_COMPANY_OVERRIDE="&amp;B167))</f>
        <v>#NAME?</v>
      </c>
      <c r="E167" t="e">
        <f ca="1">IF(ISBLANK(C167),"",_xll.BDP(A167, "RELATIONSHIP_AMOUNT","RELATIONSHIP_OVERRIDE=C,QUANTIFIED_OVERRIDE=Y,EQY_FUND_CRNCY=USD,RELATED_COMPANY_OVERRIDE="&amp;C167))</f>
        <v>#NAME?</v>
      </c>
    </row>
    <row r="168" spans="1:5" x14ac:dyDescent="0.2">
      <c r="A168" t="str">
        <f>C4</f>
        <v>941 HK Equity</v>
      </c>
      <c r="B168" t="s">
        <v>5</v>
      </c>
      <c r="C168" t="s">
        <v>46</v>
      </c>
      <c r="D168" t="e">
        <f ca="1">IF(ISBLANK(B168),"",_xll.BDP(A168, "RELATIONSHIP_AMOUNT","RELATIONSHIP_OVERRIDE=S,QUANTIFIED_OVERRIDE=Y,EQY_FUND_CRNCY=USD,RELATED_COMPANY_OVERRIDE="&amp;B168))</f>
        <v>#NAME?</v>
      </c>
      <c r="E168" t="e">
        <f ca="1">IF(ISBLANK(C168),"",_xll.BDP(A168, "RELATIONSHIP_AMOUNT","RELATIONSHIP_OVERRIDE=C,QUANTIFIED_OVERRIDE=Y,EQY_FUND_CRNCY=USD,RELATED_COMPANY_OVERRIDE="&amp;C168))</f>
        <v>#NAME?</v>
      </c>
    </row>
    <row r="169" spans="1:5" x14ac:dyDescent="0.2">
      <c r="A169" t="str">
        <f>C4</f>
        <v>941 HK Equity</v>
      </c>
      <c r="B169" t="s">
        <v>12</v>
      </c>
      <c r="C169" t="s">
        <v>47</v>
      </c>
      <c r="D169" t="e">
        <f ca="1">IF(ISBLANK(B169),"",_xll.BDP(A169, "RELATIONSHIP_AMOUNT","RELATIONSHIP_OVERRIDE=S,QUANTIFIED_OVERRIDE=Y,EQY_FUND_CRNCY=USD,RELATED_COMPANY_OVERRIDE="&amp;B169))</f>
        <v>#NAME?</v>
      </c>
      <c r="E169" t="e">
        <f ca="1">IF(ISBLANK(C169),"",_xll.BDP(A169, "RELATIONSHIP_AMOUNT","RELATIONSHIP_OVERRIDE=C,QUANTIFIED_OVERRIDE=Y,EQY_FUND_CRNCY=USD,RELATED_COMPANY_OVERRIDE="&amp;C169))</f>
        <v>#NAME?</v>
      </c>
    </row>
    <row r="170" spans="1:5" x14ac:dyDescent="0.2">
      <c r="A170" t="str">
        <f>C4</f>
        <v>941 HK Equity</v>
      </c>
      <c r="B170" t="s">
        <v>28</v>
      </c>
      <c r="C170" t="s">
        <v>48</v>
      </c>
      <c r="D170" t="e">
        <f ca="1">IF(ISBLANK(B170),"",_xll.BDP(A170, "RELATIONSHIP_AMOUNT","RELATIONSHIP_OVERRIDE=S,QUANTIFIED_OVERRIDE=Y,EQY_FUND_CRNCY=USD,RELATED_COMPANY_OVERRIDE="&amp;B170))</f>
        <v>#NAME?</v>
      </c>
      <c r="E170" t="e">
        <f ca="1">IF(ISBLANK(C170),"",_xll.BDP(A170, "RELATIONSHIP_AMOUNT","RELATIONSHIP_OVERRIDE=C,QUANTIFIED_OVERRIDE=Y,EQY_FUND_CRNCY=USD,RELATED_COMPANY_OVERRIDE="&amp;C170))</f>
        <v>#NAME?</v>
      </c>
    </row>
    <row r="171" spans="1:5" x14ac:dyDescent="0.2">
      <c r="A171" t="str">
        <f>C4</f>
        <v>941 HK Equity</v>
      </c>
      <c r="B171" t="s">
        <v>25</v>
      </c>
      <c r="C171" t="s">
        <v>49</v>
      </c>
      <c r="D171" t="e">
        <f ca="1">IF(ISBLANK(B171),"",_xll.BDP(A171, "RELATIONSHIP_AMOUNT","RELATIONSHIP_OVERRIDE=S,QUANTIFIED_OVERRIDE=Y,EQY_FUND_CRNCY=USD,RELATED_COMPANY_OVERRIDE="&amp;B171))</f>
        <v>#NAME?</v>
      </c>
      <c r="E171" t="e">
        <f ca="1">IF(ISBLANK(C171),"",_xll.BDP(A171, "RELATIONSHIP_AMOUNT","RELATIONSHIP_OVERRIDE=C,QUANTIFIED_OVERRIDE=Y,EQY_FUND_CRNCY=USD,RELATED_COMPANY_OVERRIDE="&amp;C171))</f>
        <v>#NAME?</v>
      </c>
    </row>
    <row r="172" spans="1:5" x14ac:dyDescent="0.2">
      <c r="A172" t="str">
        <f>C5</f>
        <v>TMUS US Equity</v>
      </c>
      <c r="B172" t="e">
        <f ca="1">_xll.BDS(C5,"SUPPLY_CHAIN_SUPPLIERS","SUPPLY_CHAIN_SUM_COUNT_OVERRIDE=5,QUANTIFIED_OVERRIDE=Y,SUP_CHAIN_RELATIONSHIP_SORT_OVR=C","cols=1;rows=5")</f>
        <v>#NAME?</v>
      </c>
      <c r="C172" t="e">
        <f ca="1">_xll.BDS(C5,"SUPPLY_CHAIN_CUSTOMERS","SUPPLY_CHAIN_SUM_COUNT_OVERRIDE=5,QUANTIFIED_OVERRIDE=Y,SUP_CHAIN_RELATIONSHIP_SORT_OVR=C","cols=1;rows=2")</f>
        <v>#NAME?</v>
      </c>
      <c r="D172" t="e">
        <f ca="1">IF(ISBLANK(B172),"",_xll.BDP(A172, "RELATIONSHIP_AMOUNT","RELATIONSHIP_OVERRIDE=S,QUANTIFIED_OVERRIDE=Y,EQY_FUND_CRNCY=USD,RELATED_COMPANY_OVERRIDE="&amp;B172))</f>
        <v>#NAME?</v>
      </c>
      <c r="E172" t="e">
        <f ca="1">IF(ISBLANK(C172),"",_xll.BDP(A172, "RELATIONSHIP_AMOUNT","RELATIONSHIP_OVERRIDE=C,QUANTIFIED_OVERRIDE=Y,EQY_FUND_CRNCY=USD,RELATED_COMPANY_OVERRIDE="&amp;C172))</f>
        <v>#NAME?</v>
      </c>
    </row>
    <row r="173" spans="1:5" x14ac:dyDescent="0.2">
      <c r="A173" t="str">
        <f>C5</f>
        <v>TMUS US Equity</v>
      </c>
      <c r="B173" t="s">
        <v>12</v>
      </c>
      <c r="C173" t="s">
        <v>95</v>
      </c>
      <c r="D173" t="e">
        <f ca="1">IF(ISBLANK(B173),"",_xll.BDP(A173, "RELATIONSHIP_AMOUNT","RELATIONSHIP_OVERRIDE=S,QUANTIFIED_OVERRIDE=Y,EQY_FUND_CRNCY=USD,RELATED_COMPANY_OVERRIDE="&amp;B173))</f>
        <v>#NAME?</v>
      </c>
      <c r="E173" t="e">
        <f ca="1">IF(ISBLANK(C173),"",_xll.BDP(A173, "RELATIONSHIP_AMOUNT","RELATIONSHIP_OVERRIDE=C,QUANTIFIED_OVERRIDE=Y,EQY_FUND_CRNCY=USD,RELATED_COMPANY_OVERRIDE="&amp;C173))</f>
        <v>#NAME?</v>
      </c>
    </row>
    <row r="174" spans="1:5" x14ac:dyDescent="0.2">
      <c r="A174" t="str">
        <f>C5</f>
        <v>TMUS US Equity</v>
      </c>
      <c r="B174" t="s">
        <v>202</v>
      </c>
      <c r="D174" t="e">
        <f ca="1">IF(ISBLANK(B174),"",_xll.BDP(A174, "RELATIONSHIP_AMOUNT","RELATIONSHIP_OVERRIDE=S,QUANTIFIED_OVERRIDE=Y,EQY_FUND_CRNCY=USD,RELATED_COMPANY_OVERRIDE="&amp;B174))</f>
        <v>#NAME?</v>
      </c>
      <c r="E174" t="str">
        <f>IF(ISBLANK(C174),"",_xll.BDP(A174, "RELATIONSHIP_AMOUNT","RELATIONSHIP_OVERRIDE=C,QUANTIFIED_OVERRIDE=Y,EQY_FUND_CRNCY=USD,RELATED_COMPANY_OVERRIDE="&amp;C174))</f>
        <v/>
      </c>
    </row>
    <row r="175" spans="1:5" x14ac:dyDescent="0.2">
      <c r="A175" t="str">
        <f>C5</f>
        <v>TMUS US Equity</v>
      </c>
      <c r="B175" t="s">
        <v>33</v>
      </c>
      <c r="D175" t="e">
        <f ca="1">IF(ISBLANK(B175),"",_xll.BDP(A175, "RELATIONSHIP_AMOUNT","RELATIONSHIP_OVERRIDE=S,QUANTIFIED_OVERRIDE=Y,EQY_FUND_CRNCY=USD,RELATED_COMPANY_OVERRIDE="&amp;B175))</f>
        <v>#NAME?</v>
      </c>
      <c r="E175" t="str">
        <f>IF(ISBLANK(C175),"",_xll.BDP(A175, "RELATIONSHIP_AMOUNT","RELATIONSHIP_OVERRIDE=C,QUANTIFIED_OVERRIDE=Y,EQY_FUND_CRNCY=USD,RELATED_COMPANY_OVERRIDE="&amp;C175))</f>
        <v/>
      </c>
    </row>
    <row r="176" spans="1:5" x14ac:dyDescent="0.2">
      <c r="A176" t="str">
        <f>C5</f>
        <v>TMUS US Equity</v>
      </c>
      <c r="B176" t="s">
        <v>201</v>
      </c>
      <c r="D176" t="e">
        <f ca="1">IF(ISBLANK(B176),"",_xll.BDP(A176, "RELATIONSHIP_AMOUNT","RELATIONSHIP_OVERRIDE=S,QUANTIFIED_OVERRIDE=Y,EQY_FUND_CRNCY=USD,RELATED_COMPANY_OVERRIDE="&amp;B176))</f>
        <v>#NAME?</v>
      </c>
      <c r="E176" t="str">
        <f>IF(ISBLANK(C176),"",_xll.BDP(A176, "RELATIONSHIP_AMOUNT","RELATIONSHIP_OVERRIDE=C,QUANTIFIED_OVERRIDE=Y,EQY_FUND_CRNCY=USD,RELATED_COMPANY_OVERRIDE="&amp;C176))</f>
        <v/>
      </c>
    </row>
    <row r="177" spans="1:5" x14ac:dyDescent="0.2">
      <c r="A177" t="str">
        <f>C6</f>
        <v>BBY US Equity</v>
      </c>
      <c r="B177" t="e">
        <f ca="1">_xll.BDS(C6,"SUPPLY_CHAIN_SUPPLIERS","SUPPLY_CHAIN_SUM_COUNT_OVERRIDE=5,QUANTIFIED_OVERRIDE=Y,SUP_CHAIN_RELATIONSHIP_SORT_OVR=C","cols=1;rows=5")</f>
        <v>#NAME?</v>
      </c>
      <c r="C177" t="e">
        <f ca="1">_xll.BDS(C6,"SUPPLY_CHAIN_CUSTOMERS","SUPPLY_CHAIN_SUM_COUNT_OVERRIDE=5,QUANTIFIED_OVERRIDE=Y,SUP_CHAIN_RELATIONSHIP_SORT_OVR=C")</f>
        <v>#NAME?</v>
      </c>
      <c r="D177" t="e">
        <f ca="1">IF(ISBLANK(B177),"",_xll.BDP(A177, "RELATIONSHIP_AMOUNT","RELATIONSHIP_OVERRIDE=S,QUANTIFIED_OVERRIDE=Y,EQY_FUND_CRNCY=USD,RELATED_COMPANY_OVERRIDE="&amp;B177))</f>
        <v>#NAME?</v>
      </c>
      <c r="E177" t="e">
        <f ca="1">IF(ISBLANK(C177),"",_xll.BDP(A177, "RELATIONSHIP_AMOUNT","RELATIONSHIP_OVERRIDE=C,QUANTIFIED_OVERRIDE=Y,EQY_FUND_CRNCY=USD,RELATED_COMPANY_OVERRIDE="&amp;C177))</f>
        <v>#NAME?</v>
      </c>
    </row>
    <row r="178" spans="1:5" x14ac:dyDescent="0.2">
      <c r="A178" t="str">
        <f>C6</f>
        <v>BBY US Equity</v>
      </c>
      <c r="B178" t="s">
        <v>12</v>
      </c>
      <c r="D178" t="e">
        <f ca="1">IF(ISBLANK(B178),"",_xll.BDP(A178, "RELATIONSHIP_AMOUNT","RELATIONSHIP_OVERRIDE=S,QUANTIFIED_OVERRIDE=Y,EQY_FUND_CRNCY=USD,RELATED_COMPANY_OVERRIDE="&amp;B178))</f>
        <v>#NAME?</v>
      </c>
      <c r="E178" t="str">
        <f>IF(ISBLANK(C178),"",_xll.BDP(A178, "RELATIONSHIP_AMOUNT","RELATIONSHIP_OVERRIDE=C,QUANTIFIED_OVERRIDE=Y,EQY_FUND_CRNCY=USD,RELATED_COMPANY_OVERRIDE="&amp;C178))</f>
        <v/>
      </c>
    </row>
    <row r="179" spans="1:5" x14ac:dyDescent="0.2">
      <c r="A179" t="str">
        <f>C6</f>
        <v>BBY US Equity</v>
      </c>
      <c r="B179" t="s">
        <v>165</v>
      </c>
      <c r="D179" t="e">
        <f ca="1">IF(ISBLANK(B179),"",_xll.BDP(A179, "RELATIONSHIP_AMOUNT","RELATIONSHIP_OVERRIDE=S,QUANTIFIED_OVERRIDE=Y,EQY_FUND_CRNCY=USD,RELATED_COMPANY_OVERRIDE="&amp;B179))</f>
        <v>#NAME?</v>
      </c>
      <c r="E179" t="str">
        <f>IF(ISBLANK(C179),"",_xll.BDP(A179, "RELATIONSHIP_AMOUNT","RELATIONSHIP_OVERRIDE=C,QUANTIFIED_OVERRIDE=Y,EQY_FUND_CRNCY=USD,RELATED_COMPANY_OVERRIDE="&amp;C179))</f>
        <v/>
      </c>
    </row>
    <row r="180" spans="1:5" x14ac:dyDescent="0.2">
      <c r="A180" t="str">
        <f>C6</f>
        <v>BBY US Equity</v>
      </c>
      <c r="B180" t="s">
        <v>15</v>
      </c>
      <c r="D180" t="e">
        <f ca="1">IF(ISBLANK(B180),"",_xll.BDP(A180, "RELATIONSHIP_AMOUNT","RELATIONSHIP_OVERRIDE=S,QUANTIFIED_OVERRIDE=Y,EQY_FUND_CRNCY=USD,RELATED_COMPANY_OVERRIDE="&amp;B180))</f>
        <v>#NAME?</v>
      </c>
      <c r="E180" t="str">
        <f>IF(ISBLANK(C180),"",_xll.BDP(A180, "RELATIONSHIP_AMOUNT","RELATIONSHIP_OVERRIDE=C,QUANTIFIED_OVERRIDE=Y,EQY_FUND_CRNCY=USD,RELATED_COMPANY_OVERRIDE="&amp;C180))</f>
        <v/>
      </c>
    </row>
    <row r="181" spans="1:5" x14ac:dyDescent="0.2">
      <c r="A181" t="str">
        <f>C6</f>
        <v>BBY US Equity</v>
      </c>
      <c r="B181" t="s">
        <v>107</v>
      </c>
      <c r="D181" t="e">
        <f ca="1">IF(ISBLANK(B181),"",_xll.BDP(A181, "RELATIONSHIP_AMOUNT","RELATIONSHIP_OVERRIDE=S,QUANTIFIED_OVERRIDE=Y,EQY_FUND_CRNCY=USD,RELATED_COMPANY_OVERRIDE="&amp;B181))</f>
        <v>#NAME?</v>
      </c>
      <c r="E181" t="str">
        <f>IF(ISBLANK(C181),"",_xll.BDP(A181, "RELATIONSHIP_AMOUNT","RELATIONSHIP_OVERRIDE=C,QUANTIFIED_OVERRIDE=Y,EQY_FUND_CRNCY=USD,RELATED_COMPANY_OVERRIDE="&amp;C181))</f>
        <v/>
      </c>
    </row>
    <row r="182" spans="1:5" x14ac:dyDescent="0.2">
      <c r="A182" t="e">
        <f ca="1">C7</f>
        <v>#NAME?</v>
      </c>
      <c r="B182" t="e">
        <f ca="1">_xll.BDS(C7,"SUPPLY_CHAIN_SUPPLIERS","SUPPLY_CHAIN_SUM_COUNT_OVERRIDE=5,QUANTIFIED_OVERRIDE=Y,SUP_CHAIN_RELATIONSHIP_SORT_OVR=C","cols=1;rows=5")</f>
        <v>#NAME?</v>
      </c>
      <c r="C182" t="e">
        <f ca="1">_xll.BDS(C7,"SUPPLY_CHAIN_CUSTOMERS","SUPPLY_CHAIN_SUM_COUNT_OVERRIDE=5,QUANTIFIED_OVERRIDE=Y,SUP_CHAIN_RELATIONSHIP_SORT_OVR=C","cols=1;rows=5")</f>
        <v>#NAME?</v>
      </c>
      <c r="D182" t="e">
        <f ca="1">IF(ISBLANK(B182),"",_xll.BDP(A182, "RELATIONSHIP_AMOUNT","RELATIONSHIP_OVERRIDE=S,QUANTIFIED_OVERRIDE=Y,EQY_FUND_CRNCY=USD,RELATED_COMPANY_OVERRIDE="&amp;B182))</f>
        <v>#NAME?</v>
      </c>
      <c r="E182" t="e">
        <f ca="1">IF(ISBLANK(C182),"",_xll.BDP(A182, "RELATIONSHIP_AMOUNT","RELATIONSHIP_OVERRIDE=C,QUANTIFIED_OVERRIDE=Y,EQY_FUND_CRNCY=USD,RELATED_COMPANY_OVERRIDE="&amp;C182))</f>
        <v>#NAME?</v>
      </c>
    </row>
    <row r="183" spans="1:5" x14ac:dyDescent="0.2">
      <c r="A183" t="e">
        <f ca="1">C7</f>
        <v>#NAME?</v>
      </c>
      <c r="B183" t="s">
        <v>19</v>
      </c>
      <c r="C183" t="s">
        <v>143</v>
      </c>
      <c r="D183" t="e">
        <f ca="1">IF(ISBLANK(B183),"",_xll.BDP(A183, "RELATIONSHIP_AMOUNT","RELATIONSHIP_OVERRIDE=S,QUANTIFIED_OVERRIDE=Y,EQY_FUND_CRNCY=USD,RELATED_COMPANY_OVERRIDE="&amp;B183))</f>
        <v>#NAME?</v>
      </c>
      <c r="E183" t="e">
        <f ca="1">IF(ISBLANK(C183),"",_xll.BDP(A183, "RELATIONSHIP_AMOUNT","RELATIONSHIP_OVERRIDE=C,QUANTIFIED_OVERRIDE=Y,EQY_FUND_CRNCY=USD,RELATED_COMPANY_OVERRIDE="&amp;C183))</f>
        <v>#NAME?</v>
      </c>
    </row>
    <row r="184" spans="1:5" x14ac:dyDescent="0.2">
      <c r="A184" t="e">
        <f ca="1">C7</f>
        <v>#NAME?</v>
      </c>
      <c r="B184" t="s">
        <v>75</v>
      </c>
      <c r="C184" t="s">
        <v>171</v>
      </c>
      <c r="D184" t="e">
        <f ca="1">IF(ISBLANK(B184),"",_xll.BDP(A184, "RELATIONSHIP_AMOUNT","RELATIONSHIP_OVERRIDE=S,QUANTIFIED_OVERRIDE=Y,EQY_FUND_CRNCY=USD,RELATED_COMPANY_OVERRIDE="&amp;B184))</f>
        <v>#NAME?</v>
      </c>
      <c r="E184" t="e">
        <f ca="1">IF(ISBLANK(C184),"",_xll.BDP(A184, "RELATIONSHIP_AMOUNT","RELATIONSHIP_OVERRIDE=C,QUANTIFIED_OVERRIDE=Y,EQY_FUND_CRNCY=USD,RELATED_COMPANY_OVERRIDE="&amp;C184))</f>
        <v>#NAME?</v>
      </c>
    </row>
    <row r="185" spans="1:5" x14ac:dyDescent="0.2">
      <c r="A185" t="e">
        <f ca="1">C7</f>
        <v>#NAME?</v>
      </c>
      <c r="B185" t="s">
        <v>174</v>
      </c>
      <c r="C185" t="s">
        <v>172</v>
      </c>
      <c r="D185" t="e">
        <f ca="1">IF(ISBLANK(B185),"",_xll.BDP(A185, "RELATIONSHIP_AMOUNT","RELATIONSHIP_OVERRIDE=S,QUANTIFIED_OVERRIDE=Y,EQY_FUND_CRNCY=USD,RELATED_COMPANY_OVERRIDE="&amp;B185))</f>
        <v>#NAME?</v>
      </c>
      <c r="E185" t="e">
        <f ca="1">IF(ISBLANK(C185),"",_xll.BDP(A185, "RELATIONSHIP_AMOUNT","RELATIONSHIP_OVERRIDE=C,QUANTIFIED_OVERRIDE=Y,EQY_FUND_CRNCY=USD,RELATED_COMPANY_OVERRIDE="&amp;C185))</f>
        <v>#NAME?</v>
      </c>
    </row>
    <row r="186" spans="1:5" x14ac:dyDescent="0.2">
      <c r="A186" t="e">
        <f ca="1">C7</f>
        <v>#NAME?</v>
      </c>
      <c r="B186" t="s">
        <v>10</v>
      </c>
      <c r="C186" t="s">
        <v>173</v>
      </c>
      <c r="D186" t="e">
        <f ca="1">IF(ISBLANK(B186),"",_xll.BDP(A186, "RELATIONSHIP_AMOUNT","RELATIONSHIP_OVERRIDE=S,QUANTIFIED_OVERRIDE=Y,EQY_FUND_CRNCY=USD,RELATED_COMPANY_OVERRIDE="&amp;B186))</f>
        <v>#NAME?</v>
      </c>
      <c r="E186" t="e">
        <f ca="1">IF(ISBLANK(C186),"",_xll.BDP(A186, "RELATIONSHIP_AMOUNT","RELATIONSHIP_OVERRIDE=C,QUANTIFIED_OVERRIDE=Y,EQY_FUND_CRNCY=USD,RELATED_COMPANY_OVERRIDE="&amp;C186))</f>
        <v>#NAME?</v>
      </c>
    </row>
    <row r="187" spans="1:5" x14ac:dyDescent="0.2">
      <c r="A187" t="str">
        <f>C8</f>
        <v>000810 KS Equity</v>
      </c>
      <c r="B187" t="e">
        <f ca="1">_xll.BDS(C8,"SUPPLY_CHAIN_SUPPLIERS","SUPPLY_CHAIN_SUM_COUNT_OVERRIDE=5,QUANTIFIED_OVERRIDE=Y,SUP_CHAIN_RELATIONSHIP_SORT_OVR=C","cols=1;rows=5")</f>
        <v>#NAME?</v>
      </c>
      <c r="C187" t="e">
        <f ca="1">_xll.BDS(C8,"SUPPLY_CHAIN_CUSTOMERS","SUPPLY_CHAIN_SUM_COUNT_OVERRIDE=5,QUANTIFIED_OVERRIDE=Y,SUP_CHAIN_RELATIONSHIP_SORT_OVR=C","cols=1;rows=5")</f>
        <v>#NAME?</v>
      </c>
      <c r="D187" t="e">
        <f ca="1">IF(ISBLANK(B187),"",_xll.BDP(A187, "RELATIONSHIP_AMOUNT","RELATIONSHIP_OVERRIDE=S,QUANTIFIED_OVERRIDE=Y,EQY_FUND_CRNCY=USD,RELATED_COMPANY_OVERRIDE="&amp;B187))</f>
        <v>#NAME?</v>
      </c>
      <c r="E187" t="e">
        <f ca="1">IF(ISBLANK(C187),"",_xll.BDP(A187, "RELATIONSHIP_AMOUNT","RELATIONSHIP_OVERRIDE=C,QUANTIFIED_OVERRIDE=Y,EQY_FUND_CRNCY=USD,RELATED_COMPANY_OVERRIDE="&amp;C187))</f>
        <v>#NAME?</v>
      </c>
    </row>
    <row r="188" spans="1:5" x14ac:dyDescent="0.2">
      <c r="A188" t="str">
        <f>C8</f>
        <v>000810 KS Equity</v>
      </c>
      <c r="B188" t="s">
        <v>360</v>
      </c>
      <c r="C188" t="s">
        <v>12</v>
      </c>
      <c r="D188" t="e">
        <f ca="1">IF(ISBLANK(B188),"",_xll.BDP(A188, "RELATIONSHIP_AMOUNT","RELATIONSHIP_OVERRIDE=S,QUANTIFIED_OVERRIDE=Y,EQY_FUND_CRNCY=USD,RELATED_COMPANY_OVERRIDE="&amp;B188))</f>
        <v>#NAME?</v>
      </c>
      <c r="E188" t="e">
        <f ca="1">IF(ISBLANK(C188),"",_xll.BDP(A188, "RELATIONSHIP_AMOUNT","RELATIONSHIP_OVERRIDE=C,QUANTIFIED_OVERRIDE=Y,EQY_FUND_CRNCY=USD,RELATED_COMPANY_OVERRIDE="&amp;C188))</f>
        <v>#NAME?</v>
      </c>
    </row>
    <row r="189" spans="1:5" x14ac:dyDescent="0.2">
      <c r="A189" t="str">
        <f>C8</f>
        <v>000810 KS Equity</v>
      </c>
      <c r="B189" t="s">
        <v>355</v>
      </c>
      <c r="C189" t="s">
        <v>348</v>
      </c>
      <c r="D189" t="e">
        <f ca="1">IF(ISBLANK(B189),"",_xll.BDP(A189, "RELATIONSHIP_AMOUNT","RELATIONSHIP_OVERRIDE=S,QUANTIFIED_OVERRIDE=Y,EQY_FUND_CRNCY=USD,RELATED_COMPANY_OVERRIDE="&amp;B189))</f>
        <v>#NAME?</v>
      </c>
      <c r="E189" t="e">
        <f ca="1">IF(ISBLANK(C189),"",_xll.BDP(A189, "RELATIONSHIP_AMOUNT","RELATIONSHIP_OVERRIDE=C,QUANTIFIED_OVERRIDE=Y,EQY_FUND_CRNCY=USD,RELATED_COMPANY_OVERRIDE="&amp;C189))</f>
        <v>#NAME?</v>
      </c>
    </row>
    <row r="190" spans="1:5" x14ac:dyDescent="0.2">
      <c r="A190" t="str">
        <f>C8</f>
        <v>000810 KS Equity</v>
      </c>
      <c r="B190" t="s">
        <v>350</v>
      </c>
      <c r="C190" t="s">
        <v>349</v>
      </c>
      <c r="D190" t="e">
        <f ca="1">IF(ISBLANK(B190),"",_xll.BDP(A190, "RELATIONSHIP_AMOUNT","RELATIONSHIP_OVERRIDE=S,QUANTIFIED_OVERRIDE=Y,EQY_FUND_CRNCY=USD,RELATED_COMPANY_OVERRIDE="&amp;B190))</f>
        <v>#NAME?</v>
      </c>
      <c r="E190" t="e">
        <f ca="1">IF(ISBLANK(C190),"",_xll.BDP(A190, "RELATIONSHIP_AMOUNT","RELATIONSHIP_OVERRIDE=C,QUANTIFIED_OVERRIDE=Y,EQY_FUND_CRNCY=USD,RELATED_COMPANY_OVERRIDE="&amp;C190))</f>
        <v>#NAME?</v>
      </c>
    </row>
    <row r="191" spans="1:5" x14ac:dyDescent="0.2">
      <c r="A191" t="str">
        <f>C8</f>
        <v>000810 KS Equity</v>
      </c>
      <c r="B191" t="s">
        <v>348</v>
      </c>
      <c r="C191" t="s">
        <v>350</v>
      </c>
      <c r="D191" t="e">
        <f ca="1">IF(ISBLANK(B191),"",_xll.BDP(A191, "RELATIONSHIP_AMOUNT","RELATIONSHIP_OVERRIDE=S,QUANTIFIED_OVERRIDE=Y,EQY_FUND_CRNCY=USD,RELATED_COMPANY_OVERRIDE="&amp;B191))</f>
        <v>#NAME?</v>
      </c>
      <c r="E191" t="e">
        <f ca="1">IF(ISBLANK(C191),"",_xll.BDP(A191, "RELATIONSHIP_AMOUNT","RELATIONSHIP_OVERRIDE=C,QUANTIFIED_OVERRIDE=Y,EQY_FUND_CRNCY=USD,RELATED_COMPANY_OVERRIDE="&amp;C191))</f>
        <v>#NAME?</v>
      </c>
    </row>
    <row r="192" spans="1:5" x14ac:dyDescent="0.2">
      <c r="A192" t="str">
        <f>C9</f>
        <v>032830 KS Equity</v>
      </c>
      <c r="B192" t="e">
        <f ca="1">_xll.BDS(C9,"SUPPLY_CHAIN_SUPPLIERS","SUPPLY_CHAIN_SUM_COUNT_OVERRIDE=5,QUANTIFIED_OVERRIDE=Y,SUP_CHAIN_RELATIONSHIP_SORT_OVR=C","cols=1;rows=5")</f>
        <v>#NAME?</v>
      </c>
      <c r="C192" t="e">
        <f ca="1">_xll.BDS(C9,"SUPPLY_CHAIN_CUSTOMERS","SUPPLY_CHAIN_SUM_COUNT_OVERRIDE=5,QUANTIFIED_OVERRIDE=Y,SUP_CHAIN_RELATIONSHIP_SORT_OVR=C","cols=1;rows=5")</f>
        <v>#NAME?</v>
      </c>
      <c r="D192" t="e">
        <f ca="1">IF(ISBLANK(B192),"",_xll.BDP(A192, "RELATIONSHIP_AMOUNT","RELATIONSHIP_OVERRIDE=S,QUANTIFIED_OVERRIDE=Y,EQY_FUND_CRNCY=USD,RELATED_COMPANY_OVERRIDE="&amp;B192))</f>
        <v>#NAME?</v>
      </c>
      <c r="E192" t="e">
        <f ca="1">IF(ISBLANK(C192),"",_xll.BDP(A192, "RELATIONSHIP_AMOUNT","RELATIONSHIP_OVERRIDE=C,QUANTIFIED_OVERRIDE=Y,EQY_FUND_CRNCY=USD,RELATED_COMPANY_OVERRIDE="&amp;C192))</f>
        <v>#NAME?</v>
      </c>
    </row>
    <row r="193" spans="1:5" x14ac:dyDescent="0.2">
      <c r="A193" t="str">
        <f>C9</f>
        <v>032830 KS Equity</v>
      </c>
      <c r="B193" t="s">
        <v>355</v>
      </c>
      <c r="C193" t="s">
        <v>350</v>
      </c>
      <c r="D193" t="e">
        <f ca="1">IF(ISBLANK(B193),"",_xll.BDP(A193, "RELATIONSHIP_AMOUNT","RELATIONSHIP_OVERRIDE=S,QUANTIFIED_OVERRIDE=Y,EQY_FUND_CRNCY=USD,RELATED_COMPANY_OVERRIDE="&amp;B193))</f>
        <v>#NAME?</v>
      </c>
      <c r="E193" t="e">
        <f ca="1">IF(ISBLANK(C193),"",_xll.BDP(A193, "RELATIONSHIP_AMOUNT","RELATIONSHIP_OVERRIDE=C,QUANTIFIED_OVERRIDE=Y,EQY_FUND_CRNCY=USD,RELATED_COMPANY_OVERRIDE="&amp;C193))</f>
        <v>#NAME?</v>
      </c>
    </row>
    <row r="194" spans="1:5" x14ac:dyDescent="0.2">
      <c r="A194" t="str">
        <f>C9</f>
        <v>032830 KS Equity</v>
      </c>
      <c r="B194" t="s">
        <v>55</v>
      </c>
      <c r="C194" t="s">
        <v>355</v>
      </c>
      <c r="D194" t="e">
        <f ca="1">IF(ISBLANK(B194),"",_xll.BDP(A194, "RELATIONSHIP_AMOUNT","RELATIONSHIP_OVERRIDE=S,QUANTIFIED_OVERRIDE=Y,EQY_FUND_CRNCY=USD,RELATED_COMPANY_OVERRIDE="&amp;B194))</f>
        <v>#NAME?</v>
      </c>
      <c r="E194" t="e">
        <f ca="1">IF(ISBLANK(C194),"",_xll.BDP(A194, "RELATIONSHIP_AMOUNT","RELATIONSHIP_OVERRIDE=C,QUANTIFIED_OVERRIDE=Y,EQY_FUND_CRNCY=USD,RELATED_COMPANY_OVERRIDE="&amp;C194))</f>
        <v>#NAME?</v>
      </c>
    </row>
    <row r="195" spans="1:5" x14ac:dyDescent="0.2">
      <c r="A195" t="str">
        <f>C9</f>
        <v>032830 KS Equity</v>
      </c>
      <c r="B195" t="s">
        <v>348</v>
      </c>
      <c r="C195" t="s">
        <v>204</v>
      </c>
      <c r="D195" t="e">
        <f ca="1">IF(ISBLANK(B195),"",_xll.BDP(A195, "RELATIONSHIP_AMOUNT","RELATIONSHIP_OVERRIDE=S,QUANTIFIED_OVERRIDE=Y,EQY_FUND_CRNCY=USD,RELATED_COMPANY_OVERRIDE="&amp;B195))</f>
        <v>#NAME?</v>
      </c>
      <c r="E195" t="e">
        <f ca="1">IF(ISBLANK(C195),"",_xll.BDP(A195, "RELATIONSHIP_AMOUNT","RELATIONSHIP_OVERRIDE=C,QUANTIFIED_OVERRIDE=Y,EQY_FUND_CRNCY=USD,RELATED_COMPANY_OVERRIDE="&amp;C195))</f>
        <v>#NAME?</v>
      </c>
    </row>
    <row r="196" spans="1:5" x14ac:dyDescent="0.2">
      <c r="A196" t="str">
        <f>C9</f>
        <v>032830 KS Equity</v>
      </c>
      <c r="B196" t="s">
        <v>350</v>
      </c>
      <c r="C196" t="s">
        <v>356</v>
      </c>
      <c r="D196" t="e">
        <f ca="1">IF(ISBLANK(B196),"",_xll.BDP(A196, "RELATIONSHIP_AMOUNT","RELATIONSHIP_OVERRIDE=S,QUANTIFIED_OVERRIDE=Y,EQY_FUND_CRNCY=USD,RELATED_COMPANY_OVERRIDE="&amp;B196))</f>
        <v>#NAME?</v>
      </c>
      <c r="E196" t="e">
        <f ca="1">IF(ISBLANK(C196),"",_xll.BDP(A196, "RELATIONSHIP_AMOUNT","RELATIONSHIP_OVERRIDE=C,QUANTIFIED_OVERRIDE=Y,EQY_FUND_CRNCY=USD,RELATED_COMPANY_OVERRIDE="&amp;C196))</f>
        <v>#NAME?</v>
      </c>
    </row>
    <row r="197" spans="1:5" x14ac:dyDescent="0.2">
      <c r="A197" t="str">
        <f>C10</f>
        <v>006400 KS Equity</v>
      </c>
      <c r="B197" t="e">
        <f ca="1">_xll.BDS(C10,"SUPPLY_CHAIN_SUPPLIERS","SUPPLY_CHAIN_SUM_COUNT_OVERRIDE=5,QUANTIFIED_OVERRIDE=Y,SUP_CHAIN_RELATIONSHIP_SORT_OVR=C","cols=1;rows=5")</f>
        <v>#NAME?</v>
      </c>
      <c r="C197" t="e">
        <f ca="1">_xll.BDS(C10,"SUPPLY_CHAIN_CUSTOMERS","SUPPLY_CHAIN_SUM_COUNT_OVERRIDE=5,QUANTIFIED_OVERRIDE=Y,SUP_CHAIN_RELATIONSHIP_SORT_OVR=C","cols=1;rows=5")</f>
        <v>#NAME?</v>
      </c>
      <c r="D197" t="e">
        <f ca="1">IF(ISBLANK(B197),"",_xll.BDP(A197, "RELATIONSHIP_AMOUNT","RELATIONSHIP_OVERRIDE=S,QUANTIFIED_OVERRIDE=Y,EQY_FUND_CRNCY=USD,RELATED_COMPANY_OVERRIDE="&amp;B197))</f>
        <v>#NAME?</v>
      </c>
      <c r="E197" t="e">
        <f ca="1">IF(ISBLANK(C197),"",_xll.BDP(A197, "RELATIONSHIP_AMOUNT","RELATIONSHIP_OVERRIDE=C,QUANTIFIED_OVERRIDE=Y,EQY_FUND_CRNCY=USD,RELATED_COMPANY_OVERRIDE="&amp;C197))</f>
        <v>#NAME?</v>
      </c>
    </row>
    <row r="198" spans="1:5" x14ac:dyDescent="0.2">
      <c r="A198" t="str">
        <f>C10</f>
        <v>006400 KS Equity</v>
      </c>
      <c r="B198" t="s">
        <v>351</v>
      </c>
      <c r="C198" t="s">
        <v>144</v>
      </c>
      <c r="D198" t="e">
        <f ca="1">IF(ISBLANK(B198),"",_xll.BDP(A198, "RELATIONSHIP_AMOUNT","RELATIONSHIP_OVERRIDE=S,QUANTIFIED_OVERRIDE=Y,EQY_FUND_CRNCY=USD,RELATED_COMPANY_OVERRIDE="&amp;B198))</f>
        <v>#NAME?</v>
      </c>
      <c r="E198" t="e">
        <f ca="1">IF(ISBLANK(C198),"",_xll.BDP(A198, "RELATIONSHIP_AMOUNT","RELATIONSHIP_OVERRIDE=C,QUANTIFIED_OVERRIDE=Y,EQY_FUND_CRNCY=USD,RELATED_COMPANY_OVERRIDE="&amp;C198))</f>
        <v>#NAME?</v>
      </c>
    </row>
    <row r="199" spans="1:5" x14ac:dyDescent="0.2">
      <c r="A199" t="str">
        <f>C10</f>
        <v>006400 KS Equity</v>
      </c>
      <c r="B199" t="s">
        <v>352</v>
      </c>
      <c r="C199" t="s">
        <v>359</v>
      </c>
      <c r="D199" t="e">
        <f ca="1">IF(ISBLANK(B199),"",_xll.BDP(A199, "RELATIONSHIP_AMOUNT","RELATIONSHIP_OVERRIDE=S,QUANTIFIED_OVERRIDE=Y,EQY_FUND_CRNCY=USD,RELATED_COMPANY_OVERRIDE="&amp;B199))</f>
        <v>#NAME?</v>
      </c>
      <c r="E199" t="e">
        <f ca="1">IF(ISBLANK(C199),"",_xll.BDP(A199, "RELATIONSHIP_AMOUNT","RELATIONSHIP_OVERRIDE=C,QUANTIFIED_OVERRIDE=Y,EQY_FUND_CRNCY=USD,RELATED_COMPANY_OVERRIDE="&amp;C199))</f>
        <v>#NAME?</v>
      </c>
    </row>
    <row r="200" spans="1:5" x14ac:dyDescent="0.2">
      <c r="A200" t="str">
        <f>C10</f>
        <v>006400 KS Equity</v>
      </c>
      <c r="B200" t="s">
        <v>204</v>
      </c>
      <c r="C200" t="s">
        <v>200</v>
      </c>
      <c r="D200" t="e">
        <f ca="1">IF(ISBLANK(B200),"",_xll.BDP(A200, "RELATIONSHIP_AMOUNT","RELATIONSHIP_OVERRIDE=S,QUANTIFIED_OVERRIDE=Y,EQY_FUND_CRNCY=USD,RELATED_COMPANY_OVERRIDE="&amp;B200))</f>
        <v>#NAME?</v>
      </c>
      <c r="E200" t="e">
        <f ca="1">IF(ISBLANK(C200),"",_xll.BDP(A200, "RELATIONSHIP_AMOUNT","RELATIONSHIP_OVERRIDE=C,QUANTIFIED_OVERRIDE=Y,EQY_FUND_CRNCY=USD,RELATED_COMPANY_OVERRIDE="&amp;C200))</f>
        <v>#NAME?</v>
      </c>
    </row>
    <row r="201" spans="1:5" x14ac:dyDescent="0.2">
      <c r="A201" t="str">
        <f>C10</f>
        <v>006400 KS Equity</v>
      </c>
      <c r="B201" t="s">
        <v>353</v>
      </c>
      <c r="C201" t="s">
        <v>165</v>
      </c>
      <c r="D201" t="e">
        <f ca="1">IF(ISBLANK(B201),"",_xll.BDP(A201, "RELATIONSHIP_AMOUNT","RELATIONSHIP_OVERRIDE=S,QUANTIFIED_OVERRIDE=Y,EQY_FUND_CRNCY=USD,RELATED_COMPANY_OVERRIDE="&amp;B201))</f>
        <v>#NAME?</v>
      </c>
      <c r="E201" t="e">
        <f ca="1">IF(ISBLANK(C201),"",_xll.BDP(A201, "RELATIONSHIP_AMOUNT","RELATIONSHIP_OVERRIDE=C,QUANTIFIED_OVERRIDE=Y,EQY_FUND_CRNCY=USD,RELATED_COMPANY_OVERRIDE="&amp;C201))</f>
        <v>#NAME?</v>
      </c>
    </row>
    <row r="202" spans="1:5" x14ac:dyDescent="0.2">
      <c r="A202" t="str">
        <f>C11</f>
        <v>028260 KS Equity</v>
      </c>
      <c r="B202" t="e">
        <f ca="1">_xll.BDS(C11,"SUPPLY_CHAIN_SUPPLIERS","SUPPLY_CHAIN_SUM_COUNT_OVERRIDE=5,QUANTIFIED_OVERRIDE=Y,SUP_CHAIN_RELATIONSHIP_SORT_OVR=C","cols=1;rows=5")</f>
        <v>#NAME?</v>
      </c>
      <c r="C202" t="e">
        <f ca="1">_xll.BDS(C11,"SUPPLY_CHAIN_CUSTOMERS","SUPPLY_CHAIN_SUM_COUNT_OVERRIDE=5,QUANTIFIED_OVERRIDE=Y,SUP_CHAIN_RELATIONSHIP_SORT_OVR=C","cols=1;rows=5")</f>
        <v>#NAME?</v>
      </c>
      <c r="D202" t="e">
        <f ca="1">IF(ISBLANK(B202),"",_xll.BDP(A202, "RELATIONSHIP_AMOUNT","RELATIONSHIP_OVERRIDE=S,QUANTIFIED_OVERRIDE=Y,EQY_FUND_CRNCY=USD,RELATED_COMPANY_OVERRIDE="&amp;B202))</f>
        <v>#NAME?</v>
      </c>
      <c r="E202" t="e">
        <f ca="1">IF(ISBLANK(C202),"",_xll.BDP(A202, "RELATIONSHIP_AMOUNT","RELATIONSHIP_OVERRIDE=C,QUANTIFIED_OVERRIDE=Y,EQY_FUND_CRNCY=USD,RELATED_COMPANY_OVERRIDE="&amp;C202))</f>
        <v>#NAME?</v>
      </c>
    </row>
    <row r="203" spans="1:5" x14ac:dyDescent="0.2">
      <c r="A203" t="str">
        <f>C11</f>
        <v>028260 KS Equity</v>
      </c>
      <c r="B203" t="s">
        <v>12</v>
      </c>
      <c r="C203" t="s">
        <v>207</v>
      </c>
      <c r="D203" t="e">
        <f ca="1">IF(ISBLANK(B203),"",_xll.BDP(A203, "RELATIONSHIP_AMOUNT","RELATIONSHIP_OVERRIDE=S,QUANTIFIED_OVERRIDE=Y,EQY_FUND_CRNCY=USD,RELATED_COMPANY_OVERRIDE="&amp;B203))</f>
        <v>#NAME?</v>
      </c>
      <c r="E203" t="e">
        <f ca="1">IF(ISBLANK(C203),"",_xll.BDP(A203, "RELATIONSHIP_AMOUNT","RELATIONSHIP_OVERRIDE=C,QUANTIFIED_OVERRIDE=Y,EQY_FUND_CRNCY=USD,RELATED_COMPANY_OVERRIDE="&amp;C203))</f>
        <v>#NAME?</v>
      </c>
    </row>
    <row r="204" spans="1:5" x14ac:dyDescent="0.2">
      <c r="A204" t="str">
        <f>C11</f>
        <v>028260 KS Equity</v>
      </c>
      <c r="B204" t="s">
        <v>204</v>
      </c>
      <c r="C204" t="s">
        <v>204</v>
      </c>
      <c r="D204" t="e">
        <f ca="1">IF(ISBLANK(B204),"",_xll.BDP(A204, "RELATIONSHIP_AMOUNT","RELATIONSHIP_OVERRIDE=S,QUANTIFIED_OVERRIDE=Y,EQY_FUND_CRNCY=USD,RELATED_COMPANY_OVERRIDE="&amp;B204))</f>
        <v>#NAME?</v>
      </c>
      <c r="E204" t="e">
        <f ca="1">IF(ISBLANK(C204),"",_xll.BDP(A204, "RELATIONSHIP_AMOUNT","RELATIONSHIP_OVERRIDE=C,QUANTIFIED_OVERRIDE=Y,EQY_FUND_CRNCY=USD,RELATED_COMPANY_OVERRIDE="&amp;C204))</f>
        <v>#NAME?</v>
      </c>
    </row>
    <row r="205" spans="1:5" x14ac:dyDescent="0.2">
      <c r="A205" t="str">
        <f>C11</f>
        <v>028260 KS Equity</v>
      </c>
      <c r="B205" t="s">
        <v>205</v>
      </c>
      <c r="C205" t="s">
        <v>208</v>
      </c>
      <c r="D205" t="e">
        <f ca="1">IF(ISBLANK(B205),"",_xll.BDP(A205, "RELATIONSHIP_AMOUNT","RELATIONSHIP_OVERRIDE=S,QUANTIFIED_OVERRIDE=Y,EQY_FUND_CRNCY=USD,RELATED_COMPANY_OVERRIDE="&amp;B205))</f>
        <v>#NAME?</v>
      </c>
      <c r="E205" t="e">
        <f ca="1">IF(ISBLANK(C205),"",_xll.BDP(A205, "RELATIONSHIP_AMOUNT","RELATIONSHIP_OVERRIDE=C,QUANTIFIED_OVERRIDE=Y,EQY_FUND_CRNCY=USD,RELATED_COMPANY_OVERRIDE="&amp;C205))</f>
        <v>#NAME?</v>
      </c>
    </row>
    <row r="206" spans="1:5" x14ac:dyDescent="0.2">
      <c r="A206" t="str">
        <f>C11</f>
        <v>028260 KS Equity</v>
      </c>
      <c r="B206" t="s">
        <v>206</v>
      </c>
      <c r="C206" t="s">
        <v>209</v>
      </c>
      <c r="D206" t="e">
        <f ca="1">IF(ISBLANK(B206),"",_xll.BDP(A206, "RELATIONSHIP_AMOUNT","RELATIONSHIP_OVERRIDE=S,QUANTIFIED_OVERRIDE=Y,EQY_FUND_CRNCY=USD,RELATED_COMPANY_OVERRIDE="&amp;B206))</f>
        <v>#NAME?</v>
      </c>
      <c r="E206" t="e">
        <f ca="1">IF(ISBLANK(C206),"",_xll.BDP(A206, "RELATIONSHIP_AMOUNT","RELATIONSHIP_OVERRIDE=C,QUANTIFIED_OVERRIDE=Y,EQY_FUND_CRNCY=USD,RELATED_COMPANY_OVERRIDE="&amp;C206))</f>
        <v>#NAME?</v>
      </c>
    </row>
    <row r="207" spans="1:5" x14ac:dyDescent="0.2">
      <c r="A207" t="e">
        <f ca="1">C12</f>
        <v>#NAME?</v>
      </c>
      <c r="B207" t="e">
        <f ca="1">_xll.BDS(C12,"SUPPLY_CHAIN_SUPPLIERS","SUPPLY_CHAIN_SUM_COUNT_OVERRIDE=5,QUANTIFIED_OVERRIDE=Y,SUP_CHAIN_RELATIONSHIP_SORT_OVR=C","cols=1;rows=5")</f>
        <v>#NAME?</v>
      </c>
      <c r="C207" t="e">
        <f ca="1">_xll.BDS(C12,"SUPPLY_CHAIN_CUSTOMERS","SUPPLY_CHAIN_SUM_COUNT_OVERRIDE=5,QUANTIFIED_OVERRIDE=Y,SUP_CHAIN_RELATIONSHIP_SORT_OVR=C","cols=1;rows=5")</f>
        <v>#NAME?</v>
      </c>
      <c r="D207" t="e">
        <f ca="1">IF(ISBLANK(B207),"",_xll.BDP(A207, "RELATIONSHIP_AMOUNT","RELATIONSHIP_OVERRIDE=S,QUANTIFIED_OVERRIDE=Y,EQY_FUND_CRNCY=USD,RELATED_COMPANY_OVERRIDE="&amp;B207))</f>
        <v>#NAME?</v>
      </c>
      <c r="E207" t="e">
        <f ca="1">IF(ISBLANK(C207),"",_xll.BDP(A207, "RELATIONSHIP_AMOUNT","RELATIONSHIP_OVERRIDE=C,QUANTIFIED_OVERRIDE=Y,EQY_FUND_CRNCY=USD,RELATED_COMPANY_OVERRIDE="&amp;C207))</f>
        <v>#NAME?</v>
      </c>
    </row>
    <row r="208" spans="1:5" x14ac:dyDescent="0.2">
      <c r="A208" t="e">
        <f ca="1">C12</f>
        <v>#NAME?</v>
      </c>
      <c r="B208" t="s">
        <v>73</v>
      </c>
      <c r="C208" t="s">
        <v>53</v>
      </c>
      <c r="D208" t="e">
        <f ca="1">IF(ISBLANK(B208),"",_xll.BDP(A208, "RELATIONSHIP_AMOUNT","RELATIONSHIP_OVERRIDE=S,QUANTIFIED_OVERRIDE=Y,EQY_FUND_CRNCY=USD,RELATED_COMPANY_OVERRIDE="&amp;B208))</f>
        <v>#NAME?</v>
      </c>
      <c r="E208" t="e">
        <f ca="1">IF(ISBLANK(C208),"",_xll.BDP(A208, "RELATIONSHIP_AMOUNT","RELATIONSHIP_OVERRIDE=C,QUANTIFIED_OVERRIDE=Y,EQY_FUND_CRNCY=USD,RELATED_COMPANY_OVERRIDE="&amp;C208))</f>
        <v>#NAME?</v>
      </c>
    </row>
    <row r="209" spans="1:5" x14ac:dyDescent="0.2">
      <c r="A209" t="e">
        <f ca="1">C12</f>
        <v>#NAME?</v>
      </c>
      <c r="B209" t="s">
        <v>74</v>
      </c>
      <c r="C209" t="s">
        <v>70</v>
      </c>
      <c r="D209" t="e">
        <f ca="1">IF(ISBLANK(B209),"",_xll.BDP(A209, "RELATIONSHIP_AMOUNT","RELATIONSHIP_OVERRIDE=S,QUANTIFIED_OVERRIDE=Y,EQY_FUND_CRNCY=USD,RELATED_COMPANY_OVERRIDE="&amp;B209))</f>
        <v>#NAME?</v>
      </c>
      <c r="E209" t="e">
        <f ca="1">IF(ISBLANK(C209),"",_xll.BDP(A209, "RELATIONSHIP_AMOUNT","RELATIONSHIP_OVERRIDE=C,QUANTIFIED_OVERRIDE=Y,EQY_FUND_CRNCY=USD,RELATED_COMPANY_OVERRIDE="&amp;C209))</f>
        <v>#NAME?</v>
      </c>
    </row>
    <row r="210" spans="1:5" x14ac:dyDescent="0.2">
      <c r="A210" t="e">
        <f ca="1">C12</f>
        <v>#NAME?</v>
      </c>
      <c r="B210" t="s">
        <v>75</v>
      </c>
      <c r="C210" t="s">
        <v>71</v>
      </c>
      <c r="D210" t="e">
        <f ca="1">IF(ISBLANK(B210),"",_xll.BDP(A210, "RELATIONSHIP_AMOUNT","RELATIONSHIP_OVERRIDE=S,QUANTIFIED_OVERRIDE=Y,EQY_FUND_CRNCY=USD,RELATED_COMPANY_OVERRIDE="&amp;B210))</f>
        <v>#NAME?</v>
      </c>
      <c r="E210" t="e">
        <f ca="1">IF(ISBLANK(C210),"",_xll.BDP(A210, "RELATIONSHIP_AMOUNT","RELATIONSHIP_OVERRIDE=C,QUANTIFIED_OVERRIDE=Y,EQY_FUND_CRNCY=USD,RELATED_COMPANY_OVERRIDE="&amp;C210))</f>
        <v>#NAME?</v>
      </c>
    </row>
    <row r="211" spans="1:5" x14ac:dyDescent="0.2">
      <c r="A211" t="e">
        <f ca="1">C12</f>
        <v>#NAME?</v>
      </c>
      <c r="B211" t="s">
        <v>12</v>
      </c>
      <c r="C211" t="s">
        <v>54</v>
      </c>
      <c r="D211" t="e">
        <f ca="1">IF(ISBLANK(B211),"",_xll.BDP(A211, "RELATIONSHIP_AMOUNT","RELATIONSHIP_OVERRIDE=S,QUANTIFIED_OVERRIDE=Y,EQY_FUND_CRNCY=USD,RELATED_COMPANY_OVERRIDE="&amp;B211))</f>
        <v>#NAME?</v>
      </c>
      <c r="E211" t="e">
        <f ca="1">IF(ISBLANK(C211),"",_xll.BDP(A211, "RELATIONSHIP_AMOUNT","RELATIONSHIP_OVERRIDE=C,QUANTIFIED_OVERRIDE=Y,EQY_FUND_CRNCY=USD,RELATED_COMPANY_OVERRIDE="&amp;C211))</f>
        <v>#NAME?</v>
      </c>
    </row>
    <row r="212" spans="1:5" x14ac:dyDescent="0.2">
      <c r="A212" t="str">
        <f>C13</f>
        <v>2357 TT Equity</v>
      </c>
      <c r="B212" t="e">
        <f ca="1">_xll.BDS(C13,"SUPPLY_CHAIN_SUPPLIERS","SUPPLY_CHAIN_SUM_COUNT_OVERRIDE=5,QUANTIFIED_OVERRIDE=Y,SUP_CHAIN_RELATIONSHIP_SORT_OVR=C","cols=1;rows=5")</f>
        <v>#NAME?</v>
      </c>
      <c r="C212" t="e">
        <f ca="1">_xll.BDS(C13,"SUPPLY_CHAIN_CUSTOMERS","SUPPLY_CHAIN_SUM_COUNT_OVERRIDE=5,QUANTIFIED_OVERRIDE=Y,SUP_CHAIN_RELATIONSHIP_SORT_OVR=C","cols=1;rows=5")</f>
        <v>#NAME?</v>
      </c>
      <c r="D212" t="e">
        <f ca="1">IF(ISBLANK(B212),"",_xll.BDP(A212, "RELATIONSHIP_AMOUNT","RELATIONSHIP_OVERRIDE=S,QUANTIFIED_OVERRIDE=Y,EQY_FUND_CRNCY=USD,RELATED_COMPANY_OVERRIDE="&amp;B212))</f>
        <v>#NAME?</v>
      </c>
      <c r="E212" t="e">
        <f ca="1">IF(ISBLANK(C212),"",_xll.BDP(A212, "RELATIONSHIP_AMOUNT","RELATIONSHIP_OVERRIDE=C,QUANTIFIED_OVERRIDE=Y,EQY_FUND_CRNCY=USD,RELATED_COMPANY_OVERRIDE="&amp;C212))</f>
        <v>#NAME?</v>
      </c>
    </row>
    <row r="213" spans="1:5" x14ac:dyDescent="0.2">
      <c r="A213" t="str">
        <f>C13</f>
        <v>2357 TT Equity</v>
      </c>
      <c r="B213" t="s">
        <v>74</v>
      </c>
      <c r="C213" t="s">
        <v>95</v>
      </c>
      <c r="D213" t="e">
        <f ca="1">IF(ISBLANK(B213),"",_xll.BDP(A213, "RELATIONSHIP_AMOUNT","RELATIONSHIP_OVERRIDE=S,QUANTIFIED_OVERRIDE=Y,EQY_FUND_CRNCY=USD,RELATED_COMPANY_OVERRIDE="&amp;B213))</f>
        <v>#NAME?</v>
      </c>
      <c r="E213" t="e">
        <f ca="1">IF(ISBLANK(C213),"",_xll.BDP(A213, "RELATIONSHIP_AMOUNT","RELATIONSHIP_OVERRIDE=C,QUANTIFIED_OVERRIDE=Y,EQY_FUND_CRNCY=USD,RELATED_COMPANY_OVERRIDE="&amp;C213))</f>
        <v>#NAME?</v>
      </c>
    </row>
    <row r="214" spans="1:5" x14ac:dyDescent="0.2">
      <c r="A214" t="str">
        <f>C13</f>
        <v>2357 TT Equity</v>
      </c>
      <c r="B214" t="s">
        <v>144</v>
      </c>
      <c r="C214" t="s">
        <v>260</v>
      </c>
      <c r="D214" t="e">
        <f ca="1">IF(ISBLANK(B214),"",_xll.BDP(A214, "RELATIONSHIP_AMOUNT","RELATIONSHIP_OVERRIDE=S,QUANTIFIED_OVERRIDE=Y,EQY_FUND_CRNCY=USD,RELATED_COMPANY_OVERRIDE="&amp;B214))</f>
        <v>#NAME?</v>
      </c>
      <c r="E214" t="e">
        <f ca="1">IF(ISBLANK(C214),"",_xll.BDP(A214, "RELATIONSHIP_AMOUNT","RELATIONSHIP_OVERRIDE=C,QUANTIFIED_OVERRIDE=Y,EQY_FUND_CRNCY=USD,RELATED_COMPANY_OVERRIDE="&amp;C214))</f>
        <v>#NAME?</v>
      </c>
    </row>
    <row r="215" spans="1:5" x14ac:dyDescent="0.2">
      <c r="A215" t="str">
        <f>C13</f>
        <v>2357 TT Equity</v>
      </c>
      <c r="B215" t="s">
        <v>176</v>
      </c>
      <c r="C215" t="s">
        <v>261</v>
      </c>
      <c r="D215" t="e">
        <f ca="1">IF(ISBLANK(B215),"",_xll.BDP(A215, "RELATIONSHIP_AMOUNT","RELATIONSHIP_OVERRIDE=S,QUANTIFIED_OVERRIDE=Y,EQY_FUND_CRNCY=USD,RELATED_COMPANY_OVERRIDE="&amp;B215))</f>
        <v>#NAME?</v>
      </c>
      <c r="E215" t="e">
        <f ca="1">IF(ISBLANK(C215),"",_xll.BDP(A215, "RELATIONSHIP_AMOUNT","RELATIONSHIP_OVERRIDE=C,QUANTIFIED_OVERRIDE=Y,EQY_FUND_CRNCY=USD,RELATED_COMPANY_OVERRIDE="&amp;C215))</f>
        <v>#NAME?</v>
      </c>
    </row>
    <row r="216" spans="1:5" x14ac:dyDescent="0.2">
      <c r="A216" t="str">
        <f>C13</f>
        <v>2357 TT Equity</v>
      </c>
      <c r="B216" t="s">
        <v>185</v>
      </c>
      <c r="C216" t="s">
        <v>153</v>
      </c>
      <c r="D216" t="e">
        <f ca="1">IF(ISBLANK(B216),"",_xll.BDP(A216, "RELATIONSHIP_AMOUNT","RELATIONSHIP_OVERRIDE=S,QUANTIFIED_OVERRIDE=Y,EQY_FUND_CRNCY=USD,RELATED_COMPANY_OVERRIDE="&amp;B216))</f>
        <v>#NAME?</v>
      </c>
      <c r="E216" t="e">
        <f ca="1">IF(ISBLANK(C216),"",_xll.BDP(A216, "RELATIONSHIP_AMOUNT","RELATIONSHIP_OVERRIDE=C,QUANTIFIED_OVERRIDE=Y,EQY_FUND_CRNCY=USD,RELATED_COMPANY_OVERRIDE="&amp;C216))</f>
        <v>#NAME?</v>
      </c>
    </row>
    <row r="217" spans="1:5" x14ac:dyDescent="0.2">
      <c r="A217" t="str">
        <f>C14</f>
        <v>HPQ US Equity</v>
      </c>
      <c r="B217" t="e">
        <f ca="1">_xll.BDS(C14,"SUPPLY_CHAIN_SUPPLIERS","SUPPLY_CHAIN_SUM_COUNT_OVERRIDE=5,QUANTIFIED_OVERRIDE=Y,SUP_CHAIN_RELATIONSHIP_SORT_OVR=C","cols=1;rows=5")</f>
        <v>#NAME?</v>
      </c>
      <c r="C217" t="e">
        <f ca="1">_xll.BDS(C14,"SUPPLY_CHAIN_CUSTOMERS","SUPPLY_CHAIN_SUM_COUNT_OVERRIDE=5,QUANTIFIED_OVERRIDE=Y,SUP_CHAIN_RELATIONSHIP_SORT_OVR=C","cols=1;rows=5")</f>
        <v>#NAME?</v>
      </c>
      <c r="D217" t="e">
        <f ca="1">IF(ISBLANK(B217),"",_xll.BDP(A217, "RELATIONSHIP_AMOUNT","RELATIONSHIP_OVERRIDE=S,QUANTIFIED_OVERRIDE=Y,EQY_FUND_CRNCY=USD,RELATED_COMPANY_OVERRIDE="&amp;B217))</f>
        <v>#NAME?</v>
      </c>
      <c r="E217" t="e">
        <f ca="1">IF(ISBLANK(C217),"",_xll.BDP(A217, "RELATIONSHIP_AMOUNT","RELATIONSHIP_OVERRIDE=C,QUANTIFIED_OVERRIDE=Y,EQY_FUND_CRNCY=USD,RELATED_COMPANY_OVERRIDE="&amp;C217))</f>
        <v>#NAME?</v>
      </c>
    </row>
    <row r="218" spans="1:5" x14ac:dyDescent="0.2">
      <c r="A218" t="str">
        <f>C14</f>
        <v>HPQ US Equity</v>
      </c>
      <c r="B218" t="s">
        <v>213</v>
      </c>
      <c r="C218" t="s">
        <v>214</v>
      </c>
      <c r="D218" t="e">
        <f ca="1">IF(ISBLANK(B218),"",_xll.BDP(A218, "RELATIONSHIP_AMOUNT","RELATIONSHIP_OVERRIDE=S,QUANTIFIED_OVERRIDE=Y,EQY_FUND_CRNCY=USD,RELATED_COMPANY_OVERRIDE="&amp;B218))</f>
        <v>#NAME?</v>
      </c>
      <c r="E218" t="e">
        <f ca="1">IF(ISBLANK(C218),"",_xll.BDP(A218, "RELATIONSHIP_AMOUNT","RELATIONSHIP_OVERRIDE=C,QUANTIFIED_OVERRIDE=Y,EQY_FUND_CRNCY=USD,RELATED_COMPANY_OVERRIDE="&amp;C218))</f>
        <v>#NAME?</v>
      </c>
    </row>
    <row r="219" spans="1:5" x14ac:dyDescent="0.2">
      <c r="A219" t="str">
        <f>C14</f>
        <v>HPQ US Equity</v>
      </c>
      <c r="B219" t="s">
        <v>262</v>
      </c>
      <c r="C219" t="s">
        <v>263</v>
      </c>
      <c r="D219" t="e">
        <f ca="1">IF(ISBLANK(B219),"",_xll.BDP(A219, "RELATIONSHIP_AMOUNT","RELATIONSHIP_OVERRIDE=S,QUANTIFIED_OVERRIDE=Y,EQY_FUND_CRNCY=USD,RELATED_COMPANY_OVERRIDE="&amp;B219))</f>
        <v>#NAME?</v>
      </c>
      <c r="E219" t="e">
        <f ca="1">IF(ISBLANK(C219),"",_xll.BDP(A219, "RELATIONSHIP_AMOUNT","RELATIONSHIP_OVERRIDE=C,QUANTIFIED_OVERRIDE=Y,EQY_FUND_CRNCY=USD,RELATED_COMPANY_OVERRIDE="&amp;C219))</f>
        <v>#NAME?</v>
      </c>
    </row>
    <row r="220" spans="1:5" x14ac:dyDescent="0.2">
      <c r="A220" t="str">
        <f>C14</f>
        <v>HPQ US Equity</v>
      </c>
      <c r="B220" t="s">
        <v>84</v>
      </c>
      <c r="C220" t="s">
        <v>70</v>
      </c>
      <c r="D220" t="e">
        <f ca="1">IF(ISBLANK(B220),"",_xll.BDP(A220, "RELATIONSHIP_AMOUNT","RELATIONSHIP_OVERRIDE=S,QUANTIFIED_OVERRIDE=Y,EQY_FUND_CRNCY=USD,RELATED_COMPANY_OVERRIDE="&amp;B220))</f>
        <v>#NAME?</v>
      </c>
      <c r="E220" t="e">
        <f ca="1">IF(ISBLANK(C220),"",_xll.BDP(A220, "RELATIONSHIP_AMOUNT","RELATIONSHIP_OVERRIDE=C,QUANTIFIED_OVERRIDE=Y,EQY_FUND_CRNCY=USD,RELATED_COMPANY_OVERRIDE="&amp;C220))</f>
        <v>#NAME?</v>
      </c>
    </row>
    <row r="221" spans="1:5" x14ac:dyDescent="0.2">
      <c r="A221" t="str">
        <f>C14</f>
        <v>HPQ US Equity</v>
      </c>
      <c r="B221" t="s">
        <v>142</v>
      </c>
      <c r="C221" t="s">
        <v>54</v>
      </c>
      <c r="D221" t="e">
        <f ca="1">IF(ISBLANK(B221),"",_xll.BDP(A221, "RELATIONSHIP_AMOUNT","RELATIONSHIP_OVERRIDE=S,QUANTIFIED_OVERRIDE=Y,EQY_FUND_CRNCY=USD,RELATED_COMPANY_OVERRIDE="&amp;B221))</f>
        <v>#NAME?</v>
      </c>
      <c r="E221" t="e">
        <f ca="1">IF(ISBLANK(C221),"",_xll.BDP(A221, "RELATIONSHIP_AMOUNT","RELATIONSHIP_OVERRIDE=C,QUANTIFIED_OVERRIDE=Y,EQY_FUND_CRNCY=USD,RELATED_COMPANY_OVERRIDE="&amp;C221))</f>
        <v>#NAME?</v>
      </c>
    </row>
    <row r="222" spans="1:5" x14ac:dyDescent="0.2">
      <c r="A222" t="str">
        <f>C15</f>
        <v>PTSN IJ Equity</v>
      </c>
      <c r="B222" t="e">
        <f ca="1">_xll.BDS(C15,"SUPPLY_CHAIN_SUPPLIERS","SUPPLY_CHAIN_SUM_COUNT_OVERRIDE=5,QUANTIFIED_OVERRIDE=Y,SUP_CHAIN_RELATIONSHIP_SORT_OVR=C","cols=1;rows=5")</f>
        <v>#NAME?</v>
      </c>
      <c r="C222" t="e">
        <f ca="1">_xll.BDS(C15,"SUPPLY_CHAIN_CUSTOMERS","SUPPLY_CHAIN_SUM_COUNT_OVERRIDE=5,QUANTIFIED_OVERRIDE=Y,SUP_CHAIN_RELATIONSHIP_SORT_OVR=C","cols=1;rows=5")</f>
        <v>#NAME?</v>
      </c>
      <c r="D222" t="e">
        <f ca="1">IF(ISBLANK(B222),"",_xll.BDP(A222, "RELATIONSHIP_AMOUNT","RELATIONSHIP_OVERRIDE=S,QUANTIFIED_OVERRIDE=Y,EQY_FUND_CRNCY=USD,RELATED_COMPANY_OVERRIDE="&amp;B222))</f>
        <v>#NAME?</v>
      </c>
      <c r="E222" t="e">
        <f ca="1">IF(ISBLANK(C222),"",_xll.BDP(A222, "RELATIONSHIP_AMOUNT","RELATIONSHIP_OVERRIDE=C,QUANTIFIED_OVERRIDE=Y,EQY_FUND_CRNCY=USD,RELATED_COMPANY_OVERRIDE="&amp;C222))</f>
        <v>#NAME?</v>
      </c>
    </row>
    <row r="223" spans="1:5" x14ac:dyDescent="0.2">
      <c r="A223" t="str">
        <f>C15</f>
        <v>PTSN IJ Equity</v>
      </c>
      <c r="B223" t="s">
        <v>252</v>
      </c>
      <c r="C223" t="s">
        <v>248</v>
      </c>
      <c r="D223" t="e">
        <f ca="1">IF(ISBLANK(B223),"",_xll.BDP(A223, "RELATIONSHIP_AMOUNT","RELATIONSHIP_OVERRIDE=S,QUANTIFIED_OVERRIDE=Y,EQY_FUND_CRNCY=USD,RELATED_COMPANY_OVERRIDE="&amp;B223))</f>
        <v>#NAME?</v>
      </c>
      <c r="E223" t="e">
        <f ca="1">IF(ISBLANK(C223),"",_xll.BDP(A223, "RELATIONSHIP_AMOUNT","RELATIONSHIP_OVERRIDE=C,QUANTIFIED_OVERRIDE=Y,EQY_FUND_CRNCY=USD,RELATED_COMPANY_OVERRIDE="&amp;C223))</f>
        <v>#NAME?</v>
      </c>
    </row>
    <row r="224" spans="1:5" x14ac:dyDescent="0.2">
      <c r="A224" t="str">
        <f>C15</f>
        <v>PTSN IJ Equity</v>
      </c>
      <c r="B224" t="s">
        <v>248</v>
      </c>
      <c r="C224" t="s">
        <v>119</v>
      </c>
      <c r="D224" t="e">
        <f ca="1">IF(ISBLANK(B224),"",_xll.BDP(A224, "RELATIONSHIP_AMOUNT","RELATIONSHIP_OVERRIDE=S,QUANTIFIED_OVERRIDE=Y,EQY_FUND_CRNCY=USD,RELATED_COMPANY_OVERRIDE="&amp;B224))</f>
        <v>#NAME?</v>
      </c>
      <c r="E224" t="e">
        <f ca="1">IF(ISBLANK(C224),"",_xll.BDP(A224, "RELATIONSHIP_AMOUNT","RELATIONSHIP_OVERRIDE=C,QUANTIFIED_OVERRIDE=Y,EQY_FUND_CRNCY=USD,RELATED_COMPANY_OVERRIDE="&amp;C224))</f>
        <v>#NAME?</v>
      </c>
    </row>
    <row r="225" spans="1:5" x14ac:dyDescent="0.2">
      <c r="A225" t="str">
        <f>C15</f>
        <v>PTSN IJ Equity</v>
      </c>
      <c r="B225" t="s">
        <v>119</v>
      </c>
      <c r="C225" t="s">
        <v>252</v>
      </c>
      <c r="D225" t="e">
        <f ca="1">IF(ISBLANK(B225),"",_xll.BDP(A225, "RELATIONSHIP_AMOUNT","RELATIONSHIP_OVERRIDE=S,QUANTIFIED_OVERRIDE=Y,EQY_FUND_CRNCY=USD,RELATED_COMPANY_OVERRIDE="&amp;B225))</f>
        <v>#NAME?</v>
      </c>
      <c r="E225" t="e">
        <f ca="1">IF(ISBLANK(C225),"",_xll.BDP(A225, "RELATIONSHIP_AMOUNT","RELATIONSHIP_OVERRIDE=C,QUANTIFIED_OVERRIDE=Y,EQY_FUND_CRNCY=USD,RELATED_COMPANY_OVERRIDE="&amp;C225))</f>
        <v>#NAME?</v>
      </c>
    </row>
    <row r="226" spans="1:5" x14ac:dyDescent="0.2">
      <c r="A226" t="str">
        <f>C15</f>
        <v>PTSN IJ Equity</v>
      </c>
      <c r="B226" t="s">
        <v>15</v>
      </c>
      <c r="C226" t="s">
        <v>253</v>
      </c>
      <c r="D226" t="e">
        <f ca="1">IF(ISBLANK(B226),"",_xll.BDP(A226, "RELATIONSHIP_AMOUNT","RELATIONSHIP_OVERRIDE=S,QUANTIFIED_OVERRIDE=Y,EQY_FUND_CRNCY=USD,RELATED_COMPANY_OVERRIDE="&amp;B226))</f>
        <v>#NAME?</v>
      </c>
      <c r="E226" t="e">
        <f ca="1">IF(ISBLANK(C226),"",_xll.BDP(A226, "RELATIONSHIP_AMOUNT","RELATIONSHIP_OVERRIDE=C,QUANTIFIED_OVERRIDE=Y,EQY_FUND_CRNCY=USD,RELATED_COMPANY_OVERRIDE="&amp;C226))</f>
        <v>#NAME?</v>
      </c>
    </row>
    <row r="227" spans="1:5" x14ac:dyDescent="0.2">
      <c r="A227" t="str">
        <f>C16</f>
        <v>6758 JP Equity</v>
      </c>
      <c r="B227" t="e">
        <f ca="1">_xll.BDS(C16,"SUPPLY_CHAIN_SUPPLIERS","SUPPLY_CHAIN_SUM_COUNT_OVERRIDE=5,QUANTIFIED_OVERRIDE=Y,SUP_CHAIN_RELATIONSHIP_SORT_OVR=C","cols=1;rows=5")</f>
        <v>#NAME?</v>
      </c>
      <c r="C227" t="e">
        <f ca="1">_xll.BDS(C16,"SUPPLY_CHAIN_CUSTOMERS","SUPPLY_CHAIN_SUM_COUNT_OVERRIDE=5,QUANTIFIED_OVERRIDE=Y,SUP_CHAIN_RELATIONSHIP_SORT_OVR=C","cols=1;rows=5")</f>
        <v>#NAME?</v>
      </c>
      <c r="D227" t="e">
        <f ca="1">IF(ISBLANK(B227),"",_xll.BDP(A227, "RELATIONSHIP_AMOUNT","RELATIONSHIP_OVERRIDE=S,QUANTIFIED_OVERRIDE=Y,EQY_FUND_CRNCY=USD,RELATED_COMPANY_OVERRIDE="&amp;B227))</f>
        <v>#NAME?</v>
      </c>
      <c r="E227" t="e">
        <f ca="1">IF(ISBLANK(C227),"",_xll.BDP(A227, "RELATIONSHIP_AMOUNT","RELATIONSHIP_OVERRIDE=C,QUANTIFIED_OVERRIDE=Y,EQY_FUND_CRNCY=USD,RELATED_COMPANY_OVERRIDE="&amp;C227))</f>
        <v>#NAME?</v>
      </c>
    </row>
    <row r="228" spans="1:5" x14ac:dyDescent="0.2">
      <c r="A228" t="str">
        <f>C16</f>
        <v>6758 JP Equity</v>
      </c>
      <c r="B228" t="s">
        <v>57</v>
      </c>
      <c r="C228" t="s">
        <v>27</v>
      </c>
      <c r="D228" t="e">
        <f ca="1">IF(ISBLANK(B228),"",_xll.BDP(A228, "RELATIONSHIP_AMOUNT","RELATIONSHIP_OVERRIDE=S,QUANTIFIED_OVERRIDE=Y,EQY_FUND_CRNCY=USD,RELATED_COMPANY_OVERRIDE="&amp;B228))</f>
        <v>#NAME?</v>
      </c>
      <c r="E228" t="e">
        <f ca="1">IF(ISBLANK(C228),"",_xll.BDP(A228, "RELATIONSHIP_AMOUNT","RELATIONSHIP_OVERRIDE=C,QUANTIFIED_OVERRIDE=Y,EQY_FUND_CRNCY=USD,RELATED_COMPANY_OVERRIDE="&amp;C228))</f>
        <v>#NAME?</v>
      </c>
    </row>
    <row r="229" spans="1:5" x14ac:dyDescent="0.2">
      <c r="A229" t="str">
        <f>C16</f>
        <v>6758 JP Equity</v>
      </c>
      <c r="B229" t="s">
        <v>58</v>
      </c>
      <c r="C229" t="s">
        <v>64</v>
      </c>
      <c r="D229" t="e">
        <f ca="1">IF(ISBLANK(B229),"",_xll.BDP(A229, "RELATIONSHIP_AMOUNT","RELATIONSHIP_OVERRIDE=S,QUANTIFIED_OVERRIDE=Y,EQY_FUND_CRNCY=USD,RELATED_COMPANY_OVERRIDE="&amp;B229))</f>
        <v>#NAME?</v>
      </c>
      <c r="E229" t="e">
        <f ca="1">IF(ISBLANK(C229),"",_xll.BDP(A229, "RELATIONSHIP_AMOUNT","RELATIONSHIP_OVERRIDE=C,QUANTIFIED_OVERRIDE=Y,EQY_FUND_CRNCY=USD,RELATED_COMPANY_OVERRIDE="&amp;C229))</f>
        <v>#NAME?</v>
      </c>
    </row>
    <row r="230" spans="1:5" x14ac:dyDescent="0.2">
      <c r="A230" t="str">
        <f>C16</f>
        <v>6758 JP Equity</v>
      </c>
      <c r="B230" t="s">
        <v>59</v>
      </c>
      <c r="C230" t="s">
        <v>65</v>
      </c>
      <c r="D230" t="e">
        <f ca="1">IF(ISBLANK(B230),"",_xll.BDP(A230, "RELATIONSHIP_AMOUNT","RELATIONSHIP_OVERRIDE=S,QUANTIFIED_OVERRIDE=Y,EQY_FUND_CRNCY=USD,RELATED_COMPANY_OVERRIDE="&amp;B230))</f>
        <v>#NAME?</v>
      </c>
      <c r="E230" t="e">
        <f ca="1">IF(ISBLANK(C230),"",_xll.BDP(A230, "RELATIONSHIP_AMOUNT","RELATIONSHIP_OVERRIDE=C,QUANTIFIED_OVERRIDE=Y,EQY_FUND_CRNCY=USD,RELATED_COMPANY_OVERRIDE="&amp;C230))</f>
        <v>#NAME?</v>
      </c>
    </row>
    <row r="231" spans="1:5" x14ac:dyDescent="0.2">
      <c r="A231" t="str">
        <f>C16</f>
        <v>6758 JP Equity</v>
      </c>
      <c r="B231" t="s">
        <v>60</v>
      </c>
      <c r="C231" t="s">
        <v>54</v>
      </c>
      <c r="D231" t="e">
        <f ca="1">IF(ISBLANK(B231),"",_xll.BDP(A231, "RELATIONSHIP_AMOUNT","RELATIONSHIP_OVERRIDE=S,QUANTIFIED_OVERRIDE=Y,EQY_FUND_CRNCY=USD,RELATED_COMPANY_OVERRIDE="&amp;B231))</f>
        <v>#NAME?</v>
      </c>
      <c r="E231" t="e">
        <f ca="1">IF(ISBLANK(C231),"",_xll.BDP(A231, "RELATIONSHIP_AMOUNT","RELATIONSHIP_OVERRIDE=C,QUANTIFIED_OVERRIDE=Y,EQY_FUND_CRNCY=USD,RELATED_COMPANY_OVERRIDE="&amp;C231))</f>
        <v>#NAME?</v>
      </c>
    </row>
    <row r="232" spans="1:5" x14ac:dyDescent="0.2">
      <c r="A232" t="e">
        <f ca="1">C17</f>
        <v>#NAME?</v>
      </c>
      <c r="B232" t="e">
        <f ca="1">_xll.BDS(C17,"SUPPLY_CHAIN_SUPPLIERS","SUPPLY_CHAIN_SUM_COUNT_OVERRIDE=5,QUANTIFIED_OVERRIDE=Y,SUP_CHAIN_RELATIONSHIP_SORT_OVR=C","cols=1;rows=5")</f>
        <v>#NAME?</v>
      </c>
      <c r="C232" t="e">
        <f ca="1">_xll.BDS(C17,"SUPPLY_CHAIN_CUSTOMERS","SUPPLY_CHAIN_SUM_COUNT_OVERRIDE=5,QUANTIFIED_OVERRIDE=Y,SUP_CHAIN_RELATIONSHIP_SORT_OVR=C","cols=1;rows=5")</f>
        <v>#NAME?</v>
      </c>
      <c r="D232" t="e">
        <f ca="1">IF(ISBLANK(B232),"",_xll.BDP(A232, "RELATIONSHIP_AMOUNT","RELATIONSHIP_OVERRIDE=S,QUANTIFIED_OVERRIDE=Y,EQY_FUND_CRNCY=USD,RELATED_COMPANY_OVERRIDE="&amp;B232))</f>
        <v>#NAME?</v>
      </c>
      <c r="E232" t="e">
        <f ca="1">IF(ISBLANK(C232),"",_xll.BDP(A232, "RELATIONSHIP_AMOUNT","RELATIONSHIP_OVERRIDE=C,QUANTIFIED_OVERRIDE=Y,EQY_FUND_CRNCY=USD,RELATED_COMPANY_OVERRIDE="&amp;C232))</f>
        <v>#NAME?</v>
      </c>
    </row>
    <row r="233" spans="1:5" x14ac:dyDescent="0.2">
      <c r="A233" t="e">
        <f ca="1">C17</f>
        <v>#NAME?</v>
      </c>
      <c r="B233" t="s">
        <v>73</v>
      </c>
      <c r="C233" t="s">
        <v>53</v>
      </c>
      <c r="D233" t="e">
        <f ca="1">IF(ISBLANK(B233),"",_xll.BDP(A233, "RELATIONSHIP_AMOUNT","RELATIONSHIP_OVERRIDE=S,QUANTIFIED_OVERRIDE=Y,EQY_FUND_CRNCY=USD,RELATED_COMPANY_OVERRIDE="&amp;B233))</f>
        <v>#NAME?</v>
      </c>
      <c r="E233" t="e">
        <f ca="1">IF(ISBLANK(C233),"",_xll.BDP(A233, "RELATIONSHIP_AMOUNT","RELATIONSHIP_OVERRIDE=C,QUANTIFIED_OVERRIDE=Y,EQY_FUND_CRNCY=USD,RELATED_COMPANY_OVERRIDE="&amp;C233))</f>
        <v>#NAME?</v>
      </c>
    </row>
    <row r="234" spans="1:5" x14ac:dyDescent="0.2">
      <c r="A234" t="e">
        <f ca="1">C17</f>
        <v>#NAME?</v>
      </c>
      <c r="B234" t="s">
        <v>74</v>
      </c>
      <c r="C234" t="s">
        <v>70</v>
      </c>
      <c r="D234" t="e">
        <f ca="1">IF(ISBLANK(B234),"",_xll.BDP(A234, "RELATIONSHIP_AMOUNT","RELATIONSHIP_OVERRIDE=S,QUANTIFIED_OVERRIDE=Y,EQY_FUND_CRNCY=USD,RELATED_COMPANY_OVERRIDE="&amp;B234))</f>
        <v>#NAME?</v>
      </c>
      <c r="E234" t="e">
        <f ca="1">IF(ISBLANK(C234),"",_xll.BDP(A234, "RELATIONSHIP_AMOUNT","RELATIONSHIP_OVERRIDE=C,QUANTIFIED_OVERRIDE=Y,EQY_FUND_CRNCY=USD,RELATED_COMPANY_OVERRIDE="&amp;C234))</f>
        <v>#NAME?</v>
      </c>
    </row>
    <row r="235" spans="1:5" x14ac:dyDescent="0.2">
      <c r="A235" t="e">
        <f ca="1">C17</f>
        <v>#NAME?</v>
      </c>
      <c r="B235" t="s">
        <v>75</v>
      </c>
      <c r="C235" t="s">
        <v>71</v>
      </c>
      <c r="D235" t="e">
        <f ca="1">IF(ISBLANK(B235),"",_xll.BDP(A235, "RELATIONSHIP_AMOUNT","RELATIONSHIP_OVERRIDE=S,QUANTIFIED_OVERRIDE=Y,EQY_FUND_CRNCY=USD,RELATED_COMPANY_OVERRIDE="&amp;B235))</f>
        <v>#NAME?</v>
      </c>
      <c r="E235" t="e">
        <f ca="1">IF(ISBLANK(C235),"",_xll.BDP(A235, "RELATIONSHIP_AMOUNT","RELATIONSHIP_OVERRIDE=C,QUANTIFIED_OVERRIDE=Y,EQY_FUND_CRNCY=USD,RELATED_COMPANY_OVERRIDE="&amp;C235))</f>
        <v>#NAME?</v>
      </c>
    </row>
    <row r="236" spans="1:5" x14ac:dyDescent="0.2">
      <c r="A236" t="e">
        <f ca="1">C17</f>
        <v>#NAME?</v>
      </c>
      <c r="B236" t="s">
        <v>12</v>
      </c>
      <c r="C236" t="s">
        <v>54</v>
      </c>
      <c r="D236" t="e">
        <f ca="1">IF(ISBLANK(B236),"",_xll.BDP(A236, "RELATIONSHIP_AMOUNT","RELATIONSHIP_OVERRIDE=S,QUANTIFIED_OVERRIDE=Y,EQY_FUND_CRNCY=USD,RELATED_COMPANY_OVERRIDE="&amp;B236))</f>
        <v>#NAME?</v>
      </c>
      <c r="E236" t="e">
        <f ca="1">IF(ISBLANK(C236),"",_xll.BDP(A236, "RELATIONSHIP_AMOUNT","RELATIONSHIP_OVERRIDE=C,QUANTIFIED_OVERRIDE=Y,EQY_FUND_CRNCY=USD,RELATED_COMPANY_OVERRIDE="&amp;C236))</f>
        <v>#NAME?</v>
      </c>
    </row>
    <row r="237" spans="1:5" x14ac:dyDescent="0.2">
      <c r="A237" t="str">
        <f>C18</f>
        <v>HPQ US Equity</v>
      </c>
      <c r="B237" t="e">
        <f ca="1">_xll.BDS(C18,"SUPPLY_CHAIN_SUPPLIERS","SUPPLY_CHAIN_SUM_COUNT_OVERRIDE=5,QUANTIFIED_OVERRIDE=Y,SUP_CHAIN_RELATIONSHIP_SORT_OVR=C","cols=1;rows=5")</f>
        <v>#NAME?</v>
      </c>
      <c r="C237" t="e">
        <f ca="1">_xll.BDS(C18,"SUPPLY_CHAIN_CUSTOMERS","SUPPLY_CHAIN_SUM_COUNT_OVERRIDE=5,QUANTIFIED_OVERRIDE=Y,SUP_CHAIN_RELATIONSHIP_SORT_OVR=C","cols=1;rows=5")</f>
        <v>#NAME?</v>
      </c>
      <c r="D237" t="e">
        <f ca="1">IF(ISBLANK(B237),"",_xll.BDP(A237, "RELATIONSHIP_AMOUNT","RELATIONSHIP_OVERRIDE=S,QUANTIFIED_OVERRIDE=Y,EQY_FUND_CRNCY=USD,RELATED_COMPANY_OVERRIDE="&amp;B237))</f>
        <v>#NAME?</v>
      </c>
      <c r="E237" t="e">
        <f ca="1">IF(ISBLANK(C237),"",_xll.BDP(A237, "RELATIONSHIP_AMOUNT","RELATIONSHIP_OVERRIDE=C,QUANTIFIED_OVERRIDE=Y,EQY_FUND_CRNCY=USD,RELATED_COMPANY_OVERRIDE="&amp;C237))</f>
        <v>#NAME?</v>
      </c>
    </row>
    <row r="238" spans="1:5" x14ac:dyDescent="0.2">
      <c r="A238" t="str">
        <f>C18</f>
        <v>HPQ US Equity</v>
      </c>
      <c r="B238" t="s">
        <v>213</v>
      </c>
      <c r="C238" t="s">
        <v>214</v>
      </c>
      <c r="D238" t="e">
        <f ca="1">IF(ISBLANK(B238),"",_xll.BDP(A238, "RELATIONSHIP_AMOUNT","RELATIONSHIP_OVERRIDE=S,QUANTIFIED_OVERRIDE=Y,EQY_FUND_CRNCY=USD,RELATED_COMPANY_OVERRIDE="&amp;B238))</f>
        <v>#NAME?</v>
      </c>
      <c r="E238" t="e">
        <f ca="1">IF(ISBLANK(C238),"",_xll.BDP(A238, "RELATIONSHIP_AMOUNT","RELATIONSHIP_OVERRIDE=C,QUANTIFIED_OVERRIDE=Y,EQY_FUND_CRNCY=USD,RELATED_COMPANY_OVERRIDE="&amp;C238))</f>
        <v>#NAME?</v>
      </c>
    </row>
    <row r="239" spans="1:5" x14ac:dyDescent="0.2">
      <c r="A239" t="str">
        <f>C18</f>
        <v>HPQ US Equity</v>
      </c>
      <c r="B239" t="s">
        <v>262</v>
      </c>
      <c r="C239" t="s">
        <v>263</v>
      </c>
      <c r="D239" t="e">
        <f ca="1">IF(ISBLANK(B239),"",_xll.BDP(A239, "RELATIONSHIP_AMOUNT","RELATIONSHIP_OVERRIDE=S,QUANTIFIED_OVERRIDE=Y,EQY_FUND_CRNCY=USD,RELATED_COMPANY_OVERRIDE="&amp;B239))</f>
        <v>#NAME?</v>
      </c>
      <c r="E239" t="e">
        <f ca="1">IF(ISBLANK(C239),"",_xll.BDP(A239, "RELATIONSHIP_AMOUNT","RELATIONSHIP_OVERRIDE=C,QUANTIFIED_OVERRIDE=Y,EQY_FUND_CRNCY=USD,RELATED_COMPANY_OVERRIDE="&amp;C239))</f>
        <v>#NAME?</v>
      </c>
    </row>
    <row r="240" spans="1:5" x14ac:dyDescent="0.2">
      <c r="A240" t="str">
        <f>C18</f>
        <v>HPQ US Equity</v>
      </c>
      <c r="B240" t="s">
        <v>84</v>
      </c>
      <c r="C240" t="s">
        <v>70</v>
      </c>
      <c r="D240" t="e">
        <f ca="1">IF(ISBLANK(B240),"",_xll.BDP(A240, "RELATIONSHIP_AMOUNT","RELATIONSHIP_OVERRIDE=S,QUANTIFIED_OVERRIDE=Y,EQY_FUND_CRNCY=USD,RELATED_COMPANY_OVERRIDE="&amp;B240))</f>
        <v>#NAME?</v>
      </c>
      <c r="E240" t="e">
        <f ca="1">IF(ISBLANK(C240),"",_xll.BDP(A240, "RELATIONSHIP_AMOUNT","RELATIONSHIP_OVERRIDE=C,QUANTIFIED_OVERRIDE=Y,EQY_FUND_CRNCY=USD,RELATED_COMPANY_OVERRIDE="&amp;C240))</f>
        <v>#NAME?</v>
      </c>
    </row>
    <row r="241" spans="1:5" x14ac:dyDescent="0.2">
      <c r="A241" t="str">
        <f>C18</f>
        <v>HPQ US Equity</v>
      </c>
      <c r="B241" t="s">
        <v>142</v>
      </c>
      <c r="C241" t="s">
        <v>54</v>
      </c>
      <c r="D241" t="e">
        <f ca="1">IF(ISBLANK(B241),"",_xll.BDP(A241, "RELATIONSHIP_AMOUNT","RELATIONSHIP_OVERRIDE=S,QUANTIFIED_OVERRIDE=Y,EQY_FUND_CRNCY=USD,RELATED_COMPANY_OVERRIDE="&amp;B241))</f>
        <v>#NAME?</v>
      </c>
      <c r="E241" t="e">
        <f ca="1">IF(ISBLANK(C241),"",_xll.BDP(A241, "RELATIONSHIP_AMOUNT","RELATIONSHIP_OVERRIDE=C,QUANTIFIED_OVERRIDE=Y,EQY_FUND_CRNCY=USD,RELATED_COMPANY_OVERRIDE="&amp;C241))</f>
        <v>#NAME?</v>
      </c>
    </row>
    <row r="242" spans="1:5" x14ac:dyDescent="0.2">
      <c r="A242" t="str">
        <f>C19</f>
        <v>2357 TT Equity</v>
      </c>
      <c r="B242" t="e">
        <f ca="1">_xll.BDS(C19,"SUPPLY_CHAIN_SUPPLIERS","SUPPLY_CHAIN_SUM_COUNT_OVERRIDE=5,QUANTIFIED_OVERRIDE=Y,SUP_CHAIN_RELATIONSHIP_SORT_OVR=C","cols=1;rows=5")</f>
        <v>#NAME?</v>
      </c>
      <c r="C242" t="e">
        <f ca="1">_xll.BDS(C19,"SUPPLY_CHAIN_CUSTOMERS","SUPPLY_CHAIN_SUM_COUNT_OVERRIDE=5,QUANTIFIED_OVERRIDE=Y,SUP_CHAIN_RELATIONSHIP_SORT_OVR=C","cols=1;rows=5")</f>
        <v>#NAME?</v>
      </c>
      <c r="D242" t="e">
        <f ca="1">IF(ISBLANK(B242),"",_xll.BDP(A242, "RELATIONSHIP_AMOUNT","RELATIONSHIP_OVERRIDE=S,QUANTIFIED_OVERRIDE=Y,EQY_FUND_CRNCY=USD,RELATED_COMPANY_OVERRIDE="&amp;B242))</f>
        <v>#NAME?</v>
      </c>
      <c r="E242" t="e">
        <f ca="1">IF(ISBLANK(C242),"",_xll.BDP(A242, "RELATIONSHIP_AMOUNT","RELATIONSHIP_OVERRIDE=C,QUANTIFIED_OVERRIDE=Y,EQY_FUND_CRNCY=USD,RELATED_COMPANY_OVERRIDE="&amp;C242))</f>
        <v>#NAME?</v>
      </c>
    </row>
    <row r="243" spans="1:5" x14ac:dyDescent="0.2">
      <c r="A243" t="str">
        <f>C19</f>
        <v>2357 TT Equity</v>
      </c>
      <c r="B243" t="s">
        <v>74</v>
      </c>
      <c r="C243" t="s">
        <v>95</v>
      </c>
      <c r="D243" t="e">
        <f ca="1">IF(ISBLANK(B243),"",_xll.BDP(A243, "RELATIONSHIP_AMOUNT","RELATIONSHIP_OVERRIDE=S,QUANTIFIED_OVERRIDE=Y,EQY_FUND_CRNCY=USD,RELATED_COMPANY_OVERRIDE="&amp;B243))</f>
        <v>#NAME?</v>
      </c>
      <c r="E243" t="e">
        <f ca="1">IF(ISBLANK(C243),"",_xll.BDP(A243, "RELATIONSHIP_AMOUNT","RELATIONSHIP_OVERRIDE=C,QUANTIFIED_OVERRIDE=Y,EQY_FUND_CRNCY=USD,RELATED_COMPANY_OVERRIDE="&amp;C243))</f>
        <v>#NAME?</v>
      </c>
    </row>
    <row r="244" spans="1:5" x14ac:dyDescent="0.2">
      <c r="A244" t="str">
        <f>C19</f>
        <v>2357 TT Equity</v>
      </c>
      <c r="B244" t="s">
        <v>144</v>
      </c>
      <c r="C244" t="s">
        <v>260</v>
      </c>
      <c r="D244" t="e">
        <f ca="1">IF(ISBLANK(B244),"",_xll.BDP(A244, "RELATIONSHIP_AMOUNT","RELATIONSHIP_OVERRIDE=S,QUANTIFIED_OVERRIDE=Y,EQY_FUND_CRNCY=USD,RELATED_COMPANY_OVERRIDE="&amp;B244))</f>
        <v>#NAME?</v>
      </c>
      <c r="E244" t="e">
        <f ca="1">IF(ISBLANK(C244),"",_xll.BDP(A244, "RELATIONSHIP_AMOUNT","RELATIONSHIP_OVERRIDE=C,QUANTIFIED_OVERRIDE=Y,EQY_FUND_CRNCY=USD,RELATED_COMPANY_OVERRIDE="&amp;C244))</f>
        <v>#NAME?</v>
      </c>
    </row>
    <row r="245" spans="1:5" x14ac:dyDescent="0.2">
      <c r="A245" t="str">
        <f>C19</f>
        <v>2357 TT Equity</v>
      </c>
      <c r="B245" t="s">
        <v>176</v>
      </c>
      <c r="C245" t="s">
        <v>261</v>
      </c>
      <c r="D245" t="e">
        <f ca="1">IF(ISBLANK(B245),"",_xll.BDP(A245, "RELATIONSHIP_AMOUNT","RELATIONSHIP_OVERRIDE=S,QUANTIFIED_OVERRIDE=Y,EQY_FUND_CRNCY=USD,RELATED_COMPANY_OVERRIDE="&amp;B245))</f>
        <v>#NAME?</v>
      </c>
      <c r="E245" t="e">
        <f ca="1">IF(ISBLANK(C245),"",_xll.BDP(A245, "RELATIONSHIP_AMOUNT","RELATIONSHIP_OVERRIDE=C,QUANTIFIED_OVERRIDE=Y,EQY_FUND_CRNCY=USD,RELATED_COMPANY_OVERRIDE="&amp;C245))</f>
        <v>#NAME?</v>
      </c>
    </row>
    <row r="246" spans="1:5" x14ac:dyDescent="0.2">
      <c r="A246" t="str">
        <f>C19</f>
        <v>2357 TT Equity</v>
      </c>
      <c r="B246" t="s">
        <v>185</v>
      </c>
      <c r="C246" t="s">
        <v>153</v>
      </c>
      <c r="D246" t="e">
        <f ca="1">IF(ISBLANK(B246),"",_xll.BDP(A246, "RELATIONSHIP_AMOUNT","RELATIONSHIP_OVERRIDE=S,QUANTIFIED_OVERRIDE=Y,EQY_FUND_CRNCY=USD,RELATED_COMPANY_OVERRIDE="&amp;B246))</f>
        <v>#NAME?</v>
      </c>
      <c r="E246" t="e">
        <f ca="1">IF(ISBLANK(C246),"",_xll.BDP(A246, "RELATIONSHIP_AMOUNT","RELATIONSHIP_OVERRIDE=C,QUANTIFIED_OVERRIDE=Y,EQY_FUND_CRNCY=USD,RELATED_COMPANY_OVERRIDE="&amp;C246))</f>
        <v>#NAME?</v>
      </c>
    </row>
    <row r="247" spans="1:5" x14ac:dyDescent="0.2">
      <c r="A247" t="str">
        <f>C20</f>
        <v>2353 TT Equity</v>
      </c>
      <c r="B247" t="e">
        <f ca="1">_xll.BDS(C20,"SUPPLY_CHAIN_SUPPLIERS","SUPPLY_CHAIN_SUM_COUNT_OVERRIDE=5,QUANTIFIED_OVERRIDE=Y,SUP_CHAIN_RELATIONSHIP_SORT_OVR=C","cols=1;rows=5")</f>
        <v>#NAME?</v>
      </c>
      <c r="C247" t="e">
        <f ca="1">_xll.BDS(C20,"SUPPLY_CHAIN_CUSTOMERS","SUPPLY_CHAIN_SUM_COUNT_OVERRIDE=5,QUANTIFIED_OVERRIDE=Y,SUP_CHAIN_RELATIONSHIP_SORT_OVR=C","cols=1;rows=5")</f>
        <v>#NAME?</v>
      </c>
      <c r="D247" t="e">
        <f ca="1">IF(ISBLANK(B247),"",_xll.BDP(A247, "RELATIONSHIP_AMOUNT","RELATIONSHIP_OVERRIDE=S,QUANTIFIED_OVERRIDE=Y,EQY_FUND_CRNCY=USD,RELATED_COMPANY_OVERRIDE="&amp;B247))</f>
        <v>#NAME?</v>
      </c>
      <c r="E247" t="e">
        <f ca="1">IF(ISBLANK(C247),"",_xll.BDP(A247, "RELATIONSHIP_AMOUNT","RELATIONSHIP_OVERRIDE=C,QUANTIFIED_OVERRIDE=Y,EQY_FUND_CRNCY=USD,RELATED_COMPANY_OVERRIDE="&amp;C247))</f>
        <v>#NAME?</v>
      </c>
    </row>
    <row r="248" spans="1:5" x14ac:dyDescent="0.2">
      <c r="A248" t="str">
        <f>C20</f>
        <v>2353 TT Equity</v>
      </c>
      <c r="B248" t="s">
        <v>142</v>
      </c>
      <c r="C248" t="s">
        <v>9</v>
      </c>
      <c r="D248" t="e">
        <f ca="1">IF(ISBLANK(B248),"",_xll.BDP(A248, "RELATIONSHIP_AMOUNT","RELATIONSHIP_OVERRIDE=S,QUANTIFIED_OVERRIDE=Y,EQY_FUND_CRNCY=USD,RELATED_COMPANY_OVERRIDE="&amp;B248))</f>
        <v>#NAME?</v>
      </c>
      <c r="E248" t="e">
        <f ca="1">IF(ISBLANK(C248),"",_xll.BDP(A248, "RELATIONSHIP_AMOUNT","RELATIONSHIP_OVERRIDE=C,QUANTIFIED_OVERRIDE=Y,EQY_FUND_CRNCY=USD,RELATED_COMPANY_OVERRIDE="&amp;C248))</f>
        <v>#NAME?</v>
      </c>
    </row>
    <row r="249" spans="1:5" x14ac:dyDescent="0.2">
      <c r="A249" t="str">
        <f>C20</f>
        <v>2353 TT Equity</v>
      </c>
      <c r="B249" t="s">
        <v>74</v>
      </c>
      <c r="C249" t="s">
        <v>95</v>
      </c>
      <c r="D249" t="e">
        <f ca="1">IF(ISBLANK(B249),"",_xll.BDP(A249, "RELATIONSHIP_AMOUNT","RELATIONSHIP_OVERRIDE=S,QUANTIFIED_OVERRIDE=Y,EQY_FUND_CRNCY=USD,RELATED_COMPANY_OVERRIDE="&amp;B249))</f>
        <v>#NAME?</v>
      </c>
      <c r="E249" t="e">
        <f ca="1">IF(ISBLANK(C249),"",_xll.BDP(A249, "RELATIONSHIP_AMOUNT","RELATIONSHIP_OVERRIDE=C,QUANTIFIED_OVERRIDE=Y,EQY_FUND_CRNCY=USD,RELATED_COMPANY_OVERRIDE="&amp;C249))</f>
        <v>#NAME?</v>
      </c>
    </row>
    <row r="250" spans="1:5" x14ac:dyDescent="0.2">
      <c r="A250" t="str">
        <f>C20</f>
        <v>2353 TT Equity</v>
      </c>
      <c r="B250" t="s">
        <v>185</v>
      </c>
      <c r="C250" t="s">
        <v>260</v>
      </c>
      <c r="D250" t="e">
        <f ca="1">IF(ISBLANK(B250),"",_xll.BDP(A250, "RELATIONSHIP_AMOUNT","RELATIONSHIP_OVERRIDE=S,QUANTIFIED_OVERRIDE=Y,EQY_FUND_CRNCY=USD,RELATED_COMPANY_OVERRIDE="&amp;B250))</f>
        <v>#NAME?</v>
      </c>
      <c r="E250" t="e">
        <f ca="1">IF(ISBLANK(C250),"",_xll.BDP(A250, "RELATIONSHIP_AMOUNT","RELATIONSHIP_OVERRIDE=C,QUANTIFIED_OVERRIDE=Y,EQY_FUND_CRNCY=USD,RELATED_COMPANY_OVERRIDE="&amp;C250))</f>
        <v>#NAME?</v>
      </c>
    </row>
    <row r="251" spans="1:5" x14ac:dyDescent="0.2">
      <c r="A251" t="str">
        <f>C20</f>
        <v>2353 TT Equity</v>
      </c>
      <c r="B251" t="s">
        <v>84</v>
      </c>
      <c r="C251" t="s">
        <v>65</v>
      </c>
      <c r="D251" t="e">
        <f ca="1">IF(ISBLANK(B251),"",_xll.BDP(A251, "RELATIONSHIP_AMOUNT","RELATIONSHIP_OVERRIDE=S,QUANTIFIED_OVERRIDE=Y,EQY_FUND_CRNCY=USD,RELATED_COMPANY_OVERRIDE="&amp;B251))</f>
        <v>#NAME?</v>
      </c>
      <c r="E251" t="e">
        <f ca="1">IF(ISBLANK(C251),"",_xll.BDP(A251, "RELATIONSHIP_AMOUNT","RELATIONSHIP_OVERRIDE=C,QUANTIFIED_OVERRIDE=Y,EQY_FUND_CRNCY=USD,RELATED_COMPANY_OVERRIDE="&amp;C251))</f>
        <v>#NAME?</v>
      </c>
    </row>
    <row r="252" spans="1:5" x14ac:dyDescent="0.2">
      <c r="A252" t="str">
        <f>C21</f>
        <v>INTC US Equity</v>
      </c>
      <c r="B252" t="e">
        <f ca="1">_xll.BDS(C21,"SUPPLY_CHAIN_SUPPLIERS","SUPPLY_CHAIN_SUM_COUNT_OVERRIDE=5,QUANTIFIED_OVERRIDE=Y,SUP_CHAIN_RELATIONSHIP_SORT_OVR=C","cols=1;rows=5")</f>
        <v>#NAME?</v>
      </c>
      <c r="C252" t="e">
        <f ca="1">_xll.BDS(C21,"SUPPLY_CHAIN_CUSTOMERS","SUPPLY_CHAIN_SUM_COUNT_OVERRIDE=5,QUANTIFIED_OVERRIDE=Y,SUP_CHAIN_RELATIONSHIP_SORT_OVR=C","cols=1;rows=5")</f>
        <v>#NAME?</v>
      </c>
      <c r="D252" t="e">
        <f ca="1">IF(ISBLANK(B252),"",_xll.BDP(A252, "RELATIONSHIP_AMOUNT","RELATIONSHIP_OVERRIDE=S,QUANTIFIED_OVERRIDE=Y,EQY_FUND_CRNCY=USD,RELATED_COMPANY_OVERRIDE="&amp;B252))</f>
        <v>#NAME?</v>
      </c>
      <c r="E252" t="e">
        <f ca="1">IF(ISBLANK(C252),"",_xll.BDP(A252, "RELATIONSHIP_AMOUNT","RELATIONSHIP_OVERRIDE=C,QUANTIFIED_OVERRIDE=Y,EQY_FUND_CRNCY=USD,RELATED_COMPANY_OVERRIDE="&amp;C252))</f>
        <v>#NAME?</v>
      </c>
    </row>
    <row r="253" spans="1:5" x14ac:dyDescent="0.2">
      <c r="A253" t="str">
        <f>C21</f>
        <v>INTC US Equity</v>
      </c>
      <c r="B253" t="s">
        <v>22</v>
      </c>
      <c r="C253" t="s">
        <v>34</v>
      </c>
      <c r="D253" t="e">
        <f ca="1">IF(ISBLANK(B253),"",_xll.BDP(A253, "RELATIONSHIP_AMOUNT","RELATIONSHIP_OVERRIDE=S,QUANTIFIED_OVERRIDE=Y,EQY_FUND_CRNCY=USD,RELATED_COMPANY_OVERRIDE="&amp;B253))</f>
        <v>#NAME?</v>
      </c>
      <c r="E253" t="e">
        <f ca="1">IF(ISBLANK(C253),"",_xll.BDP(A253, "RELATIONSHIP_AMOUNT","RELATIONSHIP_OVERRIDE=C,QUANTIFIED_OVERRIDE=Y,EQY_FUND_CRNCY=USD,RELATED_COMPANY_OVERRIDE="&amp;C253))</f>
        <v>#NAME?</v>
      </c>
    </row>
    <row r="254" spans="1:5" x14ac:dyDescent="0.2">
      <c r="A254" t="str">
        <f>C21</f>
        <v>INTC US Equity</v>
      </c>
      <c r="B254" t="s">
        <v>20</v>
      </c>
      <c r="C254" t="s">
        <v>165</v>
      </c>
      <c r="D254" t="e">
        <f ca="1">IF(ISBLANK(B254),"",_xll.BDP(A254, "RELATIONSHIP_AMOUNT","RELATIONSHIP_OVERRIDE=S,QUANTIFIED_OVERRIDE=Y,EQY_FUND_CRNCY=USD,RELATED_COMPANY_OVERRIDE="&amp;B254))</f>
        <v>#NAME?</v>
      </c>
      <c r="E254" t="e">
        <f ca="1">IF(ISBLANK(C254),"",_xll.BDP(A254, "RELATIONSHIP_AMOUNT","RELATIONSHIP_OVERRIDE=C,QUANTIFIED_OVERRIDE=Y,EQY_FUND_CRNCY=USD,RELATED_COMPANY_OVERRIDE="&amp;C254))</f>
        <v>#NAME?</v>
      </c>
    </row>
    <row r="255" spans="1:5" x14ac:dyDescent="0.2">
      <c r="A255" t="str">
        <f>C21</f>
        <v>INTC US Equity</v>
      </c>
      <c r="B255" t="s">
        <v>13</v>
      </c>
      <c r="C255" t="s">
        <v>38</v>
      </c>
      <c r="D255" t="e">
        <f ca="1">IF(ISBLANK(B255),"",_xll.BDP(A255, "RELATIONSHIP_AMOUNT","RELATIONSHIP_OVERRIDE=S,QUANTIFIED_OVERRIDE=Y,EQY_FUND_CRNCY=USD,RELATED_COMPANY_OVERRIDE="&amp;B255))</f>
        <v>#NAME?</v>
      </c>
      <c r="E255" t="e">
        <f ca="1">IF(ISBLANK(C255),"",_xll.BDP(A255, "RELATIONSHIP_AMOUNT","RELATIONSHIP_OVERRIDE=C,QUANTIFIED_OVERRIDE=Y,EQY_FUND_CRNCY=USD,RELATED_COMPANY_OVERRIDE="&amp;C255))</f>
        <v>#NAME?</v>
      </c>
    </row>
    <row r="256" spans="1:5" x14ac:dyDescent="0.2">
      <c r="A256" t="str">
        <f>C21</f>
        <v>INTC US Equity</v>
      </c>
      <c r="B256" t="s">
        <v>21</v>
      </c>
      <c r="C256" t="s">
        <v>50</v>
      </c>
      <c r="D256" t="e">
        <f ca="1">IF(ISBLANK(B256),"",_xll.BDP(A256, "RELATIONSHIP_AMOUNT","RELATIONSHIP_OVERRIDE=S,QUANTIFIED_OVERRIDE=Y,EQY_FUND_CRNCY=USD,RELATED_COMPANY_OVERRIDE="&amp;B256))</f>
        <v>#NAME?</v>
      </c>
      <c r="E256" t="e">
        <f ca="1">IF(ISBLANK(C256),"",_xll.BDP(A256, "RELATIONSHIP_AMOUNT","RELATIONSHIP_OVERRIDE=C,QUANTIFIED_OVERRIDE=Y,EQY_FUND_CRNCY=USD,RELATED_COMPANY_OVERRIDE="&amp;C256))</f>
        <v>#NAME?</v>
      </c>
    </row>
    <row r="257" spans="1:5" x14ac:dyDescent="0.2">
      <c r="A257" t="e">
        <f ca="1">C22</f>
        <v>#NAME?</v>
      </c>
      <c r="B257" t="e">
        <f ca="1">_xll.BDS(C22,"SUPPLY_CHAIN_SUPPLIERS","SUPPLY_CHAIN_SUM_COUNT_OVERRIDE=5,QUANTIFIED_OVERRIDE=Y,SUP_CHAIN_RELATIONSHIP_SORT_OVR=C","cols=1;rows=5")</f>
        <v>#NAME?</v>
      </c>
      <c r="C257" t="e">
        <f ca="1">_xll.BDS(C22,"SUPPLY_CHAIN_CUSTOMERS","SUPPLY_CHAIN_SUM_COUNT_OVERRIDE=5,QUANTIFIED_OVERRIDE=Y,SUP_CHAIN_RELATIONSHIP_SORT_OVR=C","cols=1;rows=5")</f>
        <v>#NAME?</v>
      </c>
      <c r="D257" t="e">
        <f ca="1">IF(ISBLANK(B257),"",_xll.BDP(A257, "RELATIONSHIP_AMOUNT","RELATIONSHIP_OVERRIDE=S,QUANTIFIED_OVERRIDE=Y,EQY_FUND_CRNCY=USD,RELATED_COMPANY_OVERRIDE="&amp;B257))</f>
        <v>#NAME?</v>
      </c>
      <c r="E257" t="e">
        <f ca="1">IF(ISBLANK(C257),"",_xll.BDP(A257, "RELATIONSHIP_AMOUNT","RELATIONSHIP_OVERRIDE=C,QUANTIFIED_OVERRIDE=Y,EQY_FUND_CRNCY=USD,RELATED_COMPANY_OVERRIDE="&amp;C257))</f>
        <v>#NAME?</v>
      </c>
    </row>
    <row r="258" spans="1:5" x14ac:dyDescent="0.2">
      <c r="A258" t="e">
        <f ca="1">C22</f>
        <v>#NAME?</v>
      </c>
      <c r="B258" t="s">
        <v>73</v>
      </c>
      <c r="C258" t="s">
        <v>53</v>
      </c>
      <c r="D258" t="e">
        <f ca="1">IF(ISBLANK(B258),"",_xll.BDP(A258, "RELATIONSHIP_AMOUNT","RELATIONSHIP_OVERRIDE=S,QUANTIFIED_OVERRIDE=Y,EQY_FUND_CRNCY=USD,RELATED_COMPANY_OVERRIDE="&amp;B258))</f>
        <v>#NAME?</v>
      </c>
      <c r="E258" t="e">
        <f ca="1">IF(ISBLANK(C258),"",_xll.BDP(A258, "RELATIONSHIP_AMOUNT","RELATIONSHIP_OVERRIDE=C,QUANTIFIED_OVERRIDE=Y,EQY_FUND_CRNCY=USD,RELATED_COMPANY_OVERRIDE="&amp;C258))</f>
        <v>#NAME?</v>
      </c>
    </row>
    <row r="259" spans="1:5" x14ac:dyDescent="0.2">
      <c r="A259" t="e">
        <f ca="1">C22</f>
        <v>#NAME?</v>
      </c>
      <c r="B259" t="s">
        <v>74</v>
      </c>
      <c r="C259" t="s">
        <v>70</v>
      </c>
      <c r="D259" t="e">
        <f ca="1">IF(ISBLANK(B259),"",_xll.BDP(A259, "RELATIONSHIP_AMOUNT","RELATIONSHIP_OVERRIDE=S,QUANTIFIED_OVERRIDE=Y,EQY_FUND_CRNCY=USD,RELATED_COMPANY_OVERRIDE="&amp;B259))</f>
        <v>#NAME?</v>
      </c>
      <c r="E259" t="e">
        <f ca="1">IF(ISBLANK(C259),"",_xll.BDP(A259, "RELATIONSHIP_AMOUNT","RELATIONSHIP_OVERRIDE=C,QUANTIFIED_OVERRIDE=Y,EQY_FUND_CRNCY=USD,RELATED_COMPANY_OVERRIDE="&amp;C259))</f>
        <v>#NAME?</v>
      </c>
    </row>
    <row r="260" spans="1:5" x14ac:dyDescent="0.2">
      <c r="A260" t="e">
        <f ca="1">C22</f>
        <v>#NAME?</v>
      </c>
      <c r="B260" t="s">
        <v>75</v>
      </c>
      <c r="C260" t="s">
        <v>71</v>
      </c>
      <c r="D260" t="e">
        <f ca="1">IF(ISBLANK(B260),"",_xll.BDP(A260, "RELATIONSHIP_AMOUNT","RELATIONSHIP_OVERRIDE=S,QUANTIFIED_OVERRIDE=Y,EQY_FUND_CRNCY=USD,RELATED_COMPANY_OVERRIDE="&amp;B260))</f>
        <v>#NAME?</v>
      </c>
      <c r="E260" t="e">
        <f ca="1">IF(ISBLANK(C260),"",_xll.BDP(A260, "RELATIONSHIP_AMOUNT","RELATIONSHIP_OVERRIDE=C,QUANTIFIED_OVERRIDE=Y,EQY_FUND_CRNCY=USD,RELATED_COMPANY_OVERRIDE="&amp;C260))</f>
        <v>#NAME?</v>
      </c>
    </row>
    <row r="261" spans="1:5" x14ac:dyDescent="0.2">
      <c r="A261" t="e">
        <f ca="1">C22</f>
        <v>#NAME?</v>
      </c>
      <c r="B261" t="s">
        <v>12</v>
      </c>
      <c r="C261" t="s">
        <v>54</v>
      </c>
      <c r="D261" t="e">
        <f ca="1">IF(ISBLANK(B261),"",_xll.BDP(A261, "RELATIONSHIP_AMOUNT","RELATIONSHIP_OVERRIDE=S,QUANTIFIED_OVERRIDE=Y,EQY_FUND_CRNCY=USD,RELATED_COMPANY_OVERRIDE="&amp;B261))</f>
        <v>#NAME?</v>
      </c>
      <c r="E261" t="e">
        <f ca="1">IF(ISBLANK(C261),"",_xll.BDP(A261, "RELATIONSHIP_AMOUNT","RELATIONSHIP_OVERRIDE=C,QUANTIFIED_OVERRIDE=Y,EQY_FUND_CRNCY=USD,RELATED_COMPANY_OVERRIDE="&amp;C261))</f>
        <v>#NAME?</v>
      </c>
    </row>
    <row r="262" spans="1:5" x14ac:dyDescent="0.2">
      <c r="A262" t="str">
        <f>C23</f>
        <v>DELL US Equity</v>
      </c>
      <c r="B262" t="e">
        <f ca="1">_xll.BDS(C23,"SUPPLY_CHAIN_SUPPLIERS","SUPPLY_CHAIN_SUM_COUNT_OVERRIDE=5,QUANTIFIED_OVERRIDE=Y,SUP_CHAIN_RELATIONSHIP_SORT_OVR=C","cols=1;rows=5")</f>
        <v>#NAME?</v>
      </c>
      <c r="C262" t="e">
        <f ca="1">_xll.BDS(C23,"SUPPLY_CHAIN_CUSTOMERS","SUPPLY_CHAIN_SUM_COUNT_OVERRIDE=5,QUANTIFIED_OVERRIDE=Y,SUP_CHAIN_RELATIONSHIP_SORT_OVR=C","cols=1;rows=5")</f>
        <v>#NAME?</v>
      </c>
      <c r="D262" t="e">
        <f ca="1">IF(ISBLANK(B262),"",_xll.BDP(A262, "RELATIONSHIP_AMOUNT","RELATIONSHIP_OVERRIDE=S,QUANTIFIED_OVERRIDE=Y,EQY_FUND_CRNCY=USD,RELATED_COMPANY_OVERRIDE="&amp;B262))</f>
        <v>#NAME?</v>
      </c>
      <c r="E262" t="e">
        <f ca="1">IF(ISBLANK(C262),"",_xll.BDP(A262, "RELATIONSHIP_AMOUNT","RELATIONSHIP_OVERRIDE=C,QUANTIFIED_OVERRIDE=Y,EQY_FUND_CRNCY=USD,RELATED_COMPANY_OVERRIDE="&amp;C262))</f>
        <v>#NAME?</v>
      </c>
    </row>
    <row r="263" spans="1:5" x14ac:dyDescent="0.2">
      <c r="A263" t="str">
        <f>C23</f>
        <v>DELL US Equity</v>
      </c>
      <c r="B263" t="s">
        <v>75</v>
      </c>
      <c r="C263" t="s">
        <v>95</v>
      </c>
      <c r="D263" t="e">
        <f ca="1">IF(ISBLANK(B263),"",_xll.BDP(A263, "RELATIONSHIP_AMOUNT","RELATIONSHIP_OVERRIDE=S,QUANTIFIED_OVERRIDE=Y,EQY_FUND_CRNCY=USD,RELATED_COMPANY_OVERRIDE="&amp;B263))</f>
        <v>#NAME?</v>
      </c>
      <c r="E263" t="e">
        <f ca="1">IF(ISBLANK(C263),"",_xll.BDP(A263, "RELATIONSHIP_AMOUNT","RELATIONSHIP_OVERRIDE=C,QUANTIFIED_OVERRIDE=Y,EQY_FUND_CRNCY=USD,RELATED_COMPANY_OVERRIDE="&amp;C263))</f>
        <v>#NAME?</v>
      </c>
    </row>
    <row r="264" spans="1:5" x14ac:dyDescent="0.2">
      <c r="A264" t="str">
        <f>C23</f>
        <v>DELL US Equity</v>
      </c>
      <c r="B264" t="s">
        <v>146</v>
      </c>
      <c r="C264" t="s">
        <v>153</v>
      </c>
      <c r="D264" t="e">
        <f ca="1">IF(ISBLANK(B264),"",_xll.BDP(A264, "RELATIONSHIP_AMOUNT","RELATIONSHIP_OVERRIDE=S,QUANTIFIED_OVERRIDE=Y,EQY_FUND_CRNCY=USD,RELATED_COMPANY_OVERRIDE="&amp;B264))</f>
        <v>#NAME?</v>
      </c>
      <c r="E264" t="e">
        <f ca="1">IF(ISBLANK(C264),"",_xll.BDP(A264, "RELATIONSHIP_AMOUNT","RELATIONSHIP_OVERRIDE=C,QUANTIFIED_OVERRIDE=Y,EQY_FUND_CRNCY=USD,RELATED_COMPANY_OVERRIDE="&amp;C264))</f>
        <v>#NAME?</v>
      </c>
    </row>
    <row r="265" spans="1:5" x14ac:dyDescent="0.2">
      <c r="A265" t="str">
        <f>C23</f>
        <v>DELL US Equity</v>
      </c>
      <c r="B265" t="s">
        <v>144</v>
      </c>
      <c r="C265" t="s">
        <v>54</v>
      </c>
      <c r="D265" t="e">
        <f ca="1">IF(ISBLANK(B265),"",_xll.BDP(A265, "RELATIONSHIP_AMOUNT","RELATIONSHIP_OVERRIDE=S,QUANTIFIED_OVERRIDE=Y,EQY_FUND_CRNCY=USD,RELATED_COMPANY_OVERRIDE="&amp;B265))</f>
        <v>#NAME?</v>
      </c>
      <c r="E265" t="e">
        <f ca="1">IF(ISBLANK(C265),"",_xll.BDP(A265, "RELATIONSHIP_AMOUNT","RELATIONSHIP_OVERRIDE=C,QUANTIFIED_OVERRIDE=Y,EQY_FUND_CRNCY=USD,RELATED_COMPANY_OVERRIDE="&amp;C265))</f>
        <v>#NAME?</v>
      </c>
    </row>
    <row r="266" spans="1:5" x14ac:dyDescent="0.2">
      <c r="A266" t="str">
        <f>C23</f>
        <v>DELL US Equity</v>
      </c>
      <c r="B266" t="s">
        <v>98</v>
      </c>
      <c r="C266" t="s">
        <v>65</v>
      </c>
      <c r="D266" t="e">
        <f ca="1">IF(ISBLANK(B266),"",_xll.BDP(A266, "RELATIONSHIP_AMOUNT","RELATIONSHIP_OVERRIDE=S,QUANTIFIED_OVERRIDE=Y,EQY_FUND_CRNCY=USD,RELATED_COMPANY_OVERRIDE="&amp;B266))</f>
        <v>#NAME?</v>
      </c>
      <c r="E266" t="e">
        <f ca="1">IF(ISBLANK(C266),"",_xll.BDP(A266, "RELATIONSHIP_AMOUNT","RELATIONSHIP_OVERRIDE=C,QUANTIFIED_OVERRIDE=Y,EQY_FUND_CRNCY=USD,RELATED_COMPANY_OVERRIDE="&amp;C266))</f>
        <v>#NAME?</v>
      </c>
    </row>
    <row r="267" spans="1:5" x14ac:dyDescent="0.2">
      <c r="A267" t="str">
        <f>C24</f>
        <v>KMCACZ CH Equity</v>
      </c>
      <c r="B267" t="e">
        <f ca="1">_xll.BDS(C24,"SUPPLY_CHAIN_SUPPLIERS","SUPPLY_CHAIN_SUM_COUNT_OVERRIDE=5,QUANTIFIED_OVERRIDE=Y,SUP_CHAIN_RELATIONSHIP_SORT_OVR=C","cols=1;rows=5")</f>
        <v>#NAME?</v>
      </c>
      <c r="C267" t="e">
        <f ca="1">_xll.BDS(C24,"SUPPLY_CHAIN_CUSTOMERS","SUPPLY_CHAIN_SUM_COUNT_OVERRIDE=5,QUANTIFIED_OVERRIDE=Y,SUP_CHAIN_RELATIONSHIP_SORT_OVR=C","cols=1;rows=5")</f>
        <v>#NAME?</v>
      </c>
      <c r="D267" t="e">
        <f ca="1">IF(ISBLANK(B267),"",_xll.BDP(A267, "RELATIONSHIP_AMOUNT","RELATIONSHIP_OVERRIDE=S,QUANTIFIED_OVERRIDE=Y,EQY_FUND_CRNCY=USD,RELATED_COMPANY_OVERRIDE="&amp;B267))</f>
        <v>#NAME?</v>
      </c>
      <c r="E267" t="e">
        <f ca="1">IF(ISBLANK(C267),"",_xll.BDP(A267, "RELATIONSHIP_AMOUNT","RELATIONSHIP_OVERRIDE=C,QUANTIFIED_OVERRIDE=Y,EQY_FUND_CRNCY=USD,RELATED_COMPANY_OVERRIDE="&amp;C267))</f>
        <v>#NAME?</v>
      </c>
    </row>
    <row r="268" spans="1:5" x14ac:dyDescent="0.2">
      <c r="A268" t="str">
        <f>C24</f>
        <v>KMCACZ CH Equity</v>
      </c>
      <c r="B268" t="s">
        <v>10</v>
      </c>
      <c r="C268" t="s">
        <v>6</v>
      </c>
      <c r="D268" t="e">
        <f ca="1">IF(ISBLANK(B268),"",_xll.BDP(A268, "RELATIONSHIP_AMOUNT","RELATIONSHIP_OVERRIDE=S,QUANTIFIED_OVERRIDE=Y,EQY_FUND_CRNCY=USD,RELATED_COMPANY_OVERRIDE="&amp;B268))</f>
        <v>#NAME?</v>
      </c>
      <c r="E268" t="e">
        <f ca="1">IF(ISBLANK(C268),"",_xll.BDP(A268, "RELATIONSHIP_AMOUNT","RELATIONSHIP_OVERRIDE=C,QUANTIFIED_OVERRIDE=Y,EQY_FUND_CRNCY=USD,RELATED_COMPANY_OVERRIDE="&amp;C268))</f>
        <v>#NAME?</v>
      </c>
    </row>
    <row r="269" spans="1:5" x14ac:dyDescent="0.2">
      <c r="A269" t="str">
        <f>C24</f>
        <v>KMCACZ CH Equity</v>
      </c>
      <c r="B269" t="s">
        <v>11</v>
      </c>
      <c r="C269" t="s">
        <v>7</v>
      </c>
      <c r="D269" t="e">
        <f ca="1">IF(ISBLANK(B269),"",_xll.BDP(A269, "RELATIONSHIP_AMOUNT","RELATIONSHIP_OVERRIDE=S,QUANTIFIED_OVERRIDE=Y,EQY_FUND_CRNCY=USD,RELATED_COMPANY_OVERRIDE="&amp;B269))</f>
        <v>#NAME?</v>
      </c>
      <c r="E269" t="e">
        <f ca="1">IF(ISBLANK(C269),"",_xll.BDP(A269, "RELATIONSHIP_AMOUNT","RELATIONSHIP_OVERRIDE=C,QUANTIFIED_OVERRIDE=Y,EQY_FUND_CRNCY=USD,RELATED_COMPANY_OVERRIDE="&amp;C269))</f>
        <v>#NAME?</v>
      </c>
    </row>
    <row r="270" spans="1:5" x14ac:dyDescent="0.2">
      <c r="A270" t="str">
        <f>C24</f>
        <v>KMCACZ CH Equity</v>
      </c>
      <c r="B270" t="s">
        <v>12</v>
      </c>
      <c r="C270" t="s">
        <v>8</v>
      </c>
      <c r="D270" t="e">
        <f ca="1">IF(ISBLANK(B270),"",_xll.BDP(A270, "RELATIONSHIP_AMOUNT","RELATIONSHIP_OVERRIDE=S,QUANTIFIED_OVERRIDE=Y,EQY_FUND_CRNCY=USD,RELATED_COMPANY_OVERRIDE="&amp;B270))</f>
        <v>#NAME?</v>
      </c>
      <c r="E270" t="e">
        <f ca="1">IF(ISBLANK(C270),"",_xll.BDP(A270, "RELATIONSHIP_AMOUNT","RELATIONSHIP_OVERRIDE=C,QUANTIFIED_OVERRIDE=Y,EQY_FUND_CRNCY=USD,RELATED_COMPANY_OVERRIDE="&amp;C270))</f>
        <v>#NAME?</v>
      </c>
    </row>
    <row r="271" spans="1:5" x14ac:dyDescent="0.2">
      <c r="A271" t="str">
        <f>C24</f>
        <v>KMCACZ CH Equity</v>
      </c>
      <c r="B271" t="s">
        <v>13</v>
      </c>
      <c r="C271" t="s">
        <v>9</v>
      </c>
      <c r="D271" t="e">
        <f ca="1">IF(ISBLANK(B271),"",_xll.BDP(A271, "RELATIONSHIP_AMOUNT","RELATIONSHIP_OVERRIDE=S,QUANTIFIED_OVERRIDE=Y,EQY_FUND_CRNCY=USD,RELATED_COMPANY_OVERRIDE="&amp;B271))</f>
        <v>#NAME?</v>
      </c>
      <c r="E271" t="e">
        <f ca="1">IF(ISBLANK(C271),"",_xll.BDP(A271, "RELATIONSHIP_AMOUNT","RELATIONSHIP_OVERRIDE=C,QUANTIFIED_OVERRIDE=Y,EQY_FUND_CRNCY=USD,RELATED_COMPANY_OVERRIDE="&amp;C271))</f>
        <v>#NAME?</v>
      </c>
    </row>
    <row r="272" spans="1:5" x14ac:dyDescent="0.2">
      <c r="A272" t="str">
        <f>C25</f>
        <v>HPE US Equity</v>
      </c>
      <c r="B272" t="e">
        <f ca="1">_xll.BDS(C25,"SUPPLY_CHAIN_SUPPLIERS","SUPPLY_CHAIN_SUM_COUNT_OVERRIDE=5,QUANTIFIED_OVERRIDE=Y,SUP_CHAIN_RELATIONSHIP_SORT_OVR=C","cols=1;rows=5")</f>
        <v>#NAME?</v>
      </c>
      <c r="C272" t="e">
        <f ca="1">_xll.BDS(C25,"SUPPLY_CHAIN_CUSTOMERS","SUPPLY_CHAIN_SUM_COUNT_OVERRIDE=5,QUANTIFIED_OVERRIDE=Y,SUP_CHAIN_RELATIONSHIP_SORT_OVR=C","cols=1;rows=5")</f>
        <v>#NAME?</v>
      </c>
      <c r="D272" t="e">
        <f ca="1">IF(ISBLANK(B272),"",_xll.BDP(A272, "RELATIONSHIP_AMOUNT","RELATIONSHIP_OVERRIDE=S,QUANTIFIED_OVERRIDE=Y,EQY_FUND_CRNCY=USD,RELATED_COMPANY_OVERRIDE="&amp;B272))</f>
        <v>#NAME?</v>
      </c>
      <c r="E272" t="e">
        <f ca="1">IF(ISBLANK(C272),"",_xll.BDP(A272, "RELATIONSHIP_AMOUNT","RELATIONSHIP_OVERRIDE=C,QUANTIFIED_OVERRIDE=Y,EQY_FUND_CRNCY=USD,RELATED_COMPANY_OVERRIDE="&amp;C272))</f>
        <v>#NAME?</v>
      </c>
    </row>
    <row r="273" spans="1:5" x14ac:dyDescent="0.2">
      <c r="A273" t="str">
        <f>C25</f>
        <v>HPE US Equity</v>
      </c>
      <c r="B273" t="s">
        <v>75</v>
      </c>
      <c r="C273" t="s">
        <v>187</v>
      </c>
      <c r="D273" t="e">
        <f ca="1">IF(ISBLANK(B273),"",_xll.BDP(A273, "RELATIONSHIP_AMOUNT","RELATIONSHIP_OVERRIDE=S,QUANTIFIED_OVERRIDE=Y,EQY_FUND_CRNCY=USD,RELATED_COMPANY_OVERRIDE="&amp;B273))</f>
        <v>#NAME?</v>
      </c>
      <c r="E273" t="e">
        <f ca="1">IF(ISBLANK(C273),"",_xll.BDP(A273, "RELATIONSHIP_AMOUNT","RELATIONSHIP_OVERRIDE=C,QUANTIFIED_OVERRIDE=Y,EQY_FUND_CRNCY=USD,RELATED_COMPANY_OVERRIDE="&amp;C273))</f>
        <v>#NAME?</v>
      </c>
    </row>
    <row r="274" spans="1:5" x14ac:dyDescent="0.2">
      <c r="A274" t="str">
        <f>C25</f>
        <v>HPE US Equity</v>
      </c>
      <c r="B274" t="s">
        <v>45</v>
      </c>
      <c r="C274" t="s">
        <v>188</v>
      </c>
      <c r="D274" t="e">
        <f ca="1">IF(ISBLANK(B274),"",_xll.BDP(A274, "RELATIONSHIP_AMOUNT","RELATIONSHIP_OVERRIDE=S,QUANTIFIED_OVERRIDE=Y,EQY_FUND_CRNCY=USD,RELATED_COMPANY_OVERRIDE="&amp;B274))</f>
        <v>#NAME?</v>
      </c>
      <c r="E274" t="e">
        <f ca="1">IF(ISBLANK(C274),"",_xll.BDP(A274, "RELATIONSHIP_AMOUNT","RELATIONSHIP_OVERRIDE=C,QUANTIFIED_OVERRIDE=Y,EQY_FUND_CRNCY=USD,RELATED_COMPANY_OVERRIDE="&amp;C274))</f>
        <v>#NAME?</v>
      </c>
    </row>
    <row r="275" spans="1:5" x14ac:dyDescent="0.2">
      <c r="A275" t="str">
        <f>C25</f>
        <v>HPE US Equity</v>
      </c>
      <c r="B275" t="s">
        <v>84</v>
      </c>
      <c r="C275" t="s">
        <v>95</v>
      </c>
      <c r="D275" t="e">
        <f ca="1">IF(ISBLANK(B275),"",_xll.BDP(A275, "RELATIONSHIP_AMOUNT","RELATIONSHIP_OVERRIDE=S,QUANTIFIED_OVERRIDE=Y,EQY_FUND_CRNCY=USD,RELATED_COMPANY_OVERRIDE="&amp;B275))</f>
        <v>#NAME?</v>
      </c>
      <c r="E275" t="e">
        <f ca="1">IF(ISBLANK(C275),"",_xll.BDP(A275, "RELATIONSHIP_AMOUNT","RELATIONSHIP_OVERRIDE=C,QUANTIFIED_OVERRIDE=Y,EQY_FUND_CRNCY=USD,RELATED_COMPANY_OVERRIDE="&amp;C275))</f>
        <v>#NAME?</v>
      </c>
    </row>
    <row r="276" spans="1:5" x14ac:dyDescent="0.2">
      <c r="A276" t="str">
        <f>C25</f>
        <v>HPE US Equity</v>
      </c>
      <c r="B276" t="s">
        <v>185</v>
      </c>
      <c r="C276" t="s">
        <v>189</v>
      </c>
      <c r="D276" t="e">
        <f ca="1">IF(ISBLANK(B276),"",_xll.BDP(A276, "RELATIONSHIP_AMOUNT","RELATIONSHIP_OVERRIDE=S,QUANTIFIED_OVERRIDE=Y,EQY_FUND_CRNCY=USD,RELATED_COMPANY_OVERRIDE="&amp;B276))</f>
        <v>#NAME?</v>
      </c>
      <c r="E276" t="e">
        <f ca="1">IF(ISBLANK(C276),"",_xll.BDP(A276, "RELATIONSHIP_AMOUNT","RELATIONSHIP_OVERRIDE=C,QUANTIFIED_OVERRIDE=Y,EQY_FUND_CRNCY=USD,RELATED_COMPANY_OVERRIDE="&amp;C276))</f>
        <v>#NAME?</v>
      </c>
    </row>
    <row r="277" spans="1:5" x14ac:dyDescent="0.2">
      <c r="A277" t="str">
        <f>C26</f>
        <v>1810 HK Equity</v>
      </c>
      <c r="B277" t="e">
        <f ca="1">_xll.BDS(C26,"SUPPLY_CHAIN_SUPPLIERS","SUPPLY_CHAIN_SUM_COUNT_OVERRIDE=5,QUANTIFIED_OVERRIDE=Y,SUP_CHAIN_RELATIONSHIP_SORT_OVR=C","cols=1;rows=5")</f>
        <v>#NAME?</v>
      </c>
      <c r="C277" t="e">
        <f ca="1">_xll.BDS(C26,"SUPPLY_CHAIN_CUSTOMERS","SUPPLY_CHAIN_SUM_COUNT_OVERRIDE=5,QUANTIFIED_OVERRIDE=Y,SUP_CHAIN_RELATIONSHIP_SORT_OVR=C","cols=1;rows=5")</f>
        <v>#NAME?</v>
      </c>
      <c r="D277" t="e">
        <f ca="1">IF(ISBLANK(B277),"",_xll.BDP(A277, "RELATIONSHIP_AMOUNT","RELATIONSHIP_OVERRIDE=S,QUANTIFIED_OVERRIDE=Y,EQY_FUND_CRNCY=USD,RELATED_COMPANY_OVERRIDE="&amp;B277))</f>
        <v>#NAME?</v>
      </c>
      <c r="E277" t="e">
        <f ca="1">IF(ISBLANK(C277),"",_xll.BDP(A277, "RELATIONSHIP_AMOUNT","RELATIONSHIP_OVERRIDE=C,QUANTIFIED_OVERRIDE=Y,EQY_FUND_CRNCY=USD,RELATED_COMPANY_OVERRIDE="&amp;C277))</f>
        <v>#NAME?</v>
      </c>
    </row>
    <row r="278" spans="1:5" x14ac:dyDescent="0.2">
      <c r="A278" t="str">
        <f>C26</f>
        <v>1810 HK Equity</v>
      </c>
      <c r="B278" t="s">
        <v>19</v>
      </c>
      <c r="C278" t="s">
        <v>143</v>
      </c>
      <c r="D278" t="e">
        <f ca="1">IF(ISBLANK(B278),"",_xll.BDP(A278, "RELATIONSHIP_AMOUNT","RELATIONSHIP_OVERRIDE=S,QUANTIFIED_OVERRIDE=Y,EQY_FUND_CRNCY=USD,RELATED_COMPANY_OVERRIDE="&amp;B278))</f>
        <v>#NAME?</v>
      </c>
      <c r="E278" t="e">
        <f ca="1">IF(ISBLANK(C278),"",_xll.BDP(A278, "RELATIONSHIP_AMOUNT","RELATIONSHIP_OVERRIDE=C,QUANTIFIED_OVERRIDE=Y,EQY_FUND_CRNCY=USD,RELATED_COMPANY_OVERRIDE="&amp;C278))</f>
        <v>#NAME?</v>
      </c>
    </row>
    <row r="279" spans="1:5" x14ac:dyDescent="0.2">
      <c r="A279" t="str">
        <f>C26</f>
        <v>1810 HK Equity</v>
      </c>
      <c r="B279" t="s">
        <v>75</v>
      </c>
      <c r="C279" t="s">
        <v>171</v>
      </c>
      <c r="D279" t="e">
        <f ca="1">IF(ISBLANK(B279),"",_xll.BDP(A279, "RELATIONSHIP_AMOUNT","RELATIONSHIP_OVERRIDE=S,QUANTIFIED_OVERRIDE=Y,EQY_FUND_CRNCY=USD,RELATED_COMPANY_OVERRIDE="&amp;B279))</f>
        <v>#NAME?</v>
      </c>
      <c r="E279" t="e">
        <f ca="1">IF(ISBLANK(C279),"",_xll.BDP(A279, "RELATIONSHIP_AMOUNT","RELATIONSHIP_OVERRIDE=C,QUANTIFIED_OVERRIDE=Y,EQY_FUND_CRNCY=USD,RELATED_COMPANY_OVERRIDE="&amp;C279))</f>
        <v>#NAME?</v>
      </c>
    </row>
    <row r="280" spans="1:5" x14ac:dyDescent="0.2">
      <c r="A280" t="str">
        <f>C26</f>
        <v>1810 HK Equity</v>
      </c>
      <c r="B280" t="s">
        <v>174</v>
      </c>
      <c r="C280" t="s">
        <v>172</v>
      </c>
      <c r="D280" t="e">
        <f ca="1">IF(ISBLANK(B280),"",_xll.BDP(A280, "RELATIONSHIP_AMOUNT","RELATIONSHIP_OVERRIDE=S,QUANTIFIED_OVERRIDE=Y,EQY_FUND_CRNCY=USD,RELATED_COMPANY_OVERRIDE="&amp;B280))</f>
        <v>#NAME?</v>
      </c>
      <c r="E280" t="e">
        <f ca="1">IF(ISBLANK(C280),"",_xll.BDP(A280, "RELATIONSHIP_AMOUNT","RELATIONSHIP_OVERRIDE=C,QUANTIFIED_OVERRIDE=Y,EQY_FUND_CRNCY=USD,RELATED_COMPANY_OVERRIDE="&amp;C280))</f>
        <v>#NAME?</v>
      </c>
    </row>
    <row r="281" spans="1:5" x14ac:dyDescent="0.2">
      <c r="A281" t="str">
        <f>C26</f>
        <v>1810 HK Equity</v>
      </c>
      <c r="B281" t="s">
        <v>10</v>
      </c>
      <c r="C281" t="s">
        <v>173</v>
      </c>
      <c r="D281" t="e">
        <f ca="1">IF(ISBLANK(B281),"",_xll.BDP(A281, "RELATIONSHIP_AMOUNT","RELATIONSHIP_OVERRIDE=S,QUANTIFIED_OVERRIDE=Y,EQY_FUND_CRNCY=USD,RELATED_COMPANY_OVERRIDE="&amp;B281))</f>
        <v>#NAME?</v>
      </c>
      <c r="E281" t="e">
        <f ca="1">IF(ISBLANK(C281),"",_xll.BDP(A281, "RELATIONSHIP_AMOUNT","RELATIONSHIP_OVERRIDE=C,QUANTIFIED_OVERRIDE=Y,EQY_FUND_CRNCY=USD,RELATED_COMPANY_OVERRIDE="&amp;C281))</f>
        <v>#NAME?</v>
      </c>
    </row>
    <row r="282" spans="1:5" x14ac:dyDescent="0.2">
      <c r="A282" t="e">
        <f ca="1">C27</f>
        <v>#NAME?</v>
      </c>
      <c r="B282" t="e">
        <f ca="1">_xll.BDS(C27,"SUPPLY_CHAIN_SUPPLIERS","SUPPLY_CHAIN_SUM_COUNT_OVERRIDE=5,QUANTIFIED_OVERRIDE=Y,SUP_CHAIN_RELATIONSHIP_SORT_OVR=C","cols=1;rows=5")</f>
        <v>#NAME?</v>
      </c>
      <c r="C282" t="e">
        <f ca="1">_xll.BDS(C27,"SUPPLY_CHAIN_CUSTOMERS","SUPPLY_CHAIN_SUM_COUNT_OVERRIDE=5,QUANTIFIED_OVERRIDE=Y,SUP_CHAIN_RELATIONSHIP_SORT_OVR=C","cols=1;rows=5")</f>
        <v>#NAME?</v>
      </c>
      <c r="D282" t="e">
        <f ca="1">IF(ISBLANK(B282),"",_xll.BDP(A282, "RELATIONSHIP_AMOUNT","RELATIONSHIP_OVERRIDE=S,QUANTIFIED_OVERRIDE=Y,EQY_FUND_CRNCY=USD,RELATED_COMPANY_OVERRIDE="&amp;B282))</f>
        <v>#NAME?</v>
      </c>
      <c r="E282" t="e">
        <f ca="1">IF(ISBLANK(C282),"",_xll.BDP(A282, "RELATIONSHIP_AMOUNT","RELATIONSHIP_OVERRIDE=C,QUANTIFIED_OVERRIDE=Y,EQY_FUND_CRNCY=USD,RELATED_COMPANY_OVERRIDE="&amp;C282))</f>
        <v>#NAME?</v>
      </c>
    </row>
    <row r="283" spans="1:5" x14ac:dyDescent="0.2">
      <c r="A283" t="e">
        <f ca="1">C27</f>
        <v>#NAME?</v>
      </c>
      <c r="B283" t="s">
        <v>73</v>
      </c>
      <c r="C283" t="s">
        <v>53</v>
      </c>
      <c r="D283" t="e">
        <f ca="1">IF(ISBLANK(B283),"",_xll.BDP(A283, "RELATIONSHIP_AMOUNT","RELATIONSHIP_OVERRIDE=S,QUANTIFIED_OVERRIDE=Y,EQY_FUND_CRNCY=USD,RELATED_COMPANY_OVERRIDE="&amp;B283))</f>
        <v>#NAME?</v>
      </c>
      <c r="E283" t="e">
        <f ca="1">IF(ISBLANK(C283),"",_xll.BDP(A283, "RELATIONSHIP_AMOUNT","RELATIONSHIP_OVERRIDE=C,QUANTIFIED_OVERRIDE=Y,EQY_FUND_CRNCY=USD,RELATED_COMPANY_OVERRIDE="&amp;C283))</f>
        <v>#NAME?</v>
      </c>
    </row>
    <row r="284" spans="1:5" x14ac:dyDescent="0.2">
      <c r="A284" t="e">
        <f ca="1">C27</f>
        <v>#NAME?</v>
      </c>
      <c r="B284" t="s">
        <v>74</v>
      </c>
      <c r="C284" t="s">
        <v>70</v>
      </c>
      <c r="D284" t="e">
        <f ca="1">IF(ISBLANK(B284),"",_xll.BDP(A284, "RELATIONSHIP_AMOUNT","RELATIONSHIP_OVERRIDE=S,QUANTIFIED_OVERRIDE=Y,EQY_FUND_CRNCY=USD,RELATED_COMPANY_OVERRIDE="&amp;B284))</f>
        <v>#NAME?</v>
      </c>
      <c r="E284" t="e">
        <f ca="1">IF(ISBLANK(C284),"",_xll.BDP(A284, "RELATIONSHIP_AMOUNT","RELATIONSHIP_OVERRIDE=C,QUANTIFIED_OVERRIDE=Y,EQY_FUND_CRNCY=USD,RELATED_COMPANY_OVERRIDE="&amp;C284))</f>
        <v>#NAME?</v>
      </c>
    </row>
    <row r="285" spans="1:5" x14ac:dyDescent="0.2">
      <c r="A285" t="e">
        <f ca="1">C27</f>
        <v>#NAME?</v>
      </c>
      <c r="B285" t="s">
        <v>75</v>
      </c>
      <c r="C285" t="s">
        <v>71</v>
      </c>
      <c r="D285" t="e">
        <f ca="1">IF(ISBLANK(B285),"",_xll.BDP(A285, "RELATIONSHIP_AMOUNT","RELATIONSHIP_OVERRIDE=S,QUANTIFIED_OVERRIDE=Y,EQY_FUND_CRNCY=USD,RELATED_COMPANY_OVERRIDE="&amp;B285))</f>
        <v>#NAME?</v>
      </c>
      <c r="E285" t="e">
        <f ca="1">IF(ISBLANK(C285),"",_xll.BDP(A285, "RELATIONSHIP_AMOUNT","RELATIONSHIP_OVERRIDE=C,QUANTIFIED_OVERRIDE=Y,EQY_FUND_CRNCY=USD,RELATED_COMPANY_OVERRIDE="&amp;C285))</f>
        <v>#NAME?</v>
      </c>
    </row>
    <row r="286" spans="1:5" x14ac:dyDescent="0.2">
      <c r="A286" t="e">
        <f ca="1">C27</f>
        <v>#NAME?</v>
      </c>
      <c r="B286" t="s">
        <v>12</v>
      </c>
      <c r="C286" t="s">
        <v>54</v>
      </c>
      <c r="D286" t="e">
        <f ca="1">IF(ISBLANK(B286),"",_xll.BDP(A286, "RELATIONSHIP_AMOUNT","RELATIONSHIP_OVERRIDE=S,QUANTIFIED_OVERRIDE=Y,EQY_FUND_CRNCY=USD,RELATED_COMPANY_OVERRIDE="&amp;B286))</f>
        <v>#NAME?</v>
      </c>
      <c r="E286" t="e">
        <f ca="1">IF(ISBLANK(C286),"",_xll.BDP(A286, "RELATIONSHIP_AMOUNT","RELATIONSHIP_OVERRIDE=C,QUANTIFIED_OVERRIDE=Y,EQY_FUND_CRNCY=USD,RELATED_COMPANY_OVERRIDE="&amp;C286))</f>
        <v>#NAME?</v>
      </c>
    </row>
    <row r="287" spans="1:5" x14ac:dyDescent="0.2">
      <c r="A287" t="str">
        <f>C28</f>
        <v>VZ US Equity</v>
      </c>
      <c r="B287" t="e">
        <f ca="1">_xll.BDS(C28,"SUPPLY_CHAIN_SUPPLIERS","SUPPLY_CHAIN_SUM_COUNT_OVERRIDE=5,QUANTIFIED_OVERRIDE=Y,SUP_CHAIN_RELATIONSHIP_SORT_OVR=C","cols=1;rows=5")</f>
        <v>#NAME?</v>
      </c>
      <c r="C287" t="e">
        <f ca="1">_xll.BDS(C28,"SUPPLY_CHAIN_CUSTOMERS","SUPPLY_CHAIN_SUM_COUNT_OVERRIDE=5,QUANTIFIED_OVERRIDE=Y,SUP_CHAIN_RELATIONSHIP_SORT_OVR=C","cols=1;rows=3")</f>
        <v>#NAME?</v>
      </c>
      <c r="D287" t="e">
        <f ca="1">IF(ISBLANK(B287),"",_xll.BDP(A287, "RELATIONSHIP_AMOUNT","RELATIONSHIP_OVERRIDE=S,QUANTIFIED_OVERRIDE=Y,EQY_FUND_CRNCY=USD,RELATED_COMPANY_OVERRIDE="&amp;B287))</f>
        <v>#NAME?</v>
      </c>
      <c r="E287" t="e">
        <f ca="1">IF(ISBLANK(C287),"",_xll.BDP(A287, "RELATIONSHIP_AMOUNT","RELATIONSHIP_OVERRIDE=C,QUANTIFIED_OVERRIDE=Y,EQY_FUND_CRNCY=USD,RELATED_COMPANY_OVERRIDE="&amp;C287))</f>
        <v>#NAME?</v>
      </c>
    </row>
    <row r="288" spans="1:5" x14ac:dyDescent="0.2">
      <c r="A288" t="str">
        <f>C28</f>
        <v>VZ US Equity</v>
      </c>
      <c r="B288" t="s">
        <v>12</v>
      </c>
      <c r="C288" t="s">
        <v>190</v>
      </c>
      <c r="D288" t="e">
        <f ca="1">IF(ISBLANK(B288),"",_xll.BDP(A288, "RELATIONSHIP_AMOUNT","RELATIONSHIP_OVERRIDE=S,QUANTIFIED_OVERRIDE=Y,EQY_FUND_CRNCY=USD,RELATED_COMPANY_OVERRIDE="&amp;B288))</f>
        <v>#NAME?</v>
      </c>
      <c r="E288" t="e">
        <f ca="1">IF(ISBLANK(C288),"",_xll.BDP(A288, "RELATIONSHIP_AMOUNT","RELATIONSHIP_OVERRIDE=C,QUANTIFIED_OVERRIDE=Y,EQY_FUND_CRNCY=USD,RELATED_COMPANY_OVERRIDE="&amp;C288))</f>
        <v>#NAME?</v>
      </c>
    </row>
    <row r="289" spans="1:5" x14ac:dyDescent="0.2">
      <c r="A289" t="str">
        <f>C28</f>
        <v>VZ US Equity</v>
      </c>
      <c r="B289" t="s">
        <v>33</v>
      </c>
      <c r="C289" t="s">
        <v>95</v>
      </c>
      <c r="D289" t="e">
        <f ca="1">IF(ISBLANK(B289),"",_xll.BDP(A289, "RELATIONSHIP_AMOUNT","RELATIONSHIP_OVERRIDE=S,QUANTIFIED_OVERRIDE=Y,EQY_FUND_CRNCY=USD,RELATED_COMPANY_OVERRIDE="&amp;B289))</f>
        <v>#NAME?</v>
      </c>
      <c r="E289" t="e">
        <f ca="1">IF(ISBLANK(C289),"",_xll.BDP(A289, "RELATIONSHIP_AMOUNT","RELATIONSHIP_OVERRIDE=C,QUANTIFIED_OVERRIDE=Y,EQY_FUND_CRNCY=USD,RELATED_COMPANY_OVERRIDE="&amp;C289))</f>
        <v>#NAME?</v>
      </c>
    </row>
    <row r="290" spans="1:5" x14ac:dyDescent="0.2">
      <c r="A290" t="str">
        <f>C28</f>
        <v>VZ US Equity</v>
      </c>
      <c r="B290" t="s">
        <v>201</v>
      </c>
      <c r="D290" t="e">
        <f ca="1">IF(ISBLANK(B290),"",_xll.BDP(A290, "RELATIONSHIP_AMOUNT","RELATIONSHIP_OVERRIDE=S,QUANTIFIED_OVERRIDE=Y,EQY_FUND_CRNCY=USD,RELATED_COMPANY_OVERRIDE="&amp;B290))</f>
        <v>#NAME?</v>
      </c>
      <c r="E290" t="str">
        <f>IF(ISBLANK(C290),"",_xll.BDP(A290, "RELATIONSHIP_AMOUNT","RELATIONSHIP_OVERRIDE=C,QUANTIFIED_OVERRIDE=Y,EQY_FUND_CRNCY=USD,RELATED_COMPANY_OVERRIDE="&amp;C290))</f>
        <v/>
      </c>
    </row>
    <row r="291" spans="1:5" x14ac:dyDescent="0.2">
      <c r="A291" t="str">
        <f>C28</f>
        <v>VZ US Equity</v>
      </c>
      <c r="B291" t="s">
        <v>202</v>
      </c>
      <c r="D291" t="e">
        <f ca="1">IF(ISBLANK(B291),"",_xll.BDP(A291, "RELATIONSHIP_AMOUNT","RELATIONSHIP_OVERRIDE=S,QUANTIFIED_OVERRIDE=Y,EQY_FUND_CRNCY=USD,RELATED_COMPANY_OVERRIDE="&amp;B291))</f>
        <v>#NAME?</v>
      </c>
      <c r="E291" t="str">
        <f>IF(ISBLANK(C291),"",_xll.BDP(A291, "RELATIONSHIP_AMOUNT","RELATIONSHIP_OVERRIDE=C,QUANTIFIED_OVERRIDE=Y,EQY_FUND_CRNCY=USD,RELATED_COMPANY_OVERRIDE="&amp;C291))</f>
        <v/>
      </c>
    </row>
    <row r="292" spans="1:5" x14ac:dyDescent="0.2">
      <c r="A292" t="str">
        <f>C29</f>
        <v>DTE GR Equity</v>
      </c>
      <c r="B292" t="e">
        <f ca="1">_xll.BDS(C29,"SUPPLY_CHAIN_SUPPLIERS","SUPPLY_CHAIN_SUM_COUNT_OVERRIDE=5,QUANTIFIED_OVERRIDE=Y,SUP_CHAIN_RELATIONSHIP_SORT_OVR=C","cols=1;rows=5")</f>
        <v>#NAME?</v>
      </c>
      <c r="C292" t="e">
        <f ca="1">_xll.BDS(C29,"SUPPLY_CHAIN_CUSTOMERS","SUPPLY_CHAIN_SUM_COUNT_OVERRIDE=5,QUANTIFIED_OVERRIDE=Y,SUP_CHAIN_RELATIONSHIP_SORT_OVR=C","cols=1;rows=5")</f>
        <v>#NAME?</v>
      </c>
      <c r="D292" t="e">
        <f ca="1">IF(ISBLANK(B292),"",_xll.BDP(A292, "RELATIONSHIP_AMOUNT","RELATIONSHIP_OVERRIDE=S,QUANTIFIED_OVERRIDE=Y,EQY_FUND_CRNCY=USD,RELATED_COMPANY_OVERRIDE="&amp;B292))</f>
        <v>#NAME?</v>
      </c>
      <c r="E292" t="e">
        <f ca="1">IF(ISBLANK(C292),"",_xll.BDP(A292, "RELATIONSHIP_AMOUNT","RELATIONSHIP_OVERRIDE=C,QUANTIFIED_OVERRIDE=Y,EQY_FUND_CRNCY=USD,RELATED_COMPANY_OVERRIDE="&amp;C292))</f>
        <v>#NAME?</v>
      </c>
    </row>
    <row r="293" spans="1:5" x14ac:dyDescent="0.2">
      <c r="A293" t="str">
        <f>C29</f>
        <v>DTE GR Equity</v>
      </c>
      <c r="B293" t="s">
        <v>27</v>
      </c>
      <c r="C293" t="s">
        <v>198</v>
      </c>
      <c r="D293" t="e">
        <f ca="1">IF(ISBLANK(B293),"",_xll.BDP(A293, "RELATIONSHIP_AMOUNT","RELATIONSHIP_OVERRIDE=S,QUANTIFIED_OVERRIDE=Y,EQY_FUND_CRNCY=USD,RELATED_COMPANY_OVERRIDE="&amp;B293))</f>
        <v>#NAME?</v>
      </c>
      <c r="E293" t="e">
        <f ca="1">IF(ISBLANK(C293),"",_xll.BDP(A293, "RELATIONSHIP_AMOUNT","RELATIONSHIP_OVERRIDE=C,QUANTIFIED_OVERRIDE=Y,EQY_FUND_CRNCY=USD,RELATED_COMPANY_OVERRIDE="&amp;C293))</f>
        <v>#NAME?</v>
      </c>
    </row>
    <row r="294" spans="1:5" x14ac:dyDescent="0.2">
      <c r="A294" t="str">
        <f>C29</f>
        <v>DTE GR Equity</v>
      </c>
      <c r="B294" t="s">
        <v>201</v>
      </c>
      <c r="C294" t="s">
        <v>199</v>
      </c>
      <c r="D294" t="e">
        <f ca="1">IF(ISBLANK(B294),"",_xll.BDP(A294, "RELATIONSHIP_AMOUNT","RELATIONSHIP_OVERRIDE=S,QUANTIFIED_OVERRIDE=Y,EQY_FUND_CRNCY=USD,RELATED_COMPANY_OVERRIDE="&amp;B294))</f>
        <v>#NAME?</v>
      </c>
      <c r="E294" t="e">
        <f ca="1">IF(ISBLANK(C294),"",_xll.BDP(A294, "RELATIONSHIP_AMOUNT","RELATIONSHIP_OVERRIDE=C,QUANTIFIED_OVERRIDE=Y,EQY_FUND_CRNCY=USD,RELATED_COMPANY_OVERRIDE="&amp;C294))</f>
        <v>#NAME?</v>
      </c>
    </row>
    <row r="295" spans="1:5" x14ac:dyDescent="0.2">
      <c r="A295" t="str">
        <f>C29</f>
        <v>DTE GR Equity</v>
      </c>
      <c r="B295" t="s">
        <v>50</v>
      </c>
      <c r="C295" t="s">
        <v>95</v>
      </c>
      <c r="D295" t="e">
        <f ca="1">IF(ISBLANK(B295),"",_xll.BDP(A295, "RELATIONSHIP_AMOUNT","RELATIONSHIP_OVERRIDE=S,QUANTIFIED_OVERRIDE=Y,EQY_FUND_CRNCY=USD,RELATED_COMPANY_OVERRIDE="&amp;B295))</f>
        <v>#NAME?</v>
      </c>
      <c r="E295" t="e">
        <f ca="1">IF(ISBLANK(C295),"",_xll.BDP(A295, "RELATIONSHIP_AMOUNT","RELATIONSHIP_OVERRIDE=C,QUANTIFIED_OVERRIDE=Y,EQY_FUND_CRNCY=USD,RELATED_COMPANY_OVERRIDE="&amp;C295))</f>
        <v>#NAME?</v>
      </c>
    </row>
    <row r="296" spans="1:5" x14ac:dyDescent="0.2">
      <c r="A296" t="str">
        <f>C29</f>
        <v>DTE GR Equity</v>
      </c>
      <c r="B296" t="s">
        <v>33</v>
      </c>
      <c r="C296" t="s">
        <v>200</v>
      </c>
      <c r="D296" t="e">
        <f ca="1">IF(ISBLANK(B296),"",_xll.BDP(A296, "RELATIONSHIP_AMOUNT","RELATIONSHIP_OVERRIDE=S,QUANTIFIED_OVERRIDE=Y,EQY_FUND_CRNCY=USD,RELATED_COMPANY_OVERRIDE="&amp;B296))</f>
        <v>#NAME?</v>
      </c>
      <c r="E296" t="e">
        <f ca="1">IF(ISBLANK(C296),"",_xll.BDP(A296, "RELATIONSHIP_AMOUNT","RELATIONSHIP_OVERRIDE=C,QUANTIFIED_OVERRIDE=Y,EQY_FUND_CRNCY=USD,RELATED_COMPANY_OVERRIDE="&amp;C296))</f>
        <v>#NAME?</v>
      </c>
    </row>
    <row r="297" spans="1:5" x14ac:dyDescent="0.2">
      <c r="A297" t="str">
        <f>C30</f>
        <v>T US Equity</v>
      </c>
      <c r="B297" t="e">
        <f ca="1">_xll.BDS(C30,"SUPPLY_CHAIN_SUPPLIERS","SUPPLY_CHAIN_SUM_COUNT_OVERRIDE=5,QUANTIFIED_OVERRIDE=Y,SUP_CHAIN_RELATIONSHIP_SORT_OVR=C","cols=1;rows=5")</f>
        <v>#NAME?</v>
      </c>
      <c r="C297" t="e">
        <f ca="1">_xll.BDS(C30,"SUPPLY_CHAIN_CUSTOMERS","SUPPLY_CHAIN_SUM_COUNT_OVERRIDE=5,QUANTIFIED_OVERRIDE=Y,SUP_CHAIN_RELATIONSHIP_SORT_OVR=C","cols=1;rows=5")</f>
        <v>#NAME?</v>
      </c>
      <c r="D297" t="e">
        <f ca="1">IF(ISBLANK(B297),"",_xll.BDP(A297, "RELATIONSHIP_AMOUNT","RELATIONSHIP_OVERRIDE=S,QUANTIFIED_OVERRIDE=Y,EQY_FUND_CRNCY=USD,RELATED_COMPANY_OVERRIDE="&amp;B297))</f>
        <v>#NAME?</v>
      </c>
      <c r="E297" t="e">
        <f ca="1">IF(ISBLANK(C297),"",_xll.BDP(A297, "RELATIONSHIP_AMOUNT","RELATIONSHIP_OVERRIDE=C,QUANTIFIED_OVERRIDE=Y,EQY_FUND_CRNCY=USD,RELATED_COMPANY_OVERRIDE="&amp;C297))</f>
        <v>#NAME?</v>
      </c>
    </row>
    <row r="298" spans="1:5" x14ac:dyDescent="0.2">
      <c r="A298" t="str">
        <f>C30</f>
        <v>T US Equity</v>
      </c>
      <c r="B298" t="s">
        <v>12</v>
      </c>
      <c r="C298" t="s">
        <v>109</v>
      </c>
      <c r="D298" t="e">
        <f ca="1">IF(ISBLANK(B298),"",_xll.BDP(A298, "RELATIONSHIP_AMOUNT","RELATIONSHIP_OVERRIDE=S,QUANTIFIED_OVERRIDE=Y,EQY_FUND_CRNCY=USD,RELATED_COMPANY_OVERRIDE="&amp;B298))</f>
        <v>#NAME?</v>
      </c>
      <c r="E298" t="e">
        <f ca="1">IF(ISBLANK(C298),"",_xll.BDP(A298, "RELATIONSHIP_AMOUNT","RELATIONSHIP_OVERRIDE=C,QUANTIFIED_OVERRIDE=Y,EQY_FUND_CRNCY=USD,RELATED_COMPANY_OVERRIDE="&amp;C298))</f>
        <v>#NAME?</v>
      </c>
    </row>
    <row r="299" spans="1:5" x14ac:dyDescent="0.2">
      <c r="A299" t="str">
        <f>C30</f>
        <v>T US Equity</v>
      </c>
      <c r="B299" t="s">
        <v>33</v>
      </c>
      <c r="C299" t="s">
        <v>95</v>
      </c>
      <c r="D299" t="e">
        <f ca="1">IF(ISBLANK(B299),"",_xll.BDP(A299, "RELATIONSHIP_AMOUNT","RELATIONSHIP_OVERRIDE=S,QUANTIFIED_OVERRIDE=Y,EQY_FUND_CRNCY=USD,RELATED_COMPANY_OVERRIDE="&amp;B299))</f>
        <v>#NAME?</v>
      </c>
      <c r="E299" t="e">
        <f ca="1">IF(ISBLANK(C299),"",_xll.BDP(A299, "RELATIONSHIP_AMOUNT","RELATIONSHIP_OVERRIDE=C,QUANTIFIED_OVERRIDE=Y,EQY_FUND_CRNCY=USD,RELATED_COMPANY_OVERRIDE="&amp;C299))</f>
        <v>#NAME?</v>
      </c>
    </row>
    <row r="300" spans="1:5" x14ac:dyDescent="0.2">
      <c r="A300" t="str">
        <f>C30</f>
        <v>T US Equity</v>
      </c>
      <c r="B300" t="s">
        <v>201</v>
      </c>
      <c r="C300" t="s">
        <v>190</v>
      </c>
      <c r="D300" t="e">
        <f ca="1">IF(ISBLANK(B300),"",_xll.BDP(A300, "RELATIONSHIP_AMOUNT","RELATIONSHIP_OVERRIDE=S,QUANTIFIED_OVERRIDE=Y,EQY_FUND_CRNCY=USD,RELATED_COMPANY_OVERRIDE="&amp;B300))</f>
        <v>#NAME?</v>
      </c>
      <c r="E300" t="e">
        <f ca="1">IF(ISBLANK(C300),"",_xll.BDP(A300, "RELATIONSHIP_AMOUNT","RELATIONSHIP_OVERRIDE=C,QUANTIFIED_OVERRIDE=Y,EQY_FUND_CRNCY=USD,RELATED_COMPANY_OVERRIDE="&amp;C300))</f>
        <v>#NAME?</v>
      </c>
    </row>
    <row r="301" spans="1:5" x14ac:dyDescent="0.2">
      <c r="A301" t="str">
        <f>C30</f>
        <v>T US Equity</v>
      </c>
      <c r="B301" t="s">
        <v>203</v>
      </c>
      <c r="C301" t="s">
        <v>36</v>
      </c>
      <c r="D301" t="e">
        <f ca="1">IF(ISBLANK(B301),"",_xll.BDP(A301, "RELATIONSHIP_AMOUNT","RELATIONSHIP_OVERRIDE=S,QUANTIFIED_OVERRIDE=Y,EQY_FUND_CRNCY=USD,RELATED_COMPANY_OVERRIDE="&amp;B301))</f>
        <v>#NAME?</v>
      </c>
      <c r="E301" t="e">
        <f ca="1">IF(ISBLANK(C301),"",_xll.BDP(A301, "RELATIONSHIP_AMOUNT","RELATIONSHIP_OVERRIDE=C,QUANTIFIED_OVERRIDE=Y,EQY_FUND_CRNCY=USD,RELATED_COMPANY_OVERRIDE="&amp;C301))</f>
        <v>#NAME?</v>
      </c>
    </row>
    <row r="302" spans="1:5" x14ac:dyDescent="0.2">
      <c r="A302" t="str">
        <f>C31</f>
        <v>BBY US Equity</v>
      </c>
      <c r="B302" t="e">
        <f ca="1">_xll.BDS(C31,"SUPPLY_CHAIN_SUPPLIERS","SUPPLY_CHAIN_SUM_COUNT_OVERRIDE=5,QUANTIFIED_OVERRIDE=Y,SUP_CHAIN_RELATIONSHIP_SORT_OVR=C","cols=1;rows=5")</f>
        <v>#NAME?</v>
      </c>
      <c r="C302" t="e">
        <f ca="1">_xll.BDS(C31,"SUPPLY_CHAIN_CUSTOMERS","SUPPLY_CHAIN_SUM_COUNT_OVERRIDE=5,QUANTIFIED_OVERRIDE=Y,SUP_CHAIN_RELATIONSHIP_SORT_OVR=C")</f>
        <v>#NAME?</v>
      </c>
      <c r="D302" t="e">
        <f ca="1">IF(ISBLANK(B302),"",_xll.BDP(A302, "RELATIONSHIP_AMOUNT","RELATIONSHIP_OVERRIDE=S,QUANTIFIED_OVERRIDE=Y,EQY_FUND_CRNCY=USD,RELATED_COMPANY_OVERRIDE="&amp;B302))</f>
        <v>#NAME?</v>
      </c>
      <c r="E302" t="e">
        <f ca="1">IF(ISBLANK(C302),"",_xll.BDP(A302, "RELATIONSHIP_AMOUNT","RELATIONSHIP_OVERRIDE=C,QUANTIFIED_OVERRIDE=Y,EQY_FUND_CRNCY=USD,RELATED_COMPANY_OVERRIDE="&amp;C302))</f>
        <v>#NAME?</v>
      </c>
    </row>
    <row r="303" spans="1:5" x14ac:dyDescent="0.2">
      <c r="A303" t="str">
        <f>C31</f>
        <v>BBY US Equity</v>
      </c>
      <c r="B303" t="s">
        <v>12</v>
      </c>
      <c r="D303" t="e">
        <f ca="1">IF(ISBLANK(B303),"",_xll.BDP(A303, "RELATIONSHIP_AMOUNT","RELATIONSHIP_OVERRIDE=S,QUANTIFIED_OVERRIDE=Y,EQY_FUND_CRNCY=USD,RELATED_COMPANY_OVERRIDE="&amp;B303))</f>
        <v>#NAME?</v>
      </c>
      <c r="E303" t="str">
        <f>IF(ISBLANK(C303),"",_xll.BDP(A303, "RELATIONSHIP_AMOUNT","RELATIONSHIP_OVERRIDE=C,QUANTIFIED_OVERRIDE=Y,EQY_FUND_CRNCY=USD,RELATED_COMPANY_OVERRIDE="&amp;C303))</f>
        <v/>
      </c>
    </row>
    <row r="304" spans="1:5" x14ac:dyDescent="0.2">
      <c r="A304" t="str">
        <f>C31</f>
        <v>BBY US Equity</v>
      </c>
      <c r="B304" t="s">
        <v>165</v>
      </c>
      <c r="D304" t="e">
        <f ca="1">IF(ISBLANK(B304),"",_xll.BDP(A304, "RELATIONSHIP_AMOUNT","RELATIONSHIP_OVERRIDE=S,QUANTIFIED_OVERRIDE=Y,EQY_FUND_CRNCY=USD,RELATED_COMPANY_OVERRIDE="&amp;B304))</f>
        <v>#NAME?</v>
      </c>
      <c r="E304" t="str">
        <f>IF(ISBLANK(C304),"",_xll.BDP(A304, "RELATIONSHIP_AMOUNT","RELATIONSHIP_OVERRIDE=C,QUANTIFIED_OVERRIDE=Y,EQY_FUND_CRNCY=USD,RELATED_COMPANY_OVERRIDE="&amp;C304))</f>
        <v/>
      </c>
    </row>
    <row r="305" spans="1:5" x14ac:dyDescent="0.2">
      <c r="A305" t="str">
        <f>C31</f>
        <v>BBY US Equity</v>
      </c>
      <c r="B305" t="s">
        <v>15</v>
      </c>
      <c r="D305" t="e">
        <f ca="1">IF(ISBLANK(B305),"",_xll.BDP(A305, "RELATIONSHIP_AMOUNT","RELATIONSHIP_OVERRIDE=S,QUANTIFIED_OVERRIDE=Y,EQY_FUND_CRNCY=USD,RELATED_COMPANY_OVERRIDE="&amp;B305))</f>
        <v>#NAME?</v>
      </c>
      <c r="E305" t="str">
        <f>IF(ISBLANK(C305),"",_xll.BDP(A305, "RELATIONSHIP_AMOUNT","RELATIONSHIP_OVERRIDE=C,QUANTIFIED_OVERRIDE=Y,EQY_FUND_CRNCY=USD,RELATED_COMPANY_OVERRIDE="&amp;C305))</f>
        <v/>
      </c>
    </row>
    <row r="306" spans="1:5" x14ac:dyDescent="0.2">
      <c r="A306" t="str">
        <f>C31</f>
        <v>BBY US Equity</v>
      </c>
      <c r="B306" t="s">
        <v>107</v>
      </c>
      <c r="D306" t="e">
        <f ca="1">IF(ISBLANK(B306),"",_xll.BDP(A306, "RELATIONSHIP_AMOUNT","RELATIONSHIP_OVERRIDE=S,QUANTIFIED_OVERRIDE=Y,EQY_FUND_CRNCY=USD,RELATED_COMPANY_OVERRIDE="&amp;B306))</f>
        <v>#NAME?</v>
      </c>
      <c r="E306" t="str">
        <f>IF(ISBLANK(C306),"",_xll.BDP(A306, "RELATIONSHIP_AMOUNT","RELATIONSHIP_OVERRIDE=C,QUANTIFIED_OVERRIDE=Y,EQY_FUND_CRNCY=USD,RELATED_COMPANY_OVERRIDE="&amp;C306))</f>
        <v/>
      </c>
    </row>
    <row r="307" spans="1:5" x14ac:dyDescent="0.2">
      <c r="A307" t="e">
        <f ca="1">B157</f>
        <v>#NAME?</v>
      </c>
      <c r="B307" t="e">
        <f ca="1">_xll.BDS(B157,"SUPPLY_CHAIN_SUPPLIERS","SUPPLY_CHAIN_SUM_COUNT_OVERRIDE=5,QUANTIFIED_OVERRIDE=Y,SUP_CHAIN_RELATIONSHIP_SORT_OVR=C","cols=1;rows=5")</f>
        <v>#NAME?</v>
      </c>
      <c r="C307" t="e">
        <f ca="1">_xll.BDS(B157,"SUPPLY_CHAIN_CUSTOMERS","SUPPLY_CHAIN_SUM_COUNT_OVERRIDE=5,QUANTIFIED_OVERRIDE=Y,SUP_CHAIN_RELATIONSHIP_SORT_OVR=C","cols=1;rows=5")</f>
        <v>#NAME?</v>
      </c>
      <c r="D307" t="e">
        <f ca="1">IF(ISBLANK(B307),"",_xll.BDP(A307, "RELATIONSHIP_AMOUNT","RELATIONSHIP_OVERRIDE=S,QUANTIFIED_OVERRIDE=Y,EQY_FUND_CRNCY=USD,RELATED_COMPANY_OVERRIDE="&amp;B307))</f>
        <v>#NAME?</v>
      </c>
      <c r="E307" t="e">
        <f ca="1">IF(ISBLANK(C307),"",_xll.BDP(A307, "RELATIONSHIP_AMOUNT","RELATIONSHIP_OVERRIDE=C,QUANTIFIED_OVERRIDE=Y,EQY_FUND_CRNCY=USD,RELATED_COMPANY_OVERRIDE="&amp;C307))</f>
        <v>#NAME?</v>
      </c>
    </row>
    <row r="308" spans="1:5" x14ac:dyDescent="0.2">
      <c r="A308" t="e">
        <f ca="1">B157</f>
        <v>#NAME?</v>
      </c>
      <c r="B308" t="s">
        <v>19</v>
      </c>
      <c r="C308" t="s">
        <v>143</v>
      </c>
      <c r="D308" t="e">
        <f ca="1">IF(ISBLANK(B308),"",_xll.BDP(A308, "RELATIONSHIP_AMOUNT","RELATIONSHIP_OVERRIDE=S,QUANTIFIED_OVERRIDE=Y,EQY_FUND_CRNCY=USD,RELATED_COMPANY_OVERRIDE="&amp;B308))</f>
        <v>#NAME?</v>
      </c>
      <c r="E308" t="e">
        <f ca="1">IF(ISBLANK(C308),"",_xll.BDP(A308, "RELATIONSHIP_AMOUNT","RELATIONSHIP_OVERRIDE=C,QUANTIFIED_OVERRIDE=Y,EQY_FUND_CRNCY=USD,RELATED_COMPANY_OVERRIDE="&amp;C308))</f>
        <v>#NAME?</v>
      </c>
    </row>
    <row r="309" spans="1:5" x14ac:dyDescent="0.2">
      <c r="A309" t="e">
        <f ca="1">B157</f>
        <v>#NAME?</v>
      </c>
      <c r="B309" t="s">
        <v>75</v>
      </c>
      <c r="C309" t="s">
        <v>171</v>
      </c>
      <c r="D309" t="e">
        <f ca="1">IF(ISBLANK(B309),"",_xll.BDP(A309, "RELATIONSHIP_AMOUNT","RELATIONSHIP_OVERRIDE=S,QUANTIFIED_OVERRIDE=Y,EQY_FUND_CRNCY=USD,RELATED_COMPANY_OVERRIDE="&amp;B309))</f>
        <v>#NAME?</v>
      </c>
      <c r="E309" t="e">
        <f ca="1">IF(ISBLANK(C309),"",_xll.BDP(A309, "RELATIONSHIP_AMOUNT","RELATIONSHIP_OVERRIDE=C,QUANTIFIED_OVERRIDE=Y,EQY_FUND_CRNCY=USD,RELATED_COMPANY_OVERRIDE="&amp;C309))</f>
        <v>#NAME?</v>
      </c>
    </row>
    <row r="310" spans="1:5" x14ac:dyDescent="0.2">
      <c r="A310" t="e">
        <f ca="1">B157</f>
        <v>#NAME?</v>
      </c>
      <c r="B310" t="s">
        <v>174</v>
      </c>
      <c r="C310" t="s">
        <v>172</v>
      </c>
      <c r="D310" t="e">
        <f ca="1">IF(ISBLANK(B310),"",_xll.BDP(A310, "RELATIONSHIP_AMOUNT","RELATIONSHIP_OVERRIDE=S,QUANTIFIED_OVERRIDE=Y,EQY_FUND_CRNCY=USD,RELATED_COMPANY_OVERRIDE="&amp;B310))</f>
        <v>#NAME?</v>
      </c>
      <c r="E310" t="e">
        <f ca="1">IF(ISBLANK(C310),"",_xll.BDP(A310, "RELATIONSHIP_AMOUNT","RELATIONSHIP_OVERRIDE=C,QUANTIFIED_OVERRIDE=Y,EQY_FUND_CRNCY=USD,RELATED_COMPANY_OVERRIDE="&amp;C310))</f>
        <v>#NAME?</v>
      </c>
    </row>
    <row r="311" spans="1:5" x14ac:dyDescent="0.2">
      <c r="A311" t="e">
        <f ca="1">B157</f>
        <v>#NAME?</v>
      </c>
      <c r="B311" t="s">
        <v>10</v>
      </c>
      <c r="C311" t="s">
        <v>173</v>
      </c>
      <c r="D311" t="e">
        <f ca="1">IF(ISBLANK(B311),"",_xll.BDP(A311, "RELATIONSHIP_AMOUNT","RELATIONSHIP_OVERRIDE=S,QUANTIFIED_OVERRIDE=Y,EQY_FUND_CRNCY=USD,RELATED_COMPANY_OVERRIDE="&amp;B311))</f>
        <v>#NAME?</v>
      </c>
      <c r="E311" t="e">
        <f ca="1">IF(ISBLANK(C311),"",_xll.BDP(A311, "RELATIONSHIP_AMOUNT","RELATIONSHIP_OVERRIDE=C,QUANTIFIED_OVERRIDE=Y,EQY_FUND_CRNCY=USD,RELATED_COMPANY_OVERRIDE="&amp;C311))</f>
        <v>#NAME?</v>
      </c>
    </row>
    <row r="312" spans="1:5" x14ac:dyDescent="0.2">
      <c r="A312" t="str">
        <f>B158</f>
        <v>ADS GR Equity</v>
      </c>
      <c r="B312" t="e">
        <f ca="1">_xll.BDS(B158,"SUPPLY_CHAIN_SUPPLIERS","SUPPLY_CHAIN_SUM_COUNT_OVERRIDE=5,QUANTIFIED_OVERRIDE=Y,SUP_CHAIN_RELATIONSHIP_SORT_OVR=C","cols=1;rows=5")</f>
        <v>#NAME?</v>
      </c>
      <c r="C312" t="e">
        <f ca="1">_xll.BDS(B158,"SUPPLY_CHAIN_CUSTOMERS","SUPPLY_CHAIN_SUM_COUNT_OVERRIDE=5,QUANTIFIED_OVERRIDE=Y,SUP_CHAIN_RELATIONSHIP_SORT_OVR=C","cols=1;rows=5")</f>
        <v>#NAME?</v>
      </c>
      <c r="D312" t="e">
        <f ca="1">IF(ISBLANK(B312),"",_xll.BDP(A312, "RELATIONSHIP_AMOUNT","RELATIONSHIP_OVERRIDE=S,QUANTIFIED_OVERRIDE=Y,EQY_FUND_CRNCY=USD,RELATED_COMPANY_OVERRIDE="&amp;B312))</f>
        <v>#NAME?</v>
      </c>
      <c r="E312" t="e">
        <f ca="1">IF(ISBLANK(C312),"",_xll.BDP(A312, "RELATIONSHIP_AMOUNT","RELATIONSHIP_OVERRIDE=C,QUANTIFIED_OVERRIDE=Y,EQY_FUND_CRNCY=USD,RELATED_COMPANY_OVERRIDE="&amp;C312))</f>
        <v>#NAME?</v>
      </c>
    </row>
    <row r="313" spans="1:5" x14ac:dyDescent="0.2">
      <c r="A313" t="str">
        <f>B158</f>
        <v>ADS GR Equity</v>
      </c>
      <c r="B313" t="s">
        <v>308</v>
      </c>
      <c r="C313" t="s">
        <v>227</v>
      </c>
      <c r="D313" t="e">
        <f ca="1">IF(ISBLANK(B313),"",_xll.BDP(A313, "RELATIONSHIP_AMOUNT","RELATIONSHIP_OVERRIDE=S,QUANTIFIED_OVERRIDE=Y,EQY_FUND_CRNCY=USD,RELATED_COMPANY_OVERRIDE="&amp;B313))</f>
        <v>#NAME?</v>
      </c>
      <c r="E313" t="e">
        <f ca="1">IF(ISBLANK(C313),"",_xll.BDP(A313, "RELATIONSHIP_AMOUNT","RELATIONSHIP_OVERRIDE=C,QUANTIFIED_OVERRIDE=Y,EQY_FUND_CRNCY=USD,RELATED_COMPANY_OVERRIDE="&amp;C313))</f>
        <v>#NAME?</v>
      </c>
    </row>
    <row r="314" spans="1:5" x14ac:dyDescent="0.2">
      <c r="A314" t="str">
        <f>B158</f>
        <v>ADS GR Equity</v>
      </c>
      <c r="B314" t="s">
        <v>309</v>
      </c>
      <c r="C314" t="s">
        <v>324</v>
      </c>
      <c r="D314" t="e">
        <f ca="1">IF(ISBLANK(B314),"",_xll.BDP(A314, "RELATIONSHIP_AMOUNT","RELATIONSHIP_OVERRIDE=S,QUANTIFIED_OVERRIDE=Y,EQY_FUND_CRNCY=USD,RELATED_COMPANY_OVERRIDE="&amp;B314))</f>
        <v>#NAME?</v>
      </c>
      <c r="E314" t="e">
        <f ca="1">IF(ISBLANK(C314),"",_xll.BDP(A314, "RELATIONSHIP_AMOUNT","RELATIONSHIP_OVERRIDE=C,QUANTIFIED_OVERRIDE=Y,EQY_FUND_CRNCY=USD,RELATED_COMPANY_OVERRIDE="&amp;C314))</f>
        <v>#NAME?</v>
      </c>
    </row>
    <row r="315" spans="1:5" x14ac:dyDescent="0.2">
      <c r="A315" t="str">
        <f>B158</f>
        <v>ADS GR Equity</v>
      </c>
      <c r="B315" t="s">
        <v>124</v>
      </c>
      <c r="C315" t="s">
        <v>325</v>
      </c>
      <c r="D315" t="e">
        <f ca="1">IF(ISBLANK(B315),"",_xll.BDP(A315, "RELATIONSHIP_AMOUNT","RELATIONSHIP_OVERRIDE=S,QUANTIFIED_OVERRIDE=Y,EQY_FUND_CRNCY=USD,RELATED_COMPANY_OVERRIDE="&amp;B315))</f>
        <v>#NAME?</v>
      </c>
      <c r="E315" t="e">
        <f ca="1">IF(ISBLANK(C315),"",_xll.BDP(A315, "RELATIONSHIP_AMOUNT","RELATIONSHIP_OVERRIDE=C,QUANTIFIED_OVERRIDE=Y,EQY_FUND_CRNCY=USD,RELATED_COMPANY_OVERRIDE="&amp;C315))</f>
        <v>#NAME?</v>
      </c>
    </row>
    <row r="316" spans="1:5" x14ac:dyDescent="0.2">
      <c r="A316" t="str">
        <f>B158</f>
        <v>ADS GR Equity</v>
      </c>
      <c r="B316" t="s">
        <v>310</v>
      </c>
      <c r="C316" t="s">
        <v>291</v>
      </c>
      <c r="D316" t="e">
        <f ca="1">IF(ISBLANK(B316),"",_xll.BDP(A316, "RELATIONSHIP_AMOUNT","RELATIONSHIP_OVERRIDE=S,QUANTIFIED_OVERRIDE=Y,EQY_FUND_CRNCY=USD,RELATED_COMPANY_OVERRIDE="&amp;B316))</f>
        <v>#NAME?</v>
      </c>
      <c r="E316" t="e">
        <f ca="1">IF(ISBLANK(C316),"",_xll.BDP(A316, "RELATIONSHIP_AMOUNT","RELATIONSHIP_OVERRIDE=C,QUANTIFIED_OVERRIDE=Y,EQY_FUND_CRNCY=USD,RELATED_COMPANY_OVERRIDE="&amp;C316))</f>
        <v>#NAME?</v>
      </c>
    </row>
    <row r="317" spans="1:5" x14ac:dyDescent="0.2">
      <c r="A317" t="str">
        <f>B159</f>
        <v>000977 CH Equity</v>
      </c>
      <c r="B317" t="e">
        <f ca="1">_xll.BDS(B159,"SUPPLY_CHAIN_SUPPLIERS","SUPPLY_CHAIN_SUM_COUNT_OVERRIDE=5,QUANTIFIED_OVERRIDE=Y,SUP_CHAIN_RELATIONSHIP_SORT_OVR=C","cols=1;rows=5")</f>
        <v>#NAME?</v>
      </c>
      <c r="C317" t="e">
        <f ca="1">_xll.BDS(B159,"SUPPLY_CHAIN_CUSTOMERS","SUPPLY_CHAIN_SUM_COUNT_OVERRIDE=5,QUANTIFIED_OVERRIDE=Y,SUP_CHAIN_RELATIONSHIP_SORT_OVR=C","cols=1;rows=5")</f>
        <v>#NAME?</v>
      </c>
      <c r="D317" t="e">
        <f ca="1">IF(ISBLANK(B317),"",_xll.BDP(A317, "RELATIONSHIP_AMOUNT","RELATIONSHIP_OVERRIDE=S,QUANTIFIED_OVERRIDE=Y,EQY_FUND_CRNCY=USD,RELATED_COMPANY_OVERRIDE="&amp;B317))</f>
        <v>#NAME?</v>
      </c>
      <c r="E317" t="e">
        <f ca="1">IF(ISBLANK(C317),"",_xll.BDP(A317, "RELATIONSHIP_AMOUNT","RELATIONSHIP_OVERRIDE=C,QUANTIFIED_OVERRIDE=Y,EQY_FUND_CRNCY=USD,RELATED_COMPANY_OVERRIDE="&amp;C317))</f>
        <v>#NAME?</v>
      </c>
    </row>
    <row r="318" spans="1:5" x14ac:dyDescent="0.2">
      <c r="A318" t="str">
        <f>B159</f>
        <v>000977 CH Equity</v>
      </c>
      <c r="B318" t="s">
        <v>311</v>
      </c>
      <c r="C318" t="s">
        <v>227</v>
      </c>
      <c r="D318" t="e">
        <f ca="1">IF(ISBLANK(B318),"",_xll.BDP(A318, "RELATIONSHIP_AMOUNT","RELATIONSHIP_OVERRIDE=S,QUANTIFIED_OVERRIDE=Y,EQY_FUND_CRNCY=USD,RELATED_COMPANY_OVERRIDE="&amp;B318))</f>
        <v>#NAME?</v>
      </c>
      <c r="E318" t="e">
        <f ca="1">IF(ISBLANK(C318),"",_xll.BDP(A318, "RELATIONSHIP_AMOUNT","RELATIONSHIP_OVERRIDE=C,QUANTIFIED_OVERRIDE=Y,EQY_FUND_CRNCY=USD,RELATED_COMPANY_OVERRIDE="&amp;C318))</f>
        <v>#NAME?</v>
      </c>
    </row>
    <row r="319" spans="1:5" x14ac:dyDescent="0.2">
      <c r="A319" t="str">
        <f>B159</f>
        <v>000977 CH Equity</v>
      </c>
      <c r="B319" t="s">
        <v>45</v>
      </c>
      <c r="C319" t="s">
        <v>237</v>
      </c>
      <c r="D319" t="e">
        <f ca="1">IF(ISBLANK(B319),"",_xll.BDP(A319, "RELATIONSHIP_AMOUNT","RELATIONSHIP_OVERRIDE=S,QUANTIFIED_OVERRIDE=Y,EQY_FUND_CRNCY=USD,RELATED_COMPANY_OVERRIDE="&amp;B319))</f>
        <v>#NAME?</v>
      </c>
      <c r="E319" t="e">
        <f ca="1">IF(ISBLANK(C319),"",_xll.BDP(A319, "RELATIONSHIP_AMOUNT","RELATIONSHIP_OVERRIDE=C,QUANTIFIED_OVERRIDE=Y,EQY_FUND_CRNCY=USD,RELATED_COMPANY_OVERRIDE="&amp;C319))</f>
        <v>#NAME?</v>
      </c>
    </row>
    <row r="320" spans="1:5" x14ac:dyDescent="0.2">
      <c r="A320" t="str">
        <f>B159</f>
        <v>000977 CH Equity</v>
      </c>
      <c r="B320" t="s">
        <v>312</v>
      </c>
      <c r="C320" t="s">
        <v>197</v>
      </c>
      <c r="D320" t="e">
        <f ca="1">IF(ISBLANK(B320),"",_xll.BDP(A320, "RELATIONSHIP_AMOUNT","RELATIONSHIP_OVERRIDE=S,QUANTIFIED_OVERRIDE=Y,EQY_FUND_CRNCY=USD,RELATED_COMPANY_OVERRIDE="&amp;B320))</f>
        <v>#NAME?</v>
      </c>
      <c r="E320" t="e">
        <f ca="1">IF(ISBLANK(C320),"",_xll.BDP(A320, "RELATIONSHIP_AMOUNT","RELATIONSHIP_OVERRIDE=C,QUANTIFIED_OVERRIDE=Y,EQY_FUND_CRNCY=USD,RELATED_COMPANY_OVERRIDE="&amp;C320))</f>
        <v>#NAME?</v>
      </c>
    </row>
    <row r="321" spans="1:5" x14ac:dyDescent="0.2">
      <c r="A321" t="str">
        <f>B159</f>
        <v>000977 CH Equity</v>
      </c>
      <c r="B321" t="s">
        <v>50</v>
      </c>
      <c r="C321" t="s">
        <v>134</v>
      </c>
      <c r="D321" t="e">
        <f ca="1">IF(ISBLANK(B321),"",_xll.BDP(A321, "RELATIONSHIP_AMOUNT","RELATIONSHIP_OVERRIDE=S,QUANTIFIED_OVERRIDE=Y,EQY_FUND_CRNCY=USD,RELATED_COMPANY_OVERRIDE="&amp;B321))</f>
        <v>#NAME?</v>
      </c>
      <c r="E321" t="e">
        <f ca="1">IF(ISBLANK(C321),"",_xll.BDP(A321, "RELATIONSHIP_AMOUNT","RELATIONSHIP_OVERRIDE=C,QUANTIFIED_OVERRIDE=Y,EQY_FUND_CRNCY=USD,RELATED_COMPANY_OVERRIDE="&amp;C321))</f>
        <v>#NAME?</v>
      </c>
    </row>
    <row r="322" spans="1:5" x14ac:dyDescent="0.2">
      <c r="A322" t="str">
        <f>B160</f>
        <v>HEN3 GR Equity</v>
      </c>
      <c r="B322" t="e">
        <f ca="1">_xll.BDS(B160,"SUPPLY_CHAIN_SUPPLIERS","SUPPLY_CHAIN_SUM_COUNT_OVERRIDE=5,QUANTIFIED_OVERRIDE=Y,SUP_CHAIN_RELATIONSHIP_SORT_OVR=C","cols=1;rows=5")</f>
        <v>#NAME?</v>
      </c>
      <c r="C322" t="e">
        <f ca="1">_xll.BDS(B160,"SUPPLY_CHAIN_CUSTOMERS","SUPPLY_CHAIN_SUM_COUNT_OVERRIDE=5,QUANTIFIED_OVERRIDE=Y,SUP_CHAIN_RELATIONSHIP_SORT_OVR=C","cols=1;rows=5")</f>
        <v>#NAME?</v>
      </c>
      <c r="D322" t="e">
        <f ca="1">IF(ISBLANK(B322),"",_xll.BDP(A322, "RELATIONSHIP_AMOUNT","RELATIONSHIP_OVERRIDE=S,QUANTIFIED_OVERRIDE=Y,EQY_FUND_CRNCY=USD,RELATED_COMPANY_OVERRIDE="&amp;B322))</f>
        <v>#NAME?</v>
      </c>
      <c r="E322" t="e">
        <f ca="1">IF(ISBLANK(C322),"",_xll.BDP(A322, "RELATIONSHIP_AMOUNT","RELATIONSHIP_OVERRIDE=C,QUANTIFIED_OVERRIDE=Y,EQY_FUND_CRNCY=USD,RELATED_COMPANY_OVERRIDE="&amp;C322))</f>
        <v>#NAME?</v>
      </c>
    </row>
    <row r="323" spans="1:5" x14ac:dyDescent="0.2">
      <c r="A323" t="str">
        <f>B160</f>
        <v>HEN3 GR Equity</v>
      </c>
      <c r="B323" t="s">
        <v>320</v>
      </c>
      <c r="C323" t="s">
        <v>336</v>
      </c>
      <c r="D323" t="e">
        <f ca="1">IF(ISBLANK(B323),"",_xll.BDP(A323, "RELATIONSHIP_AMOUNT","RELATIONSHIP_OVERRIDE=S,QUANTIFIED_OVERRIDE=Y,EQY_FUND_CRNCY=USD,RELATED_COMPANY_OVERRIDE="&amp;B323))</f>
        <v>#NAME?</v>
      </c>
      <c r="E323" t="e">
        <f ca="1">IF(ISBLANK(C323),"",_xll.BDP(A323, "RELATIONSHIP_AMOUNT","RELATIONSHIP_OVERRIDE=C,QUANTIFIED_OVERRIDE=Y,EQY_FUND_CRNCY=USD,RELATED_COMPANY_OVERRIDE="&amp;C323))</f>
        <v>#NAME?</v>
      </c>
    </row>
    <row r="324" spans="1:5" x14ac:dyDescent="0.2">
      <c r="A324" t="str">
        <f>B160</f>
        <v>HEN3 GR Equity</v>
      </c>
      <c r="B324" t="s">
        <v>321</v>
      </c>
      <c r="C324" t="s">
        <v>337</v>
      </c>
      <c r="D324" t="e">
        <f ca="1">IF(ISBLANK(B324),"",_xll.BDP(A324, "RELATIONSHIP_AMOUNT","RELATIONSHIP_OVERRIDE=S,QUANTIFIED_OVERRIDE=Y,EQY_FUND_CRNCY=USD,RELATED_COMPANY_OVERRIDE="&amp;B324))</f>
        <v>#NAME?</v>
      </c>
      <c r="E324" t="e">
        <f ca="1">IF(ISBLANK(C324),"",_xll.BDP(A324, "RELATIONSHIP_AMOUNT","RELATIONSHIP_OVERRIDE=C,QUANTIFIED_OVERRIDE=Y,EQY_FUND_CRNCY=USD,RELATED_COMPANY_OVERRIDE="&amp;C324))</f>
        <v>#NAME?</v>
      </c>
    </row>
    <row r="325" spans="1:5" x14ac:dyDescent="0.2">
      <c r="A325" t="str">
        <f>B160</f>
        <v>HEN3 GR Equity</v>
      </c>
      <c r="B325" t="s">
        <v>322</v>
      </c>
      <c r="C325" t="s">
        <v>338</v>
      </c>
      <c r="D325" t="e">
        <f ca="1">IF(ISBLANK(B325),"",_xll.BDP(A325, "RELATIONSHIP_AMOUNT","RELATIONSHIP_OVERRIDE=S,QUANTIFIED_OVERRIDE=Y,EQY_FUND_CRNCY=USD,RELATED_COMPANY_OVERRIDE="&amp;B325))</f>
        <v>#NAME?</v>
      </c>
      <c r="E325" t="e">
        <f ca="1">IF(ISBLANK(C325),"",_xll.BDP(A325, "RELATIONSHIP_AMOUNT","RELATIONSHIP_OVERRIDE=C,QUANTIFIED_OVERRIDE=Y,EQY_FUND_CRNCY=USD,RELATED_COMPANY_OVERRIDE="&amp;C325))</f>
        <v>#NAME?</v>
      </c>
    </row>
    <row r="326" spans="1:5" x14ac:dyDescent="0.2">
      <c r="A326" t="str">
        <f>B160</f>
        <v>HEN3 GR Equity</v>
      </c>
      <c r="B326" t="s">
        <v>323</v>
      </c>
      <c r="C326" t="s">
        <v>339</v>
      </c>
      <c r="D326" t="e">
        <f ca="1">IF(ISBLANK(B326),"",_xll.BDP(A326, "RELATIONSHIP_AMOUNT","RELATIONSHIP_OVERRIDE=S,QUANTIFIED_OVERRIDE=Y,EQY_FUND_CRNCY=USD,RELATED_COMPANY_OVERRIDE="&amp;B326))</f>
        <v>#NAME?</v>
      </c>
      <c r="E326" t="e">
        <f ca="1">IF(ISBLANK(C326),"",_xll.BDP(A326, "RELATIONSHIP_AMOUNT","RELATIONSHIP_OVERRIDE=C,QUANTIFIED_OVERRIDE=Y,EQY_FUND_CRNCY=USD,RELATED_COMPANY_OVERRIDE="&amp;C326))</f>
        <v>#NAME?</v>
      </c>
    </row>
    <row r="327" spans="1:5" x14ac:dyDescent="0.2">
      <c r="A327" t="str">
        <f>B161</f>
        <v>814 HK Equity</v>
      </c>
      <c r="B327" t="e">
        <f ca="1">_xll.BDS(B161,"SUPPLY_CHAIN_SUPPLIERS","SUPPLY_CHAIN_SUM_COUNT_OVERRIDE=5,QUANTIFIED_OVERRIDE=Y,SUP_CHAIN_RELATIONSHIP_SORT_OVR=C")</f>
        <v>#NAME?</v>
      </c>
      <c r="C327" t="e">
        <f ca="1">_xll.BDS(B161,"SUPPLY_CHAIN_CUSTOMERS","SUPPLY_CHAIN_SUM_COUNT_OVERRIDE=5,QUANTIFIED_OVERRIDE=Y,SUP_CHAIN_RELATIONSHIP_SORT_OVR=C","cols=1;rows=5")</f>
        <v>#NAME?</v>
      </c>
      <c r="D327" t="e">
        <f ca="1">IF(ISBLANK(B327),"",_xll.BDP(A327, "RELATIONSHIP_AMOUNT","RELATIONSHIP_OVERRIDE=S,QUANTIFIED_OVERRIDE=Y,EQY_FUND_CRNCY=USD,RELATED_COMPANY_OVERRIDE="&amp;B327))</f>
        <v>#NAME?</v>
      </c>
      <c r="E327" t="e">
        <f ca="1">IF(ISBLANK(C327),"",_xll.BDP(A327, "RELATIONSHIP_AMOUNT","RELATIONSHIP_OVERRIDE=C,QUANTIFIED_OVERRIDE=Y,EQY_FUND_CRNCY=USD,RELATED_COMPANY_OVERRIDE="&amp;C327))</f>
        <v>#NAME?</v>
      </c>
    </row>
    <row r="328" spans="1:5" x14ac:dyDescent="0.2">
      <c r="A328" t="str">
        <f>B161</f>
        <v>814 HK Equity</v>
      </c>
      <c r="C328" t="s">
        <v>340</v>
      </c>
      <c r="D328" t="str">
        <f>IF(ISBLANK(B328),"",_xll.BDP(A328, "RELATIONSHIP_AMOUNT","RELATIONSHIP_OVERRIDE=S,QUANTIFIED_OVERRIDE=Y,EQY_FUND_CRNCY=USD,RELATED_COMPANY_OVERRIDE="&amp;B328))</f>
        <v/>
      </c>
      <c r="E328" t="e">
        <f ca="1">IF(ISBLANK(C328),"",_xll.BDP(A328, "RELATIONSHIP_AMOUNT","RELATIONSHIP_OVERRIDE=C,QUANTIFIED_OVERRIDE=Y,EQY_FUND_CRNCY=USD,RELATED_COMPANY_OVERRIDE="&amp;C328))</f>
        <v>#NAME?</v>
      </c>
    </row>
    <row r="329" spans="1:5" x14ac:dyDescent="0.2">
      <c r="A329" t="str">
        <f>B161</f>
        <v>814 HK Equity</v>
      </c>
      <c r="C329" t="s">
        <v>341</v>
      </c>
      <c r="D329" t="str">
        <f>IF(ISBLANK(B329),"",_xll.BDP(A329, "RELATIONSHIP_AMOUNT","RELATIONSHIP_OVERRIDE=S,QUANTIFIED_OVERRIDE=Y,EQY_FUND_CRNCY=USD,RELATED_COMPANY_OVERRIDE="&amp;B329))</f>
        <v/>
      </c>
      <c r="E329" t="e">
        <f ca="1">IF(ISBLANK(C329),"",_xll.BDP(A329, "RELATIONSHIP_AMOUNT","RELATIONSHIP_OVERRIDE=C,QUANTIFIED_OVERRIDE=Y,EQY_FUND_CRNCY=USD,RELATED_COMPANY_OVERRIDE="&amp;C329))</f>
        <v>#NAME?</v>
      </c>
    </row>
    <row r="330" spans="1:5" x14ac:dyDescent="0.2">
      <c r="A330" t="str">
        <f>B161</f>
        <v>814 HK Equity</v>
      </c>
      <c r="C330" t="s">
        <v>307</v>
      </c>
      <c r="D330" t="str">
        <f>IF(ISBLANK(B330),"",_xll.BDP(A330, "RELATIONSHIP_AMOUNT","RELATIONSHIP_OVERRIDE=S,QUANTIFIED_OVERRIDE=Y,EQY_FUND_CRNCY=USD,RELATED_COMPANY_OVERRIDE="&amp;B330))</f>
        <v/>
      </c>
      <c r="E330" t="e">
        <f ca="1">IF(ISBLANK(C330),"",_xll.BDP(A330, "RELATIONSHIP_AMOUNT","RELATIONSHIP_OVERRIDE=C,QUANTIFIED_OVERRIDE=Y,EQY_FUND_CRNCY=USD,RELATED_COMPANY_OVERRIDE="&amp;C330))</f>
        <v>#NAME?</v>
      </c>
    </row>
    <row r="331" spans="1:5" x14ac:dyDescent="0.2">
      <c r="A331" t="str">
        <f>B161</f>
        <v>814 HK Equity</v>
      </c>
      <c r="C331" t="s">
        <v>337</v>
      </c>
      <c r="D331" t="str">
        <f>IF(ISBLANK(B331),"",_xll.BDP(A331, "RELATIONSHIP_AMOUNT","RELATIONSHIP_OVERRIDE=S,QUANTIFIED_OVERRIDE=Y,EQY_FUND_CRNCY=USD,RELATED_COMPANY_OVERRIDE="&amp;B331))</f>
        <v/>
      </c>
      <c r="E331" t="e">
        <f ca="1">IF(ISBLANK(C331),"",_xll.BDP(A331, "RELATIONSHIP_AMOUNT","RELATIONSHIP_OVERRIDE=C,QUANTIFIED_OVERRIDE=Y,EQY_FUND_CRNCY=USD,RELATED_COMPANY_OVERRIDE="&amp;C331))</f>
        <v>#NAME?</v>
      </c>
    </row>
    <row r="332" spans="1:5" x14ac:dyDescent="0.2">
      <c r="A332" t="e">
        <f ca="1">B162</f>
        <v>#NAME?</v>
      </c>
      <c r="B332" t="e">
        <f ca="1">_xll.BDS(B162,"SUPPLY_CHAIN_SUPPLIERS","SUPPLY_CHAIN_SUM_COUNT_OVERRIDE=5,QUANTIFIED_OVERRIDE=Y,SUP_CHAIN_RELATIONSHIP_SORT_OVR=C","cols=1;rows=5")</f>
        <v>#NAME?</v>
      </c>
      <c r="C332" t="e">
        <f ca="1">_xll.BDS(B162,"SUPPLY_CHAIN_CUSTOMERS","SUPPLY_CHAIN_SUM_COUNT_OVERRIDE=5,QUANTIFIED_OVERRIDE=Y,SUP_CHAIN_RELATIONSHIP_SORT_OVR=C","cols=1;rows=5")</f>
        <v>#NAME?</v>
      </c>
      <c r="D332" t="e">
        <f ca="1">IF(ISBLANK(B332),"",_xll.BDP(A332, "RELATIONSHIP_AMOUNT","RELATIONSHIP_OVERRIDE=S,QUANTIFIED_OVERRIDE=Y,EQY_FUND_CRNCY=USD,RELATED_COMPANY_OVERRIDE="&amp;B332))</f>
        <v>#NAME?</v>
      </c>
      <c r="E332" t="e">
        <f ca="1">IF(ISBLANK(C332),"",_xll.BDP(A332, "RELATIONSHIP_AMOUNT","RELATIONSHIP_OVERRIDE=C,QUANTIFIED_OVERRIDE=Y,EQY_FUND_CRNCY=USD,RELATED_COMPANY_OVERRIDE="&amp;C332))</f>
        <v>#NAME?</v>
      </c>
    </row>
    <row r="333" spans="1:5" x14ac:dyDescent="0.2">
      <c r="A333" t="e">
        <f ca="1">B162</f>
        <v>#NAME?</v>
      </c>
      <c r="B333" t="s">
        <v>73</v>
      </c>
      <c r="C333" t="s">
        <v>53</v>
      </c>
      <c r="D333" t="e">
        <f ca="1">IF(ISBLANK(B333),"",_xll.BDP(A333, "RELATIONSHIP_AMOUNT","RELATIONSHIP_OVERRIDE=S,QUANTIFIED_OVERRIDE=Y,EQY_FUND_CRNCY=USD,RELATED_COMPANY_OVERRIDE="&amp;B333))</f>
        <v>#NAME?</v>
      </c>
      <c r="E333" t="e">
        <f ca="1">IF(ISBLANK(C333),"",_xll.BDP(A333, "RELATIONSHIP_AMOUNT","RELATIONSHIP_OVERRIDE=C,QUANTIFIED_OVERRIDE=Y,EQY_FUND_CRNCY=USD,RELATED_COMPANY_OVERRIDE="&amp;C333))</f>
        <v>#NAME?</v>
      </c>
    </row>
    <row r="334" spans="1:5" x14ac:dyDescent="0.2">
      <c r="A334" t="e">
        <f ca="1">B162</f>
        <v>#NAME?</v>
      </c>
      <c r="B334" t="s">
        <v>74</v>
      </c>
      <c r="C334" t="s">
        <v>70</v>
      </c>
      <c r="D334" t="e">
        <f ca="1">IF(ISBLANK(B334),"",_xll.BDP(A334, "RELATIONSHIP_AMOUNT","RELATIONSHIP_OVERRIDE=S,QUANTIFIED_OVERRIDE=Y,EQY_FUND_CRNCY=USD,RELATED_COMPANY_OVERRIDE="&amp;B334))</f>
        <v>#NAME?</v>
      </c>
      <c r="E334" t="e">
        <f ca="1">IF(ISBLANK(C334),"",_xll.BDP(A334, "RELATIONSHIP_AMOUNT","RELATIONSHIP_OVERRIDE=C,QUANTIFIED_OVERRIDE=Y,EQY_FUND_CRNCY=USD,RELATED_COMPANY_OVERRIDE="&amp;C334))</f>
        <v>#NAME?</v>
      </c>
    </row>
    <row r="335" spans="1:5" x14ac:dyDescent="0.2">
      <c r="A335" t="e">
        <f ca="1">B162</f>
        <v>#NAME?</v>
      </c>
      <c r="B335" t="s">
        <v>75</v>
      </c>
      <c r="C335" t="s">
        <v>71</v>
      </c>
      <c r="D335" t="e">
        <f ca="1">IF(ISBLANK(B335),"",_xll.BDP(A335, "RELATIONSHIP_AMOUNT","RELATIONSHIP_OVERRIDE=S,QUANTIFIED_OVERRIDE=Y,EQY_FUND_CRNCY=USD,RELATED_COMPANY_OVERRIDE="&amp;B335))</f>
        <v>#NAME?</v>
      </c>
      <c r="E335" t="e">
        <f ca="1">IF(ISBLANK(C335),"",_xll.BDP(A335, "RELATIONSHIP_AMOUNT","RELATIONSHIP_OVERRIDE=C,QUANTIFIED_OVERRIDE=Y,EQY_FUND_CRNCY=USD,RELATED_COMPANY_OVERRIDE="&amp;C335))</f>
        <v>#NAME?</v>
      </c>
    </row>
    <row r="336" spans="1:5" x14ac:dyDescent="0.2">
      <c r="A336" t="e">
        <f ca="1">B162</f>
        <v>#NAME?</v>
      </c>
      <c r="B336" t="s">
        <v>12</v>
      </c>
      <c r="C336" t="s">
        <v>54</v>
      </c>
      <c r="D336" t="e">
        <f ca="1">IF(ISBLANK(B336),"",_xll.BDP(A336, "RELATIONSHIP_AMOUNT","RELATIONSHIP_OVERRIDE=S,QUANTIFIED_OVERRIDE=Y,EQY_FUND_CRNCY=USD,RELATED_COMPANY_OVERRIDE="&amp;B336))</f>
        <v>#NAME?</v>
      </c>
      <c r="E336" t="e">
        <f ca="1">IF(ISBLANK(C336),"",_xll.BDP(A336, "RELATIONSHIP_AMOUNT","RELATIONSHIP_OVERRIDE=C,QUANTIFIED_OVERRIDE=Y,EQY_FUND_CRNCY=USD,RELATED_COMPANY_OVERRIDE="&amp;C336))</f>
        <v>#NAME?</v>
      </c>
    </row>
    <row r="337" spans="1:5" x14ac:dyDescent="0.2">
      <c r="A337" t="str">
        <f>B163</f>
        <v>005930 KS Equity</v>
      </c>
      <c r="B337" t="e">
        <f ca="1">_xll.BDS(B163,"SUPPLY_CHAIN_SUPPLIERS","SUPPLY_CHAIN_SUM_COUNT_OVERRIDE=5,QUANTIFIED_OVERRIDE=Y,SUP_CHAIN_RELATIONSHIP_SORT_OVR=C","cols=1;rows=5")</f>
        <v>#NAME?</v>
      </c>
      <c r="C337" t="e">
        <f ca="1">_xll.BDS(B163,"SUPPLY_CHAIN_CUSTOMERS","SUPPLY_CHAIN_SUM_COUNT_OVERRIDE=5,QUANTIFIED_OVERRIDE=Y,SUP_CHAIN_RELATIONSHIP_SORT_OVR=C","cols=1;rows=5")</f>
        <v>#NAME?</v>
      </c>
      <c r="D337" t="e">
        <f ca="1">IF(ISBLANK(B337),"",_xll.BDP(A337, "RELATIONSHIP_AMOUNT","RELATIONSHIP_OVERRIDE=S,QUANTIFIED_OVERRIDE=Y,EQY_FUND_CRNCY=USD,RELATED_COMPANY_OVERRIDE="&amp;B337))</f>
        <v>#NAME?</v>
      </c>
      <c r="E337" t="e">
        <f ca="1">IF(ISBLANK(C337),"",_xll.BDP(A337, "RELATIONSHIP_AMOUNT","RELATIONSHIP_OVERRIDE=C,QUANTIFIED_OVERRIDE=Y,EQY_FUND_CRNCY=USD,RELATED_COMPANY_OVERRIDE="&amp;C337))</f>
        <v>#NAME?</v>
      </c>
    </row>
    <row r="338" spans="1:5" x14ac:dyDescent="0.2">
      <c r="A338" t="str">
        <f>B163</f>
        <v>005930 KS Equity</v>
      </c>
      <c r="B338" t="s">
        <v>55</v>
      </c>
      <c r="C338" t="s">
        <v>51</v>
      </c>
      <c r="D338" t="e">
        <f ca="1">IF(ISBLANK(B338),"",_xll.BDP(A338, "RELATIONSHIP_AMOUNT","RELATIONSHIP_OVERRIDE=S,QUANTIFIED_OVERRIDE=Y,EQY_FUND_CRNCY=USD,RELATED_COMPANY_OVERRIDE="&amp;B338))</f>
        <v>#NAME?</v>
      </c>
      <c r="E338" t="e">
        <f ca="1">IF(ISBLANK(C338),"",_xll.BDP(A338, "RELATIONSHIP_AMOUNT","RELATIONSHIP_OVERRIDE=C,QUANTIFIED_OVERRIDE=Y,EQY_FUND_CRNCY=USD,RELATED_COMPANY_OVERRIDE="&amp;C338))</f>
        <v>#NAME?</v>
      </c>
    </row>
    <row r="339" spans="1:5" x14ac:dyDescent="0.2">
      <c r="A339" t="str">
        <f>B163</f>
        <v>005930 KS Equity</v>
      </c>
      <c r="B339" t="s">
        <v>19</v>
      </c>
      <c r="C339" t="s">
        <v>52</v>
      </c>
      <c r="D339" t="e">
        <f ca="1">IF(ISBLANK(B339),"",_xll.BDP(A339, "RELATIONSHIP_AMOUNT","RELATIONSHIP_OVERRIDE=S,QUANTIFIED_OVERRIDE=Y,EQY_FUND_CRNCY=USD,RELATED_COMPANY_OVERRIDE="&amp;B339))</f>
        <v>#NAME?</v>
      </c>
      <c r="E339" t="e">
        <f ca="1">IF(ISBLANK(C339),"",_xll.BDP(A339, "RELATIONSHIP_AMOUNT","RELATIONSHIP_OVERRIDE=C,QUANTIFIED_OVERRIDE=Y,EQY_FUND_CRNCY=USD,RELATED_COMPANY_OVERRIDE="&amp;C339))</f>
        <v>#NAME?</v>
      </c>
    </row>
    <row r="340" spans="1:5" x14ac:dyDescent="0.2">
      <c r="A340" t="str">
        <f>B163</f>
        <v>005930 KS Equity</v>
      </c>
      <c r="B340" t="s">
        <v>56</v>
      </c>
      <c r="C340" t="s">
        <v>53</v>
      </c>
      <c r="D340" t="e">
        <f ca="1">IF(ISBLANK(B340),"",_xll.BDP(A340, "RELATIONSHIP_AMOUNT","RELATIONSHIP_OVERRIDE=S,QUANTIFIED_OVERRIDE=Y,EQY_FUND_CRNCY=USD,RELATED_COMPANY_OVERRIDE="&amp;B340))</f>
        <v>#NAME?</v>
      </c>
      <c r="E340" t="e">
        <f ca="1">IF(ISBLANK(C340),"",_xll.BDP(A340, "RELATIONSHIP_AMOUNT","RELATIONSHIP_OVERRIDE=C,QUANTIFIED_OVERRIDE=Y,EQY_FUND_CRNCY=USD,RELATED_COMPANY_OVERRIDE="&amp;C340))</f>
        <v>#NAME?</v>
      </c>
    </row>
    <row r="341" spans="1:5" x14ac:dyDescent="0.2">
      <c r="A341" t="str">
        <f>B163</f>
        <v>005930 KS Equity</v>
      </c>
      <c r="B341" t="s">
        <v>27</v>
      </c>
      <c r="C341" t="s">
        <v>54</v>
      </c>
      <c r="D341" t="e">
        <f ca="1">IF(ISBLANK(B341),"",_xll.BDP(A341, "RELATIONSHIP_AMOUNT","RELATIONSHIP_OVERRIDE=S,QUANTIFIED_OVERRIDE=Y,EQY_FUND_CRNCY=USD,RELATED_COMPANY_OVERRIDE="&amp;B341))</f>
        <v>#NAME?</v>
      </c>
      <c r="E341" t="e">
        <f ca="1">IF(ISBLANK(C341),"",_xll.BDP(A341, "RELATIONSHIP_AMOUNT","RELATIONSHIP_OVERRIDE=C,QUANTIFIED_OVERRIDE=Y,EQY_FUND_CRNCY=USD,RELATED_COMPANY_OVERRIDE="&amp;C341))</f>
        <v>#NAME?</v>
      </c>
    </row>
    <row r="342" spans="1:5" x14ac:dyDescent="0.2">
      <c r="A342" t="str">
        <f>B164</f>
        <v>ERICB SS Equity</v>
      </c>
      <c r="B342" t="e">
        <f ca="1">_xll.BDS(B164,"SUPPLY_CHAIN_SUPPLIERS","SUPPLY_CHAIN_SUM_COUNT_OVERRIDE=5,QUANTIFIED_OVERRIDE=Y,SUP_CHAIN_RELATIONSHIP_SORT_OVR=C","cols=1;rows=5")</f>
        <v>#NAME?</v>
      </c>
      <c r="C342" t="e">
        <f ca="1">_xll.BDS(B164,"SUPPLY_CHAIN_CUSTOMERS","SUPPLY_CHAIN_SUM_COUNT_OVERRIDE=5,QUANTIFIED_OVERRIDE=Y,SUP_CHAIN_RELATIONSHIP_SORT_OVR=C","cols=1;rows=5")</f>
        <v>#NAME?</v>
      </c>
      <c r="D342" t="e">
        <f ca="1">IF(ISBLANK(B342),"",_xll.BDP(A342, "RELATIONSHIP_AMOUNT","RELATIONSHIP_OVERRIDE=S,QUANTIFIED_OVERRIDE=Y,EQY_FUND_CRNCY=USD,RELATED_COMPANY_OVERRIDE="&amp;B342))</f>
        <v>#NAME?</v>
      </c>
      <c r="E342" t="e">
        <f ca="1">IF(ISBLANK(C342),"",_xll.BDP(A342, "RELATIONSHIP_AMOUNT","RELATIONSHIP_OVERRIDE=C,QUANTIFIED_OVERRIDE=Y,EQY_FUND_CRNCY=USD,RELATED_COMPANY_OVERRIDE="&amp;C342))</f>
        <v>#NAME?</v>
      </c>
    </row>
    <row r="343" spans="1:5" x14ac:dyDescent="0.2">
      <c r="A343" t="str">
        <f>B164</f>
        <v>ERICB SS Equity</v>
      </c>
      <c r="B343" t="s">
        <v>79</v>
      </c>
      <c r="C343" t="s">
        <v>51</v>
      </c>
      <c r="D343" t="e">
        <f ca="1">IF(ISBLANK(B343),"",_xll.BDP(A343, "RELATIONSHIP_AMOUNT","RELATIONSHIP_OVERRIDE=S,QUANTIFIED_OVERRIDE=Y,EQY_FUND_CRNCY=USD,RELATED_COMPANY_OVERRIDE="&amp;B343))</f>
        <v>#NAME?</v>
      </c>
      <c r="E343" t="e">
        <f ca="1">IF(ISBLANK(C343),"",_xll.BDP(A343, "RELATIONSHIP_AMOUNT","RELATIONSHIP_OVERRIDE=C,QUANTIFIED_OVERRIDE=Y,EQY_FUND_CRNCY=USD,RELATED_COMPANY_OVERRIDE="&amp;C343))</f>
        <v>#NAME?</v>
      </c>
    </row>
    <row r="344" spans="1:5" x14ac:dyDescent="0.2">
      <c r="A344" t="str">
        <f>B164</f>
        <v>ERICB SS Equity</v>
      </c>
      <c r="B344" t="s">
        <v>45</v>
      </c>
      <c r="C344" t="s">
        <v>135</v>
      </c>
      <c r="D344" t="e">
        <f ca="1">IF(ISBLANK(B344),"",_xll.BDP(A344, "RELATIONSHIP_AMOUNT","RELATIONSHIP_OVERRIDE=S,QUANTIFIED_OVERRIDE=Y,EQY_FUND_CRNCY=USD,RELATED_COMPANY_OVERRIDE="&amp;B344))</f>
        <v>#NAME?</v>
      </c>
      <c r="E344" t="e">
        <f ca="1">IF(ISBLANK(C344),"",_xll.BDP(A344, "RELATIONSHIP_AMOUNT","RELATIONSHIP_OVERRIDE=C,QUANTIFIED_OVERRIDE=Y,EQY_FUND_CRNCY=USD,RELATED_COMPANY_OVERRIDE="&amp;C344))</f>
        <v>#NAME?</v>
      </c>
    </row>
    <row r="345" spans="1:5" x14ac:dyDescent="0.2">
      <c r="A345" t="str">
        <f>B164</f>
        <v>ERICB SS Equity</v>
      </c>
      <c r="B345" t="s">
        <v>75</v>
      </c>
      <c r="C345" t="s">
        <v>71</v>
      </c>
      <c r="D345" t="e">
        <f ca="1">IF(ISBLANK(B345),"",_xll.BDP(A345, "RELATIONSHIP_AMOUNT","RELATIONSHIP_OVERRIDE=S,QUANTIFIED_OVERRIDE=Y,EQY_FUND_CRNCY=USD,RELATED_COMPANY_OVERRIDE="&amp;B345))</f>
        <v>#NAME?</v>
      </c>
      <c r="E345" t="e">
        <f ca="1">IF(ISBLANK(C345),"",_xll.BDP(A345, "RELATIONSHIP_AMOUNT","RELATIONSHIP_OVERRIDE=C,QUANTIFIED_OVERRIDE=Y,EQY_FUND_CRNCY=USD,RELATED_COMPANY_OVERRIDE="&amp;C345))</f>
        <v>#NAME?</v>
      </c>
    </row>
    <row r="346" spans="1:5" x14ac:dyDescent="0.2">
      <c r="A346" t="str">
        <f>B164</f>
        <v>ERICB SS Equity</v>
      </c>
      <c r="B346" t="s">
        <v>19</v>
      </c>
      <c r="C346" t="s">
        <v>136</v>
      </c>
      <c r="D346" t="e">
        <f ca="1">IF(ISBLANK(B346),"",_xll.BDP(A346, "RELATIONSHIP_AMOUNT","RELATIONSHIP_OVERRIDE=S,QUANTIFIED_OVERRIDE=Y,EQY_FUND_CRNCY=USD,RELATED_COMPANY_OVERRIDE="&amp;B346))</f>
        <v>#NAME?</v>
      </c>
      <c r="E346" t="e">
        <f ca="1">IF(ISBLANK(C346),"",_xll.BDP(A346, "RELATIONSHIP_AMOUNT","RELATIONSHIP_OVERRIDE=C,QUANTIFIED_OVERRIDE=Y,EQY_FUND_CRNCY=USD,RELATED_COMPANY_OVERRIDE="&amp;C346))</f>
        <v>#NAME?</v>
      </c>
    </row>
    <row r="347" spans="1:5" x14ac:dyDescent="0.2">
      <c r="A347" t="str">
        <f>B165</f>
        <v>NOKIA FH Equity</v>
      </c>
      <c r="B347" t="e">
        <f ca="1">_xll.BDS(B165,"SUPPLY_CHAIN_SUPPLIERS","SUPPLY_CHAIN_SUM_COUNT_OVERRIDE=5,QUANTIFIED_OVERRIDE=Y,SUP_CHAIN_RELATIONSHIP_SORT_OVR=C","cols=1;rows=5")</f>
        <v>#NAME?</v>
      </c>
      <c r="C347" t="e">
        <f ca="1">_xll.BDS(B165,"SUPPLY_CHAIN_CUSTOMERS","SUPPLY_CHAIN_SUM_COUNT_OVERRIDE=5,QUANTIFIED_OVERRIDE=Y,SUP_CHAIN_RELATIONSHIP_SORT_OVR=C","cols=1;rows=5")</f>
        <v>#NAME?</v>
      </c>
      <c r="D347" t="e">
        <f ca="1">IF(ISBLANK(B347),"",_xll.BDP(A347, "RELATIONSHIP_AMOUNT","RELATIONSHIP_OVERRIDE=S,QUANTIFIED_OVERRIDE=Y,EQY_FUND_CRNCY=USD,RELATED_COMPANY_OVERRIDE="&amp;B347))</f>
        <v>#NAME?</v>
      </c>
      <c r="E347" t="e">
        <f ca="1">IF(ISBLANK(C347),"",_xll.BDP(A347, "RELATIONSHIP_AMOUNT","RELATIONSHIP_OVERRIDE=C,QUANTIFIED_OVERRIDE=Y,EQY_FUND_CRNCY=USD,RELATED_COMPANY_OVERRIDE="&amp;C347))</f>
        <v>#NAME?</v>
      </c>
    </row>
    <row r="348" spans="1:5" x14ac:dyDescent="0.2">
      <c r="A348" t="str">
        <f>B165</f>
        <v>NOKIA FH Equity</v>
      </c>
      <c r="B348" t="s">
        <v>79</v>
      </c>
      <c r="C348" t="s">
        <v>51</v>
      </c>
      <c r="D348" t="e">
        <f ca="1">IF(ISBLANK(B348),"",_xll.BDP(A348, "RELATIONSHIP_AMOUNT","RELATIONSHIP_OVERRIDE=S,QUANTIFIED_OVERRIDE=Y,EQY_FUND_CRNCY=USD,RELATED_COMPANY_OVERRIDE="&amp;B348))</f>
        <v>#NAME?</v>
      </c>
      <c r="E348" t="e">
        <f ca="1">IF(ISBLANK(C348),"",_xll.BDP(A348, "RELATIONSHIP_AMOUNT","RELATIONSHIP_OVERRIDE=C,QUANTIFIED_OVERRIDE=Y,EQY_FUND_CRNCY=USD,RELATED_COMPANY_OVERRIDE="&amp;C348))</f>
        <v>#NAME?</v>
      </c>
    </row>
    <row r="349" spans="1:5" x14ac:dyDescent="0.2">
      <c r="A349" t="str">
        <f>B165</f>
        <v>NOKIA FH Equity</v>
      </c>
      <c r="B349" t="s">
        <v>277</v>
      </c>
      <c r="C349" t="s">
        <v>135</v>
      </c>
      <c r="D349" t="e">
        <f ca="1">IF(ISBLANK(B349),"",_xll.BDP(A349, "RELATIONSHIP_AMOUNT","RELATIONSHIP_OVERRIDE=S,QUANTIFIED_OVERRIDE=Y,EQY_FUND_CRNCY=USD,RELATED_COMPANY_OVERRIDE="&amp;B349))</f>
        <v>#NAME?</v>
      </c>
      <c r="E349" t="e">
        <f ca="1">IF(ISBLANK(C349),"",_xll.BDP(A349, "RELATIONSHIP_AMOUNT","RELATIONSHIP_OVERRIDE=C,QUANTIFIED_OVERRIDE=Y,EQY_FUND_CRNCY=USD,RELATED_COMPANY_OVERRIDE="&amp;C349))</f>
        <v>#NAME?</v>
      </c>
    </row>
    <row r="350" spans="1:5" x14ac:dyDescent="0.2">
      <c r="A350" t="str">
        <f>B165</f>
        <v>NOKIA FH Equity</v>
      </c>
      <c r="B350" t="s">
        <v>84</v>
      </c>
      <c r="C350" t="s">
        <v>136</v>
      </c>
      <c r="D350" t="e">
        <f ca="1">IF(ISBLANK(B350),"",_xll.BDP(A350, "RELATIONSHIP_AMOUNT","RELATIONSHIP_OVERRIDE=S,QUANTIFIED_OVERRIDE=Y,EQY_FUND_CRNCY=USD,RELATED_COMPANY_OVERRIDE="&amp;B350))</f>
        <v>#NAME?</v>
      </c>
      <c r="E350" t="e">
        <f ca="1">IF(ISBLANK(C350),"",_xll.BDP(A350, "RELATIONSHIP_AMOUNT","RELATIONSHIP_OVERRIDE=C,QUANTIFIED_OVERRIDE=Y,EQY_FUND_CRNCY=USD,RELATED_COMPANY_OVERRIDE="&amp;C350))</f>
        <v>#NAME?</v>
      </c>
    </row>
    <row r="351" spans="1:5" x14ac:dyDescent="0.2">
      <c r="A351" t="str">
        <f>B165</f>
        <v>NOKIA FH Equity</v>
      </c>
      <c r="B351" t="s">
        <v>278</v>
      </c>
      <c r="C351" t="s">
        <v>52</v>
      </c>
      <c r="D351" t="e">
        <f ca="1">IF(ISBLANK(B351),"",_xll.BDP(A351, "RELATIONSHIP_AMOUNT","RELATIONSHIP_OVERRIDE=S,QUANTIFIED_OVERRIDE=Y,EQY_FUND_CRNCY=USD,RELATED_COMPANY_OVERRIDE="&amp;B351))</f>
        <v>#NAME?</v>
      </c>
      <c r="E351" t="e">
        <f ca="1">IF(ISBLANK(C351),"",_xll.BDP(A351, "RELATIONSHIP_AMOUNT","RELATIONSHIP_OVERRIDE=C,QUANTIFIED_OVERRIDE=Y,EQY_FUND_CRNCY=USD,RELATED_COMPANY_OVERRIDE="&amp;C351))</f>
        <v>#NAME?</v>
      </c>
    </row>
    <row r="352" spans="1:5" x14ac:dyDescent="0.2">
      <c r="A352" t="str">
        <f>B166</f>
        <v>MTZ US Equity</v>
      </c>
      <c r="B352" t="e">
        <f ca="1">_xll.BDS(B166,"SUPPLY_CHAIN_SUPPLIERS","SUPPLY_CHAIN_SUM_COUNT_OVERRIDE=5,QUANTIFIED_OVERRIDE=Y,SUP_CHAIN_RELATIONSHIP_SORT_OVR=C","cols=1;rows=2")</f>
        <v>#NAME?</v>
      </c>
      <c r="C352" t="e">
        <f ca="1">_xll.BDS(B166,"SUPPLY_CHAIN_CUSTOMERS","SUPPLY_CHAIN_SUM_COUNT_OVERRIDE=5,QUANTIFIED_OVERRIDE=Y,SUP_CHAIN_RELATIONSHIP_SORT_OVR=C","cols=1;rows=5")</f>
        <v>#NAME?</v>
      </c>
      <c r="D352" t="e">
        <f ca="1">IF(ISBLANK(B352),"",_xll.BDP(A352, "RELATIONSHIP_AMOUNT","RELATIONSHIP_OVERRIDE=S,QUANTIFIED_OVERRIDE=Y,EQY_FUND_CRNCY=USD,RELATED_COMPANY_OVERRIDE="&amp;B352))</f>
        <v>#NAME?</v>
      </c>
      <c r="E352" t="e">
        <f ca="1">IF(ISBLANK(C352),"",_xll.BDP(A352, "RELATIONSHIP_AMOUNT","RELATIONSHIP_OVERRIDE=C,QUANTIFIED_OVERRIDE=Y,EQY_FUND_CRNCY=USD,RELATED_COMPANY_OVERRIDE="&amp;C352))</f>
        <v>#NAME?</v>
      </c>
    </row>
    <row r="353" spans="1:5" x14ac:dyDescent="0.2">
      <c r="A353" t="str">
        <f>B166</f>
        <v>MTZ US Equity</v>
      </c>
      <c r="B353" t="s">
        <v>286</v>
      </c>
      <c r="C353" t="s">
        <v>292</v>
      </c>
      <c r="D353" t="e">
        <f ca="1">IF(ISBLANK(B353),"",_xll.BDP(A353, "RELATIONSHIP_AMOUNT","RELATIONSHIP_OVERRIDE=S,QUANTIFIED_OVERRIDE=Y,EQY_FUND_CRNCY=USD,RELATED_COMPANY_OVERRIDE="&amp;B353))</f>
        <v>#NAME?</v>
      </c>
      <c r="E353" t="e">
        <f ca="1">IF(ISBLANK(C353),"",_xll.BDP(A353, "RELATIONSHIP_AMOUNT","RELATIONSHIP_OVERRIDE=C,QUANTIFIED_OVERRIDE=Y,EQY_FUND_CRNCY=USD,RELATED_COMPANY_OVERRIDE="&amp;C353))</f>
        <v>#NAME?</v>
      </c>
    </row>
    <row r="354" spans="1:5" x14ac:dyDescent="0.2">
      <c r="A354" t="str">
        <f>B166</f>
        <v>MTZ US Equity</v>
      </c>
      <c r="C354" t="s">
        <v>293</v>
      </c>
      <c r="D354" t="str">
        <f>IF(ISBLANK(B354),"",_xll.BDP(A354, "RELATIONSHIP_AMOUNT","RELATIONSHIP_OVERRIDE=S,QUANTIFIED_OVERRIDE=Y,EQY_FUND_CRNCY=USD,RELATED_COMPANY_OVERRIDE="&amp;B354))</f>
        <v/>
      </c>
      <c r="E354" t="e">
        <f ca="1">IF(ISBLANK(C354),"",_xll.BDP(A354, "RELATIONSHIP_AMOUNT","RELATIONSHIP_OVERRIDE=C,QUANTIFIED_OVERRIDE=Y,EQY_FUND_CRNCY=USD,RELATED_COMPANY_OVERRIDE="&amp;C354))</f>
        <v>#NAME?</v>
      </c>
    </row>
    <row r="355" spans="1:5" x14ac:dyDescent="0.2">
      <c r="A355" t="str">
        <f>B166</f>
        <v>MTZ US Equity</v>
      </c>
      <c r="C355" t="s">
        <v>294</v>
      </c>
      <c r="D355" t="str">
        <f>IF(ISBLANK(B355),"",_xll.BDP(A355, "RELATIONSHIP_AMOUNT","RELATIONSHIP_OVERRIDE=S,QUANTIFIED_OVERRIDE=Y,EQY_FUND_CRNCY=USD,RELATED_COMPANY_OVERRIDE="&amp;B355))</f>
        <v/>
      </c>
      <c r="E355" t="e">
        <f ca="1">IF(ISBLANK(C355),"",_xll.BDP(A355, "RELATIONSHIP_AMOUNT","RELATIONSHIP_OVERRIDE=C,QUANTIFIED_OVERRIDE=Y,EQY_FUND_CRNCY=USD,RELATED_COMPANY_OVERRIDE="&amp;C355))</f>
        <v>#NAME?</v>
      </c>
    </row>
    <row r="356" spans="1:5" x14ac:dyDescent="0.2">
      <c r="A356" t="str">
        <f>B166</f>
        <v>MTZ US Equity</v>
      </c>
      <c r="C356" t="s">
        <v>51</v>
      </c>
      <c r="D356" t="str">
        <f>IF(ISBLANK(B356),"",_xll.BDP(A356, "RELATIONSHIP_AMOUNT","RELATIONSHIP_OVERRIDE=S,QUANTIFIED_OVERRIDE=Y,EQY_FUND_CRNCY=USD,RELATED_COMPANY_OVERRIDE="&amp;B356))</f>
        <v/>
      </c>
      <c r="E356" t="e">
        <f ca="1">IF(ISBLANK(C356),"",_xll.BDP(A356, "RELATIONSHIP_AMOUNT","RELATIONSHIP_OVERRIDE=C,QUANTIFIED_OVERRIDE=Y,EQY_FUND_CRNCY=USD,RELATED_COMPANY_OVERRIDE="&amp;C356))</f>
        <v>#NAME?</v>
      </c>
    </row>
    <row r="357" spans="1:5" x14ac:dyDescent="0.2">
      <c r="A357" t="e">
        <f ca="1">B167</f>
        <v>#NAME?</v>
      </c>
      <c r="B357" t="e">
        <f ca="1">_xll.BDS(B167,"SUPPLY_CHAIN_SUPPLIERS","SUPPLY_CHAIN_SUM_COUNT_OVERRIDE=5,QUANTIFIED_OVERRIDE=Y,SUP_CHAIN_RELATIONSHIP_SORT_OVR=C","cols=1;rows=5")</f>
        <v>#NAME?</v>
      </c>
      <c r="C357" t="e">
        <f ca="1">_xll.BDS(B167,"SUPPLY_CHAIN_CUSTOMERS","SUPPLY_CHAIN_SUM_COUNT_OVERRIDE=5,QUANTIFIED_OVERRIDE=Y,SUP_CHAIN_RELATIONSHIP_SORT_OVR=C","cols=1;rows=5")</f>
        <v>#NAME?</v>
      </c>
      <c r="D357" t="e">
        <f ca="1">IF(ISBLANK(B357),"",_xll.BDP(A357, "RELATIONSHIP_AMOUNT","RELATIONSHIP_OVERRIDE=S,QUANTIFIED_OVERRIDE=Y,EQY_FUND_CRNCY=USD,RELATED_COMPANY_OVERRIDE="&amp;B357))</f>
        <v>#NAME?</v>
      </c>
      <c r="E357" t="e">
        <f ca="1">IF(ISBLANK(C357),"",_xll.BDP(A357, "RELATIONSHIP_AMOUNT","RELATIONSHIP_OVERRIDE=C,QUANTIFIED_OVERRIDE=Y,EQY_FUND_CRNCY=USD,RELATED_COMPANY_OVERRIDE="&amp;C357))</f>
        <v>#NAME?</v>
      </c>
    </row>
    <row r="358" spans="1:5" x14ac:dyDescent="0.2">
      <c r="A358" t="e">
        <f ca="1">B167</f>
        <v>#NAME?</v>
      </c>
      <c r="B358" t="s">
        <v>73</v>
      </c>
      <c r="C358" t="s">
        <v>53</v>
      </c>
      <c r="D358" t="e">
        <f ca="1">IF(ISBLANK(B358),"",_xll.BDP(A358, "RELATIONSHIP_AMOUNT","RELATIONSHIP_OVERRIDE=S,QUANTIFIED_OVERRIDE=Y,EQY_FUND_CRNCY=USD,RELATED_COMPANY_OVERRIDE="&amp;B358))</f>
        <v>#NAME?</v>
      </c>
      <c r="E358" t="e">
        <f ca="1">IF(ISBLANK(C358),"",_xll.BDP(A358, "RELATIONSHIP_AMOUNT","RELATIONSHIP_OVERRIDE=C,QUANTIFIED_OVERRIDE=Y,EQY_FUND_CRNCY=USD,RELATED_COMPANY_OVERRIDE="&amp;C358))</f>
        <v>#NAME?</v>
      </c>
    </row>
    <row r="359" spans="1:5" x14ac:dyDescent="0.2">
      <c r="A359" t="e">
        <f ca="1">B167</f>
        <v>#NAME?</v>
      </c>
      <c r="B359" t="s">
        <v>74</v>
      </c>
      <c r="C359" t="s">
        <v>70</v>
      </c>
      <c r="D359" t="e">
        <f ca="1">IF(ISBLANK(B359),"",_xll.BDP(A359, "RELATIONSHIP_AMOUNT","RELATIONSHIP_OVERRIDE=S,QUANTIFIED_OVERRIDE=Y,EQY_FUND_CRNCY=USD,RELATED_COMPANY_OVERRIDE="&amp;B359))</f>
        <v>#NAME?</v>
      </c>
      <c r="E359" t="e">
        <f ca="1">IF(ISBLANK(C359),"",_xll.BDP(A359, "RELATIONSHIP_AMOUNT","RELATIONSHIP_OVERRIDE=C,QUANTIFIED_OVERRIDE=Y,EQY_FUND_CRNCY=USD,RELATED_COMPANY_OVERRIDE="&amp;C359))</f>
        <v>#NAME?</v>
      </c>
    </row>
    <row r="360" spans="1:5" x14ac:dyDescent="0.2">
      <c r="A360" t="e">
        <f ca="1">B167</f>
        <v>#NAME?</v>
      </c>
      <c r="B360" t="s">
        <v>75</v>
      </c>
      <c r="C360" t="s">
        <v>71</v>
      </c>
      <c r="D360" t="e">
        <f ca="1">IF(ISBLANK(B360),"",_xll.BDP(A360, "RELATIONSHIP_AMOUNT","RELATIONSHIP_OVERRIDE=S,QUANTIFIED_OVERRIDE=Y,EQY_FUND_CRNCY=USD,RELATED_COMPANY_OVERRIDE="&amp;B360))</f>
        <v>#NAME?</v>
      </c>
      <c r="E360" t="e">
        <f ca="1">IF(ISBLANK(C360),"",_xll.BDP(A360, "RELATIONSHIP_AMOUNT","RELATIONSHIP_OVERRIDE=C,QUANTIFIED_OVERRIDE=Y,EQY_FUND_CRNCY=USD,RELATED_COMPANY_OVERRIDE="&amp;C360))</f>
        <v>#NAME?</v>
      </c>
    </row>
    <row r="361" spans="1:5" x14ac:dyDescent="0.2">
      <c r="A361" t="e">
        <f ca="1">B167</f>
        <v>#NAME?</v>
      </c>
      <c r="B361" t="s">
        <v>12</v>
      </c>
      <c r="C361" t="s">
        <v>54</v>
      </c>
      <c r="D361" t="e">
        <f ca="1">IF(ISBLANK(B361),"",_xll.BDP(A361, "RELATIONSHIP_AMOUNT","RELATIONSHIP_OVERRIDE=S,QUANTIFIED_OVERRIDE=Y,EQY_FUND_CRNCY=USD,RELATED_COMPANY_OVERRIDE="&amp;B361))</f>
        <v>#NAME?</v>
      </c>
      <c r="E361" t="e">
        <f ca="1">IF(ISBLANK(C361),"",_xll.BDP(A361, "RELATIONSHIP_AMOUNT","RELATIONSHIP_OVERRIDE=C,QUANTIFIED_OVERRIDE=Y,EQY_FUND_CRNCY=USD,RELATED_COMPANY_OVERRIDE="&amp;C361))</f>
        <v>#NAME?</v>
      </c>
    </row>
    <row r="362" spans="1:5" x14ac:dyDescent="0.2">
      <c r="A362" t="str">
        <f>B168</f>
        <v>KMCACZ CH Equity</v>
      </c>
      <c r="B362" t="e">
        <f ca="1">_xll.BDS(B168,"SUPPLY_CHAIN_SUPPLIERS","SUPPLY_CHAIN_SUM_COUNT_OVERRIDE=5,QUANTIFIED_OVERRIDE=Y,SUP_CHAIN_RELATIONSHIP_SORT_OVR=C","cols=1;rows=5")</f>
        <v>#NAME?</v>
      </c>
      <c r="C362" t="e">
        <f ca="1">_xll.BDS(B168,"SUPPLY_CHAIN_CUSTOMERS","SUPPLY_CHAIN_SUM_COUNT_OVERRIDE=5,QUANTIFIED_OVERRIDE=Y,SUP_CHAIN_RELATIONSHIP_SORT_OVR=C","cols=1;rows=5")</f>
        <v>#NAME?</v>
      </c>
      <c r="D362" t="e">
        <f ca="1">IF(ISBLANK(B362),"",_xll.BDP(A362, "RELATIONSHIP_AMOUNT","RELATIONSHIP_OVERRIDE=S,QUANTIFIED_OVERRIDE=Y,EQY_FUND_CRNCY=USD,RELATED_COMPANY_OVERRIDE="&amp;B362))</f>
        <v>#NAME?</v>
      </c>
      <c r="E362" t="e">
        <f ca="1">IF(ISBLANK(C362),"",_xll.BDP(A362, "RELATIONSHIP_AMOUNT","RELATIONSHIP_OVERRIDE=C,QUANTIFIED_OVERRIDE=Y,EQY_FUND_CRNCY=USD,RELATED_COMPANY_OVERRIDE="&amp;C362))</f>
        <v>#NAME?</v>
      </c>
    </row>
    <row r="363" spans="1:5" x14ac:dyDescent="0.2">
      <c r="A363" t="str">
        <f>B168</f>
        <v>KMCACZ CH Equity</v>
      </c>
      <c r="B363" t="s">
        <v>10</v>
      </c>
      <c r="C363" t="s">
        <v>6</v>
      </c>
      <c r="D363" t="e">
        <f ca="1">IF(ISBLANK(B363),"",_xll.BDP(A363, "RELATIONSHIP_AMOUNT","RELATIONSHIP_OVERRIDE=S,QUANTIFIED_OVERRIDE=Y,EQY_FUND_CRNCY=USD,RELATED_COMPANY_OVERRIDE="&amp;B363))</f>
        <v>#NAME?</v>
      </c>
      <c r="E363" t="e">
        <f ca="1">IF(ISBLANK(C363),"",_xll.BDP(A363, "RELATIONSHIP_AMOUNT","RELATIONSHIP_OVERRIDE=C,QUANTIFIED_OVERRIDE=Y,EQY_FUND_CRNCY=USD,RELATED_COMPANY_OVERRIDE="&amp;C363))</f>
        <v>#NAME?</v>
      </c>
    </row>
    <row r="364" spans="1:5" x14ac:dyDescent="0.2">
      <c r="A364" t="str">
        <f>B168</f>
        <v>KMCACZ CH Equity</v>
      </c>
      <c r="B364" t="s">
        <v>11</v>
      </c>
      <c r="C364" t="s">
        <v>7</v>
      </c>
      <c r="D364" t="e">
        <f ca="1">IF(ISBLANK(B364),"",_xll.BDP(A364, "RELATIONSHIP_AMOUNT","RELATIONSHIP_OVERRIDE=S,QUANTIFIED_OVERRIDE=Y,EQY_FUND_CRNCY=USD,RELATED_COMPANY_OVERRIDE="&amp;B364))</f>
        <v>#NAME?</v>
      </c>
      <c r="E364" t="e">
        <f ca="1">IF(ISBLANK(C364),"",_xll.BDP(A364, "RELATIONSHIP_AMOUNT","RELATIONSHIP_OVERRIDE=C,QUANTIFIED_OVERRIDE=Y,EQY_FUND_CRNCY=USD,RELATED_COMPANY_OVERRIDE="&amp;C364))</f>
        <v>#NAME?</v>
      </c>
    </row>
    <row r="365" spans="1:5" x14ac:dyDescent="0.2">
      <c r="A365" t="str">
        <f>B168</f>
        <v>KMCACZ CH Equity</v>
      </c>
      <c r="B365" t="s">
        <v>12</v>
      </c>
      <c r="C365" t="s">
        <v>8</v>
      </c>
      <c r="D365" t="e">
        <f ca="1">IF(ISBLANK(B365),"",_xll.BDP(A365, "RELATIONSHIP_AMOUNT","RELATIONSHIP_OVERRIDE=S,QUANTIFIED_OVERRIDE=Y,EQY_FUND_CRNCY=USD,RELATED_COMPANY_OVERRIDE="&amp;B365))</f>
        <v>#NAME?</v>
      </c>
      <c r="E365" t="e">
        <f ca="1">IF(ISBLANK(C365),"",_xll.BDP(A365, "RELATIONSHIP_AMOUNT","RELATIONSHIP_OVERRIDE=C,QUANTIFIED_OVERRIDE=Y,EQY_FUND_CRNCY=USD,RELATED_COMPANY_OVERRIDE="&amp;C365))</f>
        <v>#NAME?</v>
      </c>
    </row>
    <row r="366" spans="1:5" x14ac:dyDescent="0.2">
      <c r="A366" t="str">
        <f>B168</f>
        <v>KMCACZ CH Equity</v>
      </c>
      <c r="B366" t="s">
        <v>13</v>
      </c>
      <c r="C366" t="s">
        <v>9</v>
      </c>
      <c r="D366" t="e">
        <f ca="1">IF(ISBLANK(B366),"",_xll.BDP(A366, "RELATIONSHIP_AMOUNT","RELATIONSHIP_OVERRIDE=S,QUANTIFIED_OVERRIDE=Y,EQY_FUND_CRNCY=USD,RELATED_COMPANY_OVERRIDE="&amp;B366))</f>
        <v>#NAME?</v>
      </c>
      <c r="E366" t="e">
        <f ca="1">IF(ISBLANK(C366),"",_xll.BDP(A366, "RELATIONSHIP_AMOUNT","RELATIONSHIP_OVERRIDE=C,QUANTIFIED_OVERRIDE=Y,EQY_FUND_CRNCY=USD,RELATED_COMPANY_OVERRIDE="&amp;C366))</f>
        <v>#NAME?</v>
      </c>
    </row>
    <row r="367" spans="1:5" x14ac:dyDescent="0.2">
      <c r="A367" t="str">
        <f>B169</f>
        <v>005930 KS Equity</v>
      </c>
      <c r="B367" t="e">
        <f ca="1">_xll.BDS(B169,"SUPPLY_CHAIN_SUPPLIERS","SUPPLY_CHAIN_SUM_COUNT_OVERRIDE=5,QUANTIFIED_OVERRIDE=Y,SUP_CHAIN_RELATIONSHIP_SORT_OVR=C","cols=1;rows=5")</f>
        <v>#NAME?</v>
      </c>
      <c r="C367" t="e">
        <f ca="1">_xll.BDS(B169,"SUPPLY_CHAIN_CUSTOMERS","SUPPLY_CHAIN_SUM_COUNT_OVERRIDE=5,QUANTIFIED_OVERRIDE=Y,SUP_CHAIN_RELATIONSHIP_SORT_OVR=C","cols=1;rows=5")</f>
        <v>#NAME?</v>
      </c>
      <c r="D367" t="e">
        <f ca="1">IF(ISBLANK(B367),"",_xll.BDP(A367, "RELATIONSHIP_AMOUNT","RELATIONSHIP_OVERRIDE=S,QUANTIFIED_OVERRIDE=Y,EQY_FUND_CRNCY=USD,RELATED_COMPANY_OVERRIDE="&amp;B367))</f>
        <v>#NAME?</v>
      </c>
      <c r="E367" t="e">
        <f ca="1">IF(ISBLANK(C367),"",_xll.BDP(A367, "RELATIONSHIP_AMOUNT","RELATIONSHIP_OVERRIDE=C,QUANTIFIED_OVERRIDE=Y,EQY_FUND_CRNCY=USD,RELATED_COMPANY_OVERRIDE="&amp;C367))</f>
        <v>#NAME?</v>
      </c>
    </row>
    <row r="368" spans="1:5" x14ac:dyDescent="0.2">
      <c r="A368" t="str">
        <f>B169</f>
        <v>005930 KS Equity</v>
      </c>
      <c r="B368" t="s">
        <v>55</v>
      </c>
      <c r="C368" t="s">
        <v>51</v>
      </c>
      <c r="D368" t="e">
        <f ca="1">IF(ISBLANK(B368),"",_xll.BDP(A368, "RELATIONSHIP_AMOUNT","RELATIONSHIP_OVERRIDE=S,QUANTIFIED_OVERRIDE=Y,EQY_FUND_CRNCY=USD,RELATED_COMPANY_OVERRIDE="&amp;B368))</f>
        <v>#NAME?</v>
      </c>
      <c r="E368" t="e">
        <f ca="1">IF(ISBLANK(C368),"",_xll.BDP(A368, "RELATIONSHIP_AMOUNT","RELATIONSHIP_OVERRIDE=C,QUANTIFIED_OVERRIDE=Y,EQY_FUND_CRNCY=USD,RELATED_COMPANY_OVERRIDE="&amp;C368))</f>
        <v>#NAME?</v>
      </c>
    </row>
    <row r="369" spans="1:5" x14ac:dyDescent="0.2">
      <c r="A369" t="str">
        <f>B169</f>
        <v>005930 KS Equity</v>
      </c>
      <c r="B369" t="s">
        <v>19</v>
      </c>
      <c r="C369" t="s">
        <v>52</v>
      </c>
      <c r="D369" t="e">
        <f ca="1">IF(ISBLANK(B369),"",_xll.BDP(A369, "RELATIONSHIP_AMOUNT","RELATIONSHIP_OVERRIDE=S,QUANTIFIED_OVERRIDE=Y,EQY_FUND_CRNCY=USD,RELATED_COMPANY_OVERRIDE="&amp;B369))</f>
        <v>#NAME?</v>
      </c>
      <c r="E369" t="e">
        <f ca="1">IF(ISBLANK(C369),"",_xll.BDP(A369, "RELATIONSHIP_AMOUNT","RELATIONSHIP_OVERRIDE=C,QUANTIFIED_OVERRIDE=Y,EQY_FUND_CRNCY=USD,RELATED_COMPANY_OVERRIDE="&amp;C369))</f>
        <v>#NAME?</v>
      </c>
    </row>
    <row r="370" spans="1:5" x14ac:dyDescent="0.2">
      <c r="A370" t="str">
        <f>B169</f>
        <v>005930 KS Equity</v>
      </c>
      <c r="B370" t="s">
        <v>56</v>
      </c>
      <c r="C370" t="s">
        <v>53</v>
      </c>
      <c r="D370" t="e">
        <f ca="1">IF(ISBLANK(B370),"",_xll.BDP(A370, "RELATIONSHIP_AMOUNT","RELATIONSHIP_OVERRIDE=S,QUANTIFIED_OVERRIDE=Y,EQY_FUND_CRNCY=USD,RELATED_COMPANY_OVERRIDE="&amp;B370))</f>
        <v>#NAME?</v>
      </c>
      <c r="E370" t="e">
        <f ca="1">IF(ISBLANK(C370),"",_xll.BDP(A370, "RELATIONSHIP_AMOUNT","RELATIONSHIP_OVERRIDE=C,QUANTIFIED_OVERRIDE=Y,EQY_FUND_CRNCY=USD,RELATED_COMPANY_OVERRIDE="&amp;C370))</f>
        <v>#NAME?</v>
      </c>
    </row>
    <row r="371" spans="1:5" x14ac:dyDescent="0.2">
      <c r="A371" t="str">
        <f>B169</f>
        <v>005930 KS Equity</v>
      </c>
      <c r="B371" t="s">
        <v>27</v>
      </c>
      <c r="C371" t="s">
        <v>54</v>
      </c>
      <c r="D371" t="e">
        <f ca="1">IF(ISBLANK(B371),"",_xll.BDP(A371, "RELATIONSHIP_AMOUNT","RELATIONSHIP_OVERRIDE=S,QUANTIFIED_OVERRIDE=Y,EQY_FUND_CRNCY=USD,RELATED_COMPANY_OVERRIDE="&amp;B371))</f>
        <v>#NAME?</v>
      </c>
      <c r="E371" t="e">
        <f ca="1">IF(ISBLANK(C371),"",_xll.BDP(A371, "RELATIONSHIP_AMOUNT","RELATIONSHIP_OVERRIDE=C,QUANTIFIED_OVERRIDE=Y,EQY_FUND_CRNCY=USD,RELATED_COMPANY_OVERRIDE="&amp;C371))</f>
        <v>#NAME?</v>
      </c>
    </row>
    <row r="372" spans="1:5" x14ac:dyDescent="0.2">
      <c r="A372" t="str">
        <f>B170</f>
        <v>000063 CH Equity</v>
      </c>
      <c r="B372" t="e">
        <f ca="1">_xll.BDS(B170,"SUPPLY_CHAIN_SUPPLIERS","SUPPLY_CHAIN_SUM_COUNT_OVERRIDE=5,QUANTIFIED_OVERRIDE=Y,SUP_CHAIN_RELATIONSHIP_SORT_OVR=C","cols=1;rows=5")</f>
        <v>#NAME?</v>
      </c>
      <c r="C372" t="e">
        <f ca="1">_xll.BDS(B170,"SUPPLY_CHAIN_CUSTOMERS","SUPPLY_CHAIN_SUM_COUNT_OVERRIDE=5,QUANTIFIED_OVERRIDE=Y,SUP_CHAIN_RELATIONSHIP_SORT_OVR=C","cols=1;rows=5")</f>
        <v>#NAME?</v>
      </c>
      <c r="D372" t="e">
        <f ca="1">IF(ISBLANK(B372),"",_xll.BDP(A372, "RELATIONSHIP_AMOUNT","RELATIONSHIP_OVERRIDE=S,QUANTIFIED_OVERRIDE=Y,EQY_FUND_CRNCY=USD,RELATED_COMPANY_OVERRIDE="&amp;B372))</f>
        <v>#NAME?</v>
      </c>
      <c r="E372" t="e">
        <f ca="1">IF(ISBLANK(C372),"",_xll.BDP(A372, "RELATIONSHIP_AMOUNT","RELATIONSHIP_OVERRIDE=C,QUANTIFIED_OVERRIDE=Y,EQY_FUND_CRNCY=USD,RELATED_COMPANY_OVERRIDE="&amp;C372))</f>
        <v>#NAME?</v>
      </c>
    </row>
    <row r="373" spans="1:5" x14ac:dyDescent="0.2">
      <c r="A373" t="str">
        <f>B170</f>
        <v>000063 CH Equity</v>
      </c>
      <c r="B373" t="s">
        <v>118</v>
      </c>
      <c r="C373" t="s">
        <v>7</v>
      </c>
      <c r="D373" t="e">
        <f ca="1">IF(ISBLANK(B373),"",_xll.BDP(A373, "RELATIONSHIP_AMOUNT","RELATIONSHIP_OVERRIDE=S,QUANTIFIED_OVERRIDE=Y,EQY_FUND_CRNCY=USD,RELATED_COMPANY_OVERRIDE="&amp;B373))</f>
        <v>#NAME?</v>
      </c>
      <c r="E373" t="e">
        <f ca="1">IF(ISBLANK(C373),"",_xll.BDP(A373, "RELATIONSHIP_AMOUNT","RELATIONSHIP_OVERRIDE=C,QUANTIFIED_OVERRIDE=Y,EQY_FUND_CRNCY=USD,RELATED_COMPANY_OVERRIDE="&amp;C373))</f>
        <v>#NAME?</v>
      </c>
    </row>
    <row r="374" spans="1:5" x14ac:dyDescent="0.2">
      <c r="A374" t="str">
        <f>B170</f>
        <v>000063 CH Equity</v>
      </c>
      <c r="B374" t="s">
        <v>119</v>
      </c>
      <c r="C374" t="s">
        <v>6</v>
      </c>
      <c r="D374" t="e">
        <f ca="1">IF(ISBLANK(B374),"",_xll.BDP(A374, "RELATIONSHIP_AMOUNT","RELATIONSHIP_OVERRIDE=S,QUANTIFIED_OVERRIDE=Y,EQY_FUND_CRNCY=USD,RELATED_COMPANY_OVERRIDE="&amp;B374))</f>
        <v>#NAME?</v>
      </c>
      <c r="E374" t="e">
        <f ca="1">IF(ISBLANK(C374),"",_xll.BDP(A374, "RELATIONSHIP_AMOUNT","RELATIONSHIP_OVERRIDE=C,QUANTIFIED_OVERRIDE=Y,EQY_FUND_CRNCY=USD,RELATED_COMPANY_OVERRIDE="&amp;C374))</f>
        <v>#NAME?</v>
      </c>
    </row>
    <row r="375" spans="1:5" x14ac:dyDescent="0.2">
      <c r="A375" t="str">
        <f>B170</f>
        <v>000063 CH Equity</v>
      </c>
      <c r="B375" t="s">
        <v>120</v>
      </c>
      <c r="C375" t="s">
        <v>124</v>
      </c>
      <c r="D375" t="e">
        <f ca="1">IF(ISBLANK(B375),"",_xll.BDP(A375, "RELATIONSHIP_AMOUNT","RELATIONSHIP_OVERRIDE=S,QUANTIFIED_OVERRIDE=Y,EQY_FUND_CRNCY=USD,RELATED_COMPANY_OVERRIDE="&amp;B375))</f>
        <v>#NAME?</v>
      </c>
      <c r="E375" t="e">
        <f ca="1">IF(ISBLANK(C375),"",_xll.BDP(A375, "RELATIONSHIP_AMOUNT","RELATIONSHIP_OVERRIDE=C,QUANTIFIED_OVERRIDE=Y,EQY_FUND_CRNCY=USD,RELATED_COMPANY_OVERRIDE="&amp;C375))</f>
        <v>#NAME?</v>
      </c>
    </row>
    <row r="376" spans="1:5" x14ac:dyDescent="0.2">
      <c r="A376" t="str">
        <f>B170</f>
        <v>000063 CH Equity</v>
      </c>
      <c r="B376" t="s">
        <v>121</v>
      </c>
      <c r="C376" t="s">
        <v>125</v>
      </c>
      <c r="D376" t="e">
        <f ca="1">IF(ISBLANK(B376),"",_xll.BDP(A376, "RELATIONSHIP_AMOUNT","RELATIONSHIP_OVERRIDE=S,QUANTIFIED_OVERRIDE=Y,EQY_FUND_CRNCY=USD,RELATED_COMPANY_OVERRIDE="&amp;B376))</f>
        <v>#NAME?</v>
      </c>
      <c r="E376" t="e">
        <f ca="1">IF(ISBLANK(C376),"",_xll.BDP(A376, "RELATIONSHIP_AMOUNT","RELATIONSHIP_OVERRIDE=C,QUANTIFIED_OVERRIDE=Y,EQY_FUND_CRNCY=USD,RELATED_COMPANY_OVERRIDE="&amp;C376))</f>
        <v>#NAME?</v>
      </c>
    </row>
    <row r="377" spans="1:5" x14ac:dyDescent="0.2">
      <c r="A377" t="str">
        <f>B171</f>
        <v>552 HK Equity</v>
      </c>
      <c r="B377" t="e">
        <f ca="1">_xll.BDS(B171,"SUPPLY_CHAIN_SUPPLIERS","SUPPLY_CHAIN_SUM_COUNT_OVERRIDE=5,QUANTIFIED_OVERRIDE=Y,SUP_CHAIN_RELATIONSHIP_SORT_OVR=C","cols=1;rows=3")</f>
        <v>#NAME?</v>
      </c>
      <c r="C377" t="e">
        <f ca="1">_xll.BDS(B171,"SUPPLY_CHAIN_CUSTOMERS","SUPPLY_CHAIN_SUM_COUNT_OVERRIDE=5,QUANTIFIED_OVERRIDE=Y,SUP_CHAIN_RELATIONSHIP_SORT_OVR=C","cols=1;rows=5")</f>
        <v>#NAME?</v>
      </c>
      <c r="D377" t="e">
        <f ca="1">IF(ISBLANK(B377),"",_xll.BDP(A377, "RELATIONSHIP_AMOUNT","RELATIONSHIP_OVERRIDE=S,QUANTIFIED_OVERRIDE=Y,EQY_FUND_CRNCY=USD,RELATED_COMPANY_OVERRIDE="&amp;B377))</f>
        <v>#NAME?</v>
      </c>
      <c r="E377" t="e">
        <f ca="1">IF(ISBLANK(C377),"",_xll.BDP(A377, "RELATIONSHIP_AMOUNT","RELATIONSHIP_OVERRIDE=C,QUANTIFIED_OVERRIDE=Y,EQY_FUND_CRNCY=USD,RELATED_COMPANY_OVERRIDE="&amp;C377))</f>
        <v>#NAME?</v>
      </c>
    </row>
    <row r="378" spans="1:5" x14ac:dyDescent="0.2">
      <c r="A378" t="str">
        <f>B171</f>
        <v>552 HK Equity</v>
      </c>
      <c r="B378" t="s">
        <v>116</v>
      </c>
      <c r="C378" t="s">
        <v>111</v>
      </c>
      <c r="D378" t="e">
        <f ca="1">IF(ISBLANK(B378),"",_xll.BDP(A378, "RELATIONSHIP_AMOUNT","RELATIONSHIP_OVERRIDE=S,QUANTIFIED_OVERRIDE=Y,EQY_FUND_CRNCY=USD,RELATED_COMPANY_OVERRIDE="&amp;B378))</f>
        <v>#NAME?</v>
      </c>
      <c r="E378" t="e">
        <f ca="1">IF(ISBLANK(C378),"",_xll.BDP(A378, "RELATIONSHIP_AMOUNT","RELATIONSHIP_OVERRIDE=C,QUANTIFIED_OVERRIDE=Y,EQY_FUND_CRNCY=USD,RELATED_COMPANY_OVERRIDE="&amp;C378))</f>
        <v>#NAME?</v>
      </c>
    </row>
    <row r="379" spans="1:5" x14ac:dyDescent="0.2">
      <c r="A379" t="str">
        <f>B171</f>
        <v>552 HK Equity</v>
      </c>
      <c r="B379" t="s">
        <v>117</v>
      </c>
      <c r="C379" t="s">
        <v>70</v>
      </c>
      <c r="D379" t="e">
        <f ca="1">IF(ISBLANK(B379),"",_xll.BDP(A379, "RELATIONSHIP_AMOUNT","RELATIONSHIP_OVERRIDE=S,QUANTIFIED_OVERRIDE=Y,EQY_FUND_CRNCY=USD,RELATED_COMPANY_OVERRIDE="&amp;B379))</f>
        <v>#NAME?</v>
      </c>
      <c r="E379" t="e">
        <f ca="1">IF(ISBLANK(C379),"",_xll.BDP(A379, "RELATIONSHIP_AMOUNT","RELATIONSHIP_OVERRIDE=C,QUANTIFIED_OVERRIDE=Y,EQY_FUND_CRNCY=USD,RELATED_COMPANY_OVERRIDE="&amp;C379))</f>
        <v>#NAME?</v>
      </c>
    </row>
    <row r="380" spans="1:5" x14ac:dyDescent="0.2">
      <c r="A380" t="str">
        <f>B171</f>
        <v>552 HK Equity</v>
      </c>
      <c r="C380" t="s">
        <v>6</v>
      </c>
      <c r="D380" t="str">
        <f>IF(ISBLANK(B380),"",_xll.BDP(A380, "RELATIONSHIP_AMOUNT","RELATIONSHIP_OVERRIDE=S,QUANTIFIED_OVERRIDE=Y,EQY_FUND_CRNCY=USD,RELATED_COMPANY_OVERRIDE="&amp;B380))</f>
        <v/>
      </c>
      <c r="E380" t="e">
        <f ca="1">IF(ISBLANK(C380),"",_xll.BDP(A380, "RELATIONSHIP_AMOUNT","RELATIONSHIP_OVERRIDE=C,QUANTIFIED_OVERRIDE=Y,EQY_FUND_CRNCY=USD,RELATED_COMPANY_OVERRIDE="&amp;C380))</f>
        <v>#NAME?</v>
      </c>
    </row>
    <row r="381" spans="1:5" x14ac:dyDescent="0.2">
      <c r="A381" t="str">
        <f>B171</f>
        <v>552 HK Equity</v>
      </c>
      <c r="C381" t="s">
        <v>112</v>
      </c>
      <c r="D381" t="str">
        <f>IF(ISBLANK(B381),"",_xll.BDP(A381, "RELATIONSHIP_AMOUNT","RELATIONSHIP_OVERRIDE=S,QUANTIFIED_OVERRIDE=Y,EQY_FUND_CRNCY=USD,RELATED_COMPANY_OVERRIDE="&amp;B381))</f>
        <v/>
      </c>
      <c r="E381" t="e">
        <f ca="1">IF(ISBLANK(C381),"",_xll.BDP(A381, "RELATIONSHIP_AMOUNT","RELATIONSHIP_OVERRIDE=C,QUANTIFIED_OVERRIDE=Y,EQY_FUND_CRNCY=USD,RELATED_COMPANY_OVERRIDE="&amp;C381))</f>
        <v>#NAME?</v>
      </c>
    </row>
    <row r="382" spans="1:5" x14ac:dyDescent="0.2">
      <c r="A382" t="e">
        <f ca="1">B172</f>
        <v>#NAME?</v>
      </c>
      <c r="B382" t="e">
        <f ca="1">_xll.BDS(B172,"SUPPLY_CHAIN_SUPPLIERS","SUPPLY_CHAIN_SUM_COUNT_OVERRIDE=5,QUANTIFIED_OVERRIDE=Y,SUP_CHAIN_RELATIONSHIP_SORT_OVR=C","cols=1;rows=5")</f>
        <v>#NAME?</v>
      </c>
      <c r="C382" t="e">
        <f ca="1">_xll.BDS(B172,"SUPPLY_CHAIN_CUSTOMERS","SUPPLY_CHAIN_SUM_COUNT_OVERRIDE=5,QUANTIFIED_OVERRIDE=Y,SUP_CHAIN_RELATIONSHIP_SORT_OVR=C","cols=1;rows=5")</f>
        <v>#NAME?</v>
      </c>
      <c r="D382" t="e">
        <f ca="1">IF(ISBLANK(B382),"",_xll.BDP(A382, "RELATIONSHIP_AMOUNT","RELATIONSHIP_OVERRIDE=S,QUANTIFIED_OVERRIDE=Y,EQY_FUND_CRNCY=USD,RELATED_COMPANY_OVERRIDE="&amp;B382))</f>
        <v>#NAME?</v>
      </c>
      <c r="E382" t="e">
        <f ca="1">IF(ISBLANK(C382),"",_xll.BDP(A382, "RELATIONSHIP_AMOUNT","RELATIONSHIP_OVERRIDE=C,QUANTIFIED_OVERRIDE=Y,EQY_FUND_CRNCY=USD,RELATED_COMPANY_OVERRIDE="&amp;C382))</f>
        <v>#NAME?</v>
      </c>
    </row>
    <row r="383" spans="1:5" x14ac:dyDescent="0.2">
      <c r="A383" t="e">
        <f ca="1">B172</f>
        <v>#NAME?</v>
      </c>
      <c r="B383" t="s">
        <v>73</v>
      </c>
      <c r="C383" t="s">
        <v>53</v>
      </c>
      <c r="D383" t="e">
        <f ca="1">IF(ISBLANK(B383),"",_xll.BDP(A383, "RELATIONSHIP_AMOUNT","RELATIONSHIP_OVERRIDE=S,QUANTIFIED_OVERRIDE=Y,EQY_FUND_CRNCY=USD,RELATED_COMPANY_OVERRIDE="&amp;B383))</f>
        <v>#NAME?</v>
      </c>
      <c r="E383" t="e">
        <f ca="1">IF(ISBLANK(C383),"",_xll.BDP(A383, "RELATIONSHIP_AMOUNT","RELATIONSHIP_OVERRIDE=C,QUANTIFIED_OVERRIDE=Y,EQY_FUND_CRNCY=USD,RELATED_COMPANY_OVERRIDE="&amp;C383))</f>
        <v>#NAME?</v>
      </c>
    </row>
    <row r="384" spans="1:5" x14ac:dyDescent="0.2">
      <c r="A384" t="e">
        <f ca="1">B172</f>
        <v>#NAME?</v>
      </c>
      <c r="B384" t="s">
        <v>74</v>
      </c>
      <c r="C384" t="s">
        <v>70</v>
      </c>
      <c r="D384" t="e">
        <f ca="1">IF(ISBLANK(B384),"",_xll.BDP(A384, "RELATIONSHIP_AMOUNT","RELATIONSHIP_OVERRIDE=S,QUANTIFIED_OVERRIDE=Y,EQY_FUND_CRNCY=USD,RELATED_COMPANY_OVERRIDE="&amp;B384))</f>
        <v>#NAME?</v>
      </c>
      <c r="E384" t="e">
        <f ca="1">IF(ISBLANK(C384),"",_xll.BDP(A384, "RELATIONSHIP_AMOUNT","RELATIONSHIP_OVERRIDE=C,QUANTIFIED_OVERRIDE=Y,EQY_FUND_CRNCY=USD,RELATED_COMPANY_OVERRIDE="&amp;C384))</f>
        <v>#NAME?</v>
      </c>
    </row>
    <row r="385" spans="1:5" x14ac:dyDescent="0.2">
      <c r="A385" t="e">
        <f ca="1">B172</f>
        <v>#NAME?</v>
      </c>
      <c r="B385" t="s">
        <v>75</v>
      </c>
      <c r="C385" t="s">
        <v>71</v>
      </c>
      <c r="D385" t="e">
        <f ca="1">IF(ISBLANK(B385),"",_xll.BDP(A385, "RELATIONSHIP_AMOUNT","RELATIONSHIP_OVERRIDE=S,QUANTIFIED_OVERRIDE=Y,EQY_FUND_CRNCY=USD,RELATED_COMPANY_OVERRIDE="&amp;B385))</f>
        <v>#NAME?</v>
      </c>
      <c r="E385" t="e">
        <f ca="1">IF(ISBLANK(C385),"",_xll.BDP(A385, "RELATIONSHIP_AMOUNT","RELATIONSHIP_OVERRIDE=C,QUANTIFIED_OVERRIDE=Y,EQY_FUND_CRNCY=USD,RELATED_COMPANY_OVERRIDE="&amp;C385))</f>
        <v>#NAME?</v>
      </c>
    </row>
    <row r="386" spans="1:5" x14ac:dyDescent="0.2">
      <c r="A386" t="e">
        <f ca="1">B172</f>
        <v>#NAME?</v>
      </c>
      <c r="B386" t="s">
        <v>12</v>
      </c>
      <c r="C386" t="s">
        <v>54</v>
      </c>
      <c r="D386" t="e">
        <f ca="1">IF(ISBLANK(B386),"",_xll.BDP(A386, "RELATIONSHIP_AMOUNT","RELATIONSHIP_OVERRIDE=S,QUANTIFIED_OVERRIDE=Y,EQY_FUND_CRNCY=USD,RELATED_COMPANY_OVERRIDE="&amp;B386))</f>
        <v>#NAME?</v>
      </c>
      <c r="E386" t="e">
        <f ca="1">IF(ISBLANK(C386),"",_xll.BDP(A386, "RELATIONSHIP_AMOUNT","RELATIONSHIP_OVERRIDE=C,QUANTIFIED_OVERRIDE=Y,EQY_FUND_CRNCY=USD,RELATED_COMPANY_OVERRIDE="&amp;C386))</f>
        <v>#NAME?</v>
      </c>
    </row>
    <row r="387" spans="1:5" x14ac:dyDescent="0.2">
      <c r="A387" t="str">
        <f>B173</f>
        <v>005930 KS Equity</v>
      </c>
      <c r="B387" t="e">
        <f ca="1">_xll.BDS(B173,"SUPPLY_CHAIN_SUPPLIERS","SUPPLY_CHAIN_SUM_COUNT_OVERRIDE=5,QUANTIFIED_OVERRIDE=Y,SUP_CHAIN_RELATIONSHIP_SORT_OVR=C","cols=1;rows=5")</f>
        <v>#NAME?</v>
      </c>
      <c r="C387" t="e">
        <f ca="1">_xll.BDS(B173,"SUPPLY_CHAIN_CUSTOMERS","SUPPLY_CHAIN_SUM_COUNT_OVERRIDE=5,QUANTIFIED_OVERRIDE=Y,SUP_CHAIN_RELATIONSHIP_SORT_OVR=C","cols=1;rows=5")</f>
        <v>#NAME?</v>
      </c>
      <c r="D387" t="e">
        <f ca="1">IF(ISBLANK(B387),"",_xll.BDP(A387, "RELATIONSHIP_AMOUNT","RELATIONSHIP_OVERRIDE=S,QUANTIFIED_OVERRIDE=Y,EQY_FUND_CRNCY=USD,RELATED_COMPANY_OVERRIDE="&amp;B387))</f>
        <v>#NAME?</v>
      </c>
      <c r="E387" t="e">
        <f ca="1">IF(ISBLANK(C387),"",_xll.BDP(A387, "RELATIONSHIP_AMOUNT","RELATIONSHIP_OVERRIDE=C,QUANTIFIED_OVERRIDE=Y,EQY_FUND_CRNCY=USD,RELATED_COMPANY_OVERRIDE="&amp;C387))</f>
        <v>#NAME?</v>
      </c>
    </row>
    <row r="388" spans="1:5" x14ac:dyDescent="0.2">
      <c r="A388" t="str">
        <f>B173</f>
        <v>005930 KS Equity</v>
      </c>
      <c r="B388" t="s">
        <v>55</v>
      </c>
      <c r="C388" t="s">
        <v>51</v>
      </c>
      <c r="D388" t="e">
        <f ca="1">IF(ISBLANK(B388),"",_xll.BDP(A388, "RELATIONSHIP_AMOUNT","RELATIONSHIP_OVERRIDE=S,QUANTIFIED_OVERRIDE=Y,EQY_FUND_CRNCY=USD,RELATED_COMPANY_OVERRIDE="&amp;B388))</f>
        <v>#NAME?</v>
      </c>
      <c r="E388" t="e">
        <f ca="1">IF(ISBLANK(C388),"",_xll.BDP(A388, "RELATIONSHIP_AMOUNT","RELATIONSHIP_OVERRIDE=C,QUANTIFIED_OVERRIDE=Y,EQY_FUND_CRNCY=USD,RELATED_COMPANY_OVERRIDE="&amp;C388))</f>
        <v>#NAME?</v>
      </c>
    </row>
    <row r="389" spans="1:5" x14ac:dyDescent="0.2">
      <c r="A389" t="str">
        <f>B173</f>
        <v>005930 KS Equity</v>
      </c>
      <c r="B389" t="s">
        <v>19</v>
      </c>
      <c r="C389" t="s">
        <v>52</v>
      </c>
      <c r="D389" t="e">
        <f ca="1">IF(ISBLANK(B389),"",_xll.BDP(A389, "RELATIONSHIP_AMOUNT","RELATIONSHIP_OVERRIDE=S,QUANTIFIED_OVERRIDE=Y,EQY_FUND_CRNCY=USD,RELATED_COMPANY_OVERRIDE="&amp;B389))</f>
        <v>#NAME?</v>
      </c>
      <c r="E389" t="e">
        <f ca="1">IF(ISBLANK(C389),"",_xll.BDP(A389, "RELATIONSHIP_AMOUNT","RELATIONSHIP_OVERRIDE=C,QUANTIFIED_OVERRIDE=Y,EQY_FUND_CRNCY=USD,RELATED_COMPANY_OVERRIDE="&amp;C389))</f>
        <v>#NAME?</v>
      </c>
    </row>
    <row r="390" spans="1:5" x14ac:dyDescent="0.2">
      <c r="A390" t="str">
        <f>B173</f>
        <v>005930 KS Equity</v>
      </c>
      <c r="B390" t="s">
        <v>56</v>
      </c>
      <c r="C390" t="s">
        <v>53</v>
      </c>
      <c r="D390" t="e">
        <f ca="1">IF(ISBLANK(B390),"",_xll.BDP(A390, "RELATIONSHIP_AMOUNT","RELATIONSHIP_OVERRIDE=S,QUANTIFIED_OVERRIDE=Y,EQY_FUND_CRNCY=USD,RELATED_COMPANY_OVERRIDE="&amp;B390))</f>
        <v>#NAME?</v>
      </c>
      <c r="E390" t="e">
        <f ca="1">IF(ISBLANK(C390),"",_xll.BDP(A390, "RELATIONSHIP_AMOUNT","RELATIONSHIP_OVERRIDE=C,QUANTIFIED_OVERRIDE=Y,EQY_FUND_CRNCY=USD,RELATED_COMPANY_OVERRIDE="&amp;C390))</f>
        <v>#NAME?</v>
      </c>
    </row>
    <row r="391" spans="1:5" x14ac:dyDescent="0.2">
      <c r="A391" t="str">
        <f>B173</f>
        <v>005930 KS Equity</v>
      </c>
      <c r="B391" t="s">
        <v>27</v>
      </c>
      <c r="C391" t="s">
        <v>54</v>
      </c>
      <c r="D391" t="e">
        <f ca="1">IF(ISBLANK(B391),"",_xll.BDP(A391, "RELATIONSHIP_AMOUNT","RELATIONSHIP_OVERRIDE=S,QUANTIFIED_OVERRIDE=Y,EQY_FUND_CRNCY=USD,RELATED_COMPANY_OVERRIDE="&amp;B391))</f>
        <v>#NAME?</v>
      </c>
      <c r="E391" t="e">
        <f ca="1">IF(ISBLANK(C391),"",_xll.BDP(A391, "RELATIONSHIP_AMOUNT","RELATIONSHIP_OVERRIDE=C,QUANTIFIED_OVERRIDE=Y,EQY_FUND_CRNCY=USD,RELATED_COMPANY_OVERRIDE="&amp;C391))</f>
        <v>#NAME?</v>
      </c>
    </row>
    <row r="392" spans="1:5" x14ac:dyDescent="0.2">
      <c r="A392" t="str">
        <f>B174</f>
        <v>CCI US Equity</v>
      </c>
      <c r="B392" t="e">
        <f ca="1">_xll.BDS(B174,"SUPPLY_CHAIN_SUPPLIERS","SUPPLY_CHAIN_SUM_COUNT_OVERRIDE=5,QUANTIFIED_OVERRIDE=Y,SUP_CHAIN_RELATIONSHIP_SORT_OVR=C","cols=1;rows=2")</f>
        <v>#NAME?</v>
      </c>
      <c r="C392" t="e">
        <f ca="1">_xll.BDS(B174,"SUPPLY_CHAIN_CUSTOMERS","SUPPLY_CHAIN_SUM_COUNT_OVERRIDE=5,QUANTIFIED_OVERRIDE=Y,SUP_CHAIN_RELATIONSHIP_SORT_OVR=C","cols=1;rows=4")</f>
        <v>#NAME?</v>
      </c>
      <c r="D392" t="e">
        <f ca="1">IF(ISBLANK(B392),"",_xll.BDP(A392, "RELATIONSHIP_AMOUNT","RELATIONSHIP_OVERRIDE=S,QUANTIFIED_OVERRIDE=Y,EQY_FUND_CRNCY=USD,RELATED_COMPANY_OVERRIDE="&amp;B392))</f>
        <v>#NAME?</v>
      </c>
      <c r="E392" t="e">
        <f ca="1">IF(ISBLANK(C392),"",_xll.BDP(A392, "RELATIONSHIP_AMOUNT","RELATIONSHIP_OVERRIDE=C,QUANTIFIED_OVERRIDE=Y,EQY_FUND_CRNCY=USD,RELATED_COMPANY_OVERRIDE="&amp;C392))</f>
        <v>#NAME?</v>
      </c>
    </row>
    <row r="393" spans="1:5" x14ac:dyDescent="0.2">
      <c r="A393" t="str">
        <f>B174</f>
        <v>CCI US Equity</v>
      </c>
      <c r="B393" t="s">
        <v>276</v>
      </c>
      <c r="C393" t="s">
        <v>53</v>
      </c>
      <c r="D393" t="e">
        <f ca="1">IF(ISBLANK(B393),"",_xll.BDP(A393, "RELATIONSHIP_AMOUNT","RELATIONSHIP_OVERRIDE=S,QUANTIFIED_OVERRIDE=Y,EQY_FUND_CRNCY=USD,RELATED_COMPANY_OVERRIDE="&amp;B393))</f>
        <v>#NAME?</v>
      </c>
      <c r="E393" t="e">
        <f ca="1">IF(ISBLANK(C393),"",_xll.BDP(A393, "RELATIONSHIP_AMOUNT","RELATIONSHIP_OVERRIDE=C,QUANTIFIED_OVERRIDE=Y,EQY_FUND_CRNCY=USD,RELATED_COMPANY_OVERRIDE="&amp;C393))</f>
        <v>#NAME?</v>
      </c>
    </row>
    <row r="394" spans="1:5" x14ac:dyDescent="0.2">
      <c r="A394" t="str">
        <f>B174</f>
        <v>CCI US Equity</v>
      </c>
      <c r="C394" t="s">
        <v>51</v>
      </c>
      <c r="D394" t="str">
        <f>IF(ISBLANK(B394),"",_xll.BDP(A394, "RELATIONSHIP_AMOUNT","RELATIONSHIP_OVERRIDE=S,QUANTIFIED_OVERRIDE=Y,EQY_FUND_CRNCY=USD,RELATED_COMPANY_OVERRIDE="&amp;B394))</f>
        <v/>
      </c>
      <c r="E394" t="e">
        <f ca="1">IF(ISBLANK(C394),"",_xll.BDP(A394, "RELATIONSHIP_AMOUNT","RELATIONSHIP_OVERRIDE=C,QUANTIFIED_OVERRIDE=Y,EQY_FUND_CRNCY=USD,RELATED_COMPANY_OVERRIDE="&amp;C394))</f>
        <v>#NAME?</v>
      </c>
    </row>
    <row r="395" spans="1:5" x14ac:dyDescent="0.2">
      <c r="A395" t="str">
        <f>B174</f>
        <v>CCI US Equity</v>
      </c>
      <c r="C395" t="s">
        <v>135</v>
      </c>
      <c r="D395" t="str">
        <f>IF(ISBLANK(B395),"",_xll.BDP(A395, "RELATIONSHIP_AMOUNT","RELATIONSHIP_OVERRIDE=S,QUANTIFIED_OVERRIDE=Y,EQY_FUND_CRNCY=USD,RELATED_COMPANY_OVERRIDE="&amp;B395))</f>
        <v/>
      </c>
      <c r="E395" t="e">
        <f ca="1">IF(ISBLANK(C395),"",_xll.BDP(A395, "RELATIONSHIP_AMOUNT","RELATIONSHIP_OVERRIDE=C,QUANTIFIED_OVERRIDE=Y,EQY_FUND_CRNCY=USD,RELATED_COMPANY_OVERRIDE="&amp;C395))</f>
        <v>#NAME?</v>
      </c>
    </row>
    <row r="396" spans="1:5" x14ac:dyDescent="0.2">
      <c r="A396" t="str">
        <f>B174</f>
        <v>CCI US Equity</v>
      </c>
      <c r="D396" t="str">
        <f>IF(ISBLANK(B396),"",_xll.BDP(A396, "RELATIONSHIP_AMOUNT","RELATIONSHIP_OVERRIDE=S,QUANTIFIED_OVERRIDE=Y,EQY_FUND_CRNCY=USD,RELATED_COMPANY_OVERRIDE="&amp;B396))</f>
        <v/>
      </c>
      <c r="E396" t="str">
        <f>IF(ISBLANK(C396),"",_xll.BDP(A396, "RELATIONSHIP_AMOUNT","RELATIONSHIP_OVERRIDE=C,QUANTIFIED_OVERRIDE=Y,EQY_FUND_CRNCY=USD,RELATED_COMPANY_OVERRIDE="&amp;C396))</f>
        <v/>
      </c>
    </row>
    <row r="397" spans="1:5" x14ac:dyDescent="0.2">
      <c r="A397" t="str">
        <f>B175</f>
        <v>ERICB SS Equity</v>
      </c>
      <c r="B397" t="e">
        <f ca="1">_xll.BDS(B175,"SUPPLY_CHAIN_SUPPLIERS","SUPPLY_CHAIN_SUM_COUNT_OVERRIDE=5,QUANTIFIED_OVERRIDE=Y,SUP_CHAIN_RELATIONSHIP_SORT_OVR=C","cols=1;rows=5")</f>
        <v>#NAME?</v>
      </c>
      <c r="C397" t="e">
        <f ca="1">_xll.BDS(B175,"SUPPLY_CHAIN_CUSTOMERS","SUPPLY_CHAIN_SUM_COUNT_OVERRIDE=5,QUANTIFIED_OVERRIDE=Y,SUP_CHAIN_RELATIONSHIP_SORT_OVR=C","cols=1;rows=5")</f>
        <v>#NAME?</v>
      </c>
      <c r="D397" t="e">
        <f ca="1">IF(ISBLANK(B397),"",_xll.BDP(A397, "RELATIONSHIP_AMOUNT","RELATIONSHIP_OVERRIDE=S,QUANTIFIED_OVERRIDE=Y,EQY_FUND_CRNCY=USD,RELATED_COMPANY_OVERRIDE="&amp;B397))</f>
        <v>#NAME?</v>
      </c>
      <c r="E397" t="e">
        <f ca="1">IF(ISBLANK(C397),"",_xll.BDP(A397, "RELATIONSHIP_AMOUNT","RELATIONSHIP_OVERRIDE=C,QUANTIFIED_OVERRIDE=Y,EQY_FUND_CRNCY=USD,RELATED_COMPANY_OVERRIDE="&amp;C397))</f>
        <v>#NAME?</v>
      </c>
    </row>
    <row r="398" spans="1:5" x14ac:dyDescent="0.2">
      <c r="A398" t="str">
        <f>B175</f>
        <v>ERICB SS Equity</v>
      </c>
      <c r="B398" t="s">
        <v>79</v>
      </c>
      <c r="C398" t="s">
        <v>51</v>
      </c>
      <c r="D398" t="e">
        <f ca="1">IF(ISBLANK(B398),"",_xll.BDP(A398, "RELATIONSHIP_AMOUNT","RELATIONSHIP_OVERRIDE=S,QUANTIFIED_OVERRIDE=Y,EQY_FUND_CRNCY=USD,RELATED_COMPANY_OVERRIDE="&amp;B398))</f>
        <v>#NAME?</v>
      </c>
      <c r="E398" t="e">
        <f ca="1">IF(ISBLANK(C398),"",_xll.BDP(A398, "RELATIONSHIP_AMOUNT","RELATIONSHIP_OVERRIDE=C,QUANTIFIED_OVERRIDE=Y,EQY_FUND_CRNCY=USD,RELATED_COMPANY_OVERRIDE="&amp;C398))</f>
        <v>#NAME?</v>
      </c>
    </row>
    <row r="399" spans="1:5" x14ac:dyDescent="0.2">
      <c r="A399" t="str">
        <f>B175</f>
        <v>ERICB SS Equity</v>
      </c>
      <c r="B399" t="s">
        <v>45</v>
      </c>
      <c r="C399" t="s">
        <v>135</v>
      </c>
      <c r="D399" t="e">
        <f ca="1">IF(ISBLANK(B399),"",_xll.BDP(A399, "RELATIONSHIP_AMOUNT","RELATIONSHIP_OVERRIDE=S,QUANTIFIED_OVERRIDE=Y,EQY_FUND_CRNCY=USD,RELATED_COMPANY_OVERRIDE="&amp;B399))</f>
        <v>#NAME?</v>
      </c>
      <c r="E399" t="e">
        <f ca="1">IF(ISBLANK(C399),"",_xll.BDP(A399, "RELATIONSHIP_AMOUNT","RELATIONSHIP_OVERRIDE=C,QUANTIFIED_OVERRIDE=Y,EQY_FUND_CRNCY=USD,RELATED_COMPANY_OVERRIDE="&amp;C399))</f>
        <v>#NAME?</v>
      </c>
    </row>
    <row r="400" spans="1:5" x14ac:dyDescent="0.2">
      <c r="A400" t="str">
        <f>B175</f>
        <v>ERICB SS Equity</v>
      </c>
      <c r="B400" t="s">
        <v>75</v>
      </c>
      <c r="C400" t="s">
        <v>71</v>
      </c>
      <c r="D400" t="e">
        <f ca="1">IF(ISBLANK(B400),"",_xll.BDP(A400, "RELATIONSHIP_AMOUNT","RELATIONSHIP_OVERRIDE=S,QUANTIFIED_OVERRIDE=Y,EQY_FUND_CRNCY=USD,RELATED_COMPANY_OVERRIDE="&amp;B400))</f>
        <v>#NAME?</v>
      </c>
      <c r="E400" t="e">
        <f ca="1">IF(ISBLANK(C400),"",_xll.BDP(A400, "RELATIONSHIP_AMOUNT","RELATIONSHIP_OVERRIDE=C,QUANTIFIED_OVERRIDE=Y,EQY_FUND_CRNCY=USD,RELATED_COMPANY_OVERRIDE="&amp;C400))</f>
        <v>#NAME?</v>
      </c>
    </row>
    <row r="401" spans="1:5" x14ac:dyDescent="0.2">
      <c r="A401" t="str">
        <f>B175</f>
        <v>ERICB SS Equity</v>
      </c>
      <c r="B401" t="s">
        <v>19</v>
      </c>
      <c r="C401" t="s">
        <v>136</v>
      </c>
      <c r="D401" t="e">
        <f ca="1">IF(ISBLANK(B401),"",_xll.BDP(A401, "RELATIONSHIP_AMOUNT","RELATIONSHIP_OVERRIDE=S,QUANTIFIED_OVERRIDE=Y,EQY_FUND_CRNCY=USD,RELATED_COMPANY_OVERRIDE="&amp;B401))</f>
        <v>#NAME?</v>
      </c>
      <c r="E401" t="e">
        <f ca="1">IF(ISBLANK(C401),"",_xll.BDP(A401, "RELATIONSHIP_AMOUNT","RELATIONSHIP_OVERRIDE=C,QUANTIFIED_OVERRIDE=Y,EQY_FUND_CRNCY=USD,RELATED_COMPANY_OVERRIDE="&amp;C401))</f>
        <v>#NAME?</v>
      </c>
    </row>
    <row r="402" spans="1:5" x14ac:dyDescent="0.2">
      <c r="A402" t="str">
        <f>B176</f>
        <v>NOKIA FH Equity</v>
      </c>
      <c r="B402" t="e">
        <f ca="1">_xll.BDS(B176,"SUPPLY_CHAIN_SUPPLIERS","SUPPLY_CHAIN_SUM_COUNT_OVERRIDE=5,QUANTIFIED_OVERRIDE=Y,SUP_CHAIN_RELATIONSHIP_SORT_OVR=C","cols=1;rows=5")</f>
        <v>#NAME?</v>
      </c>
      <c r="C402" t="e">
        <f ca="1">_xll.BDS(B176,"SUPPLY_CHAIN_CUSTOMERS","SUPPLY_CHAIN_SUM_COUNT_OVERRIDE=5,QUANTIFIED_OVERRIDE=Y,SUP_CHAIN_RELATIONSHIP_SORT_OVR=C","cols=1;rows=5")</f>
        <v>#NAME?</v>
      </c>
      <c r="D402" t="e">
        <f ca="1">IF(ISBLANK(B402),"",_xll.BDP(A402, "RELATIONSHIP_AMOUNT","RELATIONSHIP_OVERRIDE=S,QUANTIFIED_OVERRIDE=Y,EQY_FUND_CRNCY=USD,RELATED_COMPANY_OVERRIDE="&amp;B402))</f>
        <v>#NAME?</v>
      </c>
      <c r="E402" t="e">
        <f ca="1">IF(ISBLANK(C402),"",_xll.BDP(A402, "RELATIONSHIP_AMOUNT","RELATIONSHIP_OVERRIDE=C,QUANTIFIED_OVERRIDE=Y,EQY_FUND_CRNCY=USD,RELATED_COMPANY_OVERRIDE="&amp;C402))</f>
        <v>#NAME?</v>
      </c>
    </row>
    <row r="403" spans="1:5" x14ac:dyDescent="0.2">
      <c r="A403" t="str">
        <f>B176</f>
        <v>NOKIA FH Equity</v>
      </c>
      <c r="B403" t="s">
        <v>79</v>
      </c>
      <c r="C403" t="s">
        <v>51</v>
      </c>
      <c r="D403" t="e">
        <f ca="1">IF(ISBLANK(B403),"",_xll.BDP(A403, "RELATIONSHIP_AMOUNT","RELATIONSHIP_OVERRIDE=S,QUANTIFIED_OVERRIDE=Y,EQY_FUND_CRNCY=USD,RELATED_COMPANY_OVERRIDE="&amp;B403))</f>
        <v>#NAME?</v>
      </c>
      <c r="E403" t="e">
        <f ca="1">IF(ISBLANK(C403),"",_xll.BDP(A403, "RELATIONSHIP_AMOUNT","RELATIONSHIP_OVERRIDE=C,QUANTIFIED_OVERRIDE=Y,EQY_FUND_CRNCY=USD,RELATED_COMPANY_OVERRIDE="&amp;C403))</f>
        <v>#NAME?</v>
      </c>
    </row>
    <row r="404" spans="1:5" x14ac:dyDescent="0.2">
      <c r="A404" t="str">
        <f>B176</f>
        <v>NOKIA FH Equity</v>
      </c>
      <c r="B404" t="s">
        <v>277</v>
      </c>
      <c r="C404" t="s">
        <v>135</v>
      </c>
      <c r="D404" t="e">
        <f ca="1">IF(ISBLANK(B404),"",_xll.BDP(A404, "RELATIONSHIP_AMOUNT","RELATIONSHIP_OVERRIDE=S,QUANTIFIED_OVERRIDE=Y,EQY_FUND_CRNCY=USD,RELATED_COMPANY_OVERRIDE="&amp;B404))</f>
        <v>#NAME?</v>
      </c>
      <c r="E404" t="e">
        <f ca="1">IF(ISBLANK(C404),"",_xll.BDP(A404, "RELATIONSHIP_AMOUNT","RELATIONSHIP_OVERRIDE=C,QUANTIFIED_OVERRIDE=Y,EQY_FUND_CRNCY=USD,RELATED_COMPANY_OVERRIDE="&amp;C404))</f>
        <v>#NAME?</v>
      </c>
    </row>
    <row r="405" spans="1:5" x14ac:dyDescent="0.2">
      <c r="A405" t="str">
        <f>B176</f>
        <v>NOKIA FH Equity</v>
      </c>
      <c r="B405" t="s">
        <v>84</v>
      </c>
      <c r="C405" t="s">
        <v>136</v>
      </c>
      <c r="D405" t="e">
        <f ca="1">IF(ISBLANK(B405),"",_xll.BDP(A405, "RELATIONSHIP_AMOUNT","RELATIONSHIP_OVERRIDE=S,QUANTIFIED_OVERRIDE=Y,EQY_FUND_CRNCY=USD,RELATED_COMPANY_OVERRIDE="&amp;B405))</f>
        <v>#NAME?</v>
      </c>
      <c r="E405" t="e">
        <f ca="1">IF(ISBLANK(C405),"",_xll.BDP(A405, "RELATIONSHIP_AMOUNT","RELATIONSHIP_OVERRIDE=C,QUANTIFIED_OVERRIDE=Y,EQY_FUND_CRNCY=USD,RELATED_COMPANY_OVERRIDE="&amp;C405))</f>
        <v>#NAME?</v>
      </c>
    </row>
    <row r="406" spans="1:5" x14ac:dyDescent="0.2">
      <c r="A406" t="str">
        <f>B176</f>
        <v>NOKIA FH Equity</v>
      </c>
      <c r="B406" t="s">
        <v>278</v>
      </c>
      <c r="C406" t="s">
        <v>52</v>
      </c>
      <c r="D406" t="e">
        <f ca="1">IF(ISBLANK(B406),"",_xll.BDP(A406, "RELATIONSHIP_AMOUNT","RELATIONSHIP_OVERRIDE=S,QUANTIFIED_OVERRIDE=Y,EQY_FUND_CRNCY=USD,RELATED_COMPANY_OVERRIDE="&amp;B406))</f>
        <v>#NAME?</v>
      </c>
      <c r="E406" t="e">
        <f ca="1">IF(ISBLANK(C406),"",_xll.BDP(A406, "RELATIONSHIP_AMOUNT","RELATIONSHIP_OVERRIDE=C,QUANTIFIED_OVERRIDE=Y,EQY_FUND_CRNCY=USD,RELATED_COMPANY_OVERRIDE="&amp;C406))</f>
        <v>#NAME?</v>
      </c>
    </row>
    <row r="407" spans="1:5" x14ac:dyDescent="0.2">
      <c r="A407" t="e">
        <f ca="1">B177</f>
        <v>#NAME?</v>
      </c>
      <c r="B407" t="e">
        <f ca="1">_xll.BDS(B177,"SUPPLY_CHAIN_SUPPLIERS","SUPPLY_CHAIN_SUM_COUNT_OVERRIDE=5,QUANTIFIED_OVERRIDE=Y,SUP_CHAIN_RELATIONSHIP_SORT_OVR=C","cols=1;rows=5")</f>
        <v>#NAME?</v>
      </c>
      <c r="C407" t="e">
        <f ca="1">_xll.BDS(B177,"SUPPLY_CHAIN_CUSTOMERS","SUPPLY_CHAIN_SUM_COUNT_OVERRIDE=5,QUANTIFIED_OVERRIDE=Y,SUP_CHAIN_RELATIONSHIP_SORT_OVR=C","cols=1;rows=5")</f>
        <v>#NAME?</v>
      </c>
      <c r="D407" t="e">
        <f ca="1">IF(ISBLANK(B407),"",_xll.BDP(A407, "RELATIONSHIP_AMOUNT","RELATIONSHIP_OVERRIDE=S,QUANTIFIED_OVERRIDE=Y,EQY_FUND_CRNCY=USD,RELATED_COMPANY_OVERRIDE="&amp;B407))</f>
        <v>#NAME?</v>
      </c>
      <c r="E407" t="e">
        <f ca="1">IF(ISBLANK(C407),"",_xll.BDP(A407, "RELATIONSHIP_AMOUNT","RELATIONSHIP_OVERRIDE=C,QUANTIFIED_OVERRIDE=Y,EQY_FUND_CRNCY=USD,RELATED_COMPANY_OVERRIDE="&amp;C407))</f>
        <v>#NAME?</v>
      </c>
    </row>
    <row r="408" spans="1:5" x14ac:dyDescent="0.2">
      <c r="A408" t="e">
        <f ca="1">B177</f>
        <v>#NAME?</v>
      </c>
      <c r="B408" t="s">
        <v>73</v>
      </c>
      <c r="C408" t="s">
        <v>53</v>
      </c>
      <c r="D408" t="e">
        <f ca="1">IF(ISBLANK(B408),"",_xll.BDP(A408, "RELATIONSHIP_AMOUNT","RELATIONSHIP_OVERRIDE=S,QUANTIFIED_OVERRIDE=Y,EQY_FUND_CRNCY=USD,RELATED_COMPANY_OVERRIDE="&amp;B408))</f>
        <v>#NAME?</v>
      </c>
      <c r="E408" t="e">
        <f ca="1">IF(ISBLANK(C408),"",_xll.BDP(A408, "RELATIONSHIP_AMOUNT","RELATIONSHIP_OVERRIDE=C,QUANTIFIED_OVERRIDE=Y,EQY_FUND_CRNCY=USD,RELATED_COMPANY_OVERRIDE="&amp;C408))</f>
        <v>#NAME?</v>
      </c>
    </row>
    <row r="409" spans="1:5" x14ac:dyDescent="0.2">
      <c r="A409" t="e">
        <f ca="1">B177</f>
        <v>#NAME?</v>
      </c>
      <c r="B409" t="s">
        <v>74</v>
      </c>
      <c r="C409" t="s">
        <v>70</v>
      </c>
      <c r="D409" t="e">
        <f ca="1">IF(ISBLANK(B409),"",_xll.BDP(A409, "RELATIONSHIP_AMOUNT","RELATIONSHIP_OVERRIDE=S,QUANTIFIED_OVERRIDE=Y,EQY_FUND_CRNCY=USD,RELATED_COMPANY_OVERRIDE="&amp;B409))</f>
        <v>#NAME?</v>
      </c>
      <c r="E409" t="e">
        <f ca="1">IF(ISBLANK(C409),"",_xll.BDP(A409, "RELATIONSHIP_AMOUNT","RELATIONSHIP_OVERRIDE=C,QUANTIFIED_OVERRIDE=Y,EQY_FUND_CRNCY=USD,RELATED_COMPANY_OVERRIDE="&amp;C409))</f>
        <v>#NAME?</v>
      </c>
    </row>
    <row r="410" spans="1:5" x14ac:dyDescent="0.2">
      <c r="A410" t="e">
        <f ca="1">B177</f>
        <v>#NAME?</v>
      </c>
      <c r="B410" t="s">
        <v>75</v>
      </c>
      <c r="C410" t="s">
        <v>71</v>
      </c>
      <c r="D410" t="e">
        <f ca="1">IF(ISBLANK(B410),"",_xll.BDP(A410, "RELATIONSHIP_AMOUNT","RELATIONSHIP_OVERRIDE=S,QUANTIFIED_OVERRIDE=Y,EQY_FUND_CRNCY=USD,RELATED_COMPANY_OVERRIDE="&amp;B410))</f>
        <v>#NAME?</v>
      </c>
      <c r="E410" t="e">
        <f ca="1">IF(ISBLANK(C410),"",_xll.BDP(A410, "RELATIONSHIP_AMOUNT","RELATIONSHIP_OVERRIDE=C,QUANTIFIED_OVERRIDE=Y,EQY_FUND_CRNCY=USD,RELATED_COMPANY_OVERRIDE="&amp;C410))</f>
        <v>#NAME?</v>
      </c>
    </row>
    <row r="411" spans="1:5" x14ac:dyDescent="0.2">
      <c r="A411" t="e">
        <f ca="1">B177</f>
        <v>#NAME?</v>
      </c>
      <c r="B411" t="s">
        <v>12</v>
      </c>
      <c r="C411" t="s">
        <v>54</v>
      </c>
      <c r="D411" t="e">
        <f ca="1">IF(ISBLANK(B411),"",_xll.BDP(A411, "RELATIONSHIP_AMOUNT","RELATIONSHIP_OVERRIDE=S,QUANTIFIED_OVERRIDE=Y,EQY_FUND_CRNCY=USD,RELATED_COMPANY_OVERRIDE="&amp;B411))</f>
        <v>#NAME?</v>
      </c>
      <c r="E411" t="e">
        <f ca="1">IF(ISBLANK(C411),"",_xll.BDP(A411, "RELATIONSHIP_AMOUNT","RELATIONSHIP_OVERRIDE=C,QUANTIFIED_OVERRIDE=Y,EQY_FUND_CRNCY=USD,RELATED_COMPANY_OVERRIDE="&amp;C411))</f>
        <v>#NAME?</v>
      </c>
    </row>
    <row r="412" spans="1:5" x14ac:dyDescent="0.2">
      <c r="A412" t="str">
        <f>B178</f>
        <v>005930 KS Equity</v>
      </c>
      <c r="B412" t="e">
        <f ca="1">_xll.BDS(B178,"SUPPLY_CHAIN_SUPPLIERS","SUPPLY_CHAIN_SUM_COUNT_OVERRIDE=5,QUANTIFIED_OVERRIDE=Y,SUP_CHAIN_RELATIONSHIP_SORT_OVR=C","cols=1;rows=5")</f>
        <v>#NAME?</v>
      </c>
      <c r="C412" t="e">
        <f ca="1">_xll.BDS(B178,"SUPPLY_CHAIN_CUSTOMERS","SUPPLY_CHAIN_SUM_COUNT_OVERRIDE=5,QUANTIFIED_OVERRIDE=Y,SUP_CHAIN_RELATIONSHIP_SORT_OVR=C","cols=1;rows=5")</f>
        <v>#NAME?</v>
      </c>
      <c r="D412" t="e">
        <f ca="1">IF(ISBLANK(B412),"",_xll.BDP(A412, "RELATIONSHIP_AMOUNT","RELATIONSHIP_OVERRIDE=S,QUANTIFIED_OVERRIDE=Y,EQY_FUND_CRNCY=USD,RELATED_COMPANY_OVERRIDE="&amp;B412))</f>
        <v>#NAME?</v>
      </c>
      <c r="E412" t="e">
        <f ca="1">IF(ISBLANK(C412),"",_xll.BDP(A412, "RELATIONSHIP_AMOUNT","RELATIONSHIP_OVERRIDE=C,QUANTIFIED_OVERRIDE=Y,EQY_FUND_CRNCY=USD,RELATED_COMPANY_OVERRIDE="&amp;C412))</f>
        <v>#NAME?</v>
      </c>
    </row>
    <row r="413" spans="1:5" x14ac:dyDescent="0.2">
      <c r="A413" t="str">
        <f>B178</f>
        <v>005930 KS Equity</v>
      </c>
      <c r="B413" t="s">
        <v>55</v>
      </c>
      <c r="C413" t="s">
        <v>51</v>
      </c>
      <c r="D413" t="e">
        <f ca="1">IF(ISBLANK(B413),"",_xll.BDP(A413, "RELATIONSHIP_AMOUNT","RELATIONSHIP_OVERRIDE=S,QUANTIFIED_OVERRIDE=Y,EQY_FUND_CRNCY=USD,RELATED_COMPANY_OVERRIDE="&amp;B413))</f>
        <v>#NAME?</v>
      </c>
      <c r="E413" t="e">
        <f ca="1">IF(ISBLANK(C413),"",_xll.BDP(A413, "RELATIONSHIP_AMOUNT","RELATIONSHIP_OVERRIDE=C,QUANTIFIED_OVERRIDE=Y,EQY_FUND_CRNCY=USD,RELATED_COMPANY_OVERRIDE="&amp;C413))</f>
        <v>#NAME?</v>
      </c>
    </row>
    <row r="414" spans="1:5" x14ac:dyDescent="0.2">
      <c r="A414" t="str">
        <f>B178</f>
        <v>005930 KS Equity</v>
      </c>
      <c r="B414" t="s">
        <v>19</v>
      </c>
      <c r="C414" t="s">
        <v>52</v>
      </c>
      <c r="D414" t="e">
        <f ca="1">IF(ISBLANK(B414),"",_xll.BDP(A414, "RELATIONSHIP_AMOUNT","RELATIONSHIP_OVERRIDE=S,QUANTIFIED_OVERRIDE=Y,EQY_FUND_CRNCY=USD,RELATED_COMPANY_OVERRIDE="&amp;B414))</f>
        <v>#NAME?</v>
      </c>
      <c r="E414" t="e">
        <f ca="1">IF(ISBLANK(C414),"",_xll.BDP(A414, "RELATIONSHIP_AMOUNT","RELATIONSHIP_OVERRIDE=C,QUANTIFIED_OVERRIDE=Y,EQY_FUND_CRNCY=USD,RELATED_COMPANY_OVERRIDE="&amp;C414))</f>
        <v>#NAME?</v>
      </c>
    </row>
    <row r="415" spans="1:5" x14ac:dyDescent="0.2">
      <c r="A415" t="str">
        <f>B178</f>
        <v>005930 KS Equity</v>
      </c>
      <c r="B415" t="s">
        <v>56</v>
      </c>
      <c r="C415" t="s">
        <v>53</v>
      </c>
      <c r="D415" t="e">
        <f ca="1">IF(ISBLANK(B415),"",_xll.BDP(A415, "RELATIONSHIP_AMOUNT","RELATIONSHIP_OVERRIDE=S,QUANTIFIED_OVERRIDE=Y,EQY_FUND_CRNCY=USD,RELATED_COMPANY_OVERRIDE="&amp;B415))</f>
        <v>#NAME?</v>
      </c>
      <c r="E415" t="e">
        <f ca="1">IF(ISBLANK(C415),"",_xll.BDP(A415, "RELATIONSHIP_AMOUNT","RELATIONSHIP_OVERRIDE=C,QUANTIFIED_OVERRIDE=Y,EQY_FUND_CRNCY=USD,RELATED_COMPANY_OVERRIDE="&amp;C415))</f>
        <v>#NAME?</v>
      </c>
    </row>
    <row r="416" spans="1:5" x14ac:dyDescent="0.2">
      <c r="A416" t="str">
        <f>B178</f>
        <v>005930 KS Equity</v>
      </c>
      <c r="B416" t="s">
        <v>27</v>
      </c>
      <c r="C416" t="s">
        <v>54</v>
      </c>
      <c r="D416" t="e">
        <f ca="1">IF(ISBLANK(B416),"",_xll.BDP(A416, "RELATIONSHIP_AMOUNT","RELATIONSHIP_OVERRIDE=S,QUANTIFIED_OVERRIDE=Y,EQY_FUND_CRNCY=USD,RELATED_COMPANY_OVERRIDE="&amp;B416))</f>
        <v>#NAME?</v>
      </c>
      <c r="E416" t="e">
        <f ca="1">IF(ISBLANK(C416),"",_xll.BDP(A416, "RELATIONSHIP_AMOUNT","RELATIONSHIP_OVERRIDE=C,QUANTIFIED_OVERRIDE=Y,EQY_FUND_CRNCY=USD,RELATED_COMPANY_OVERRIDE="&amp;C416))</f>
        <v>#NAME?</v>
      </c>
    </row>
    <row r="417" spans="1:5" x14ac:dyDescent="0.2">
      <c r="A417" t="str">
        <f>B179</f>
        <v>HPQ US Equity</v>
      </c>
      <c r="B417" t="e">
        <f ca="1">_xll.BDS(B179,"SUPPLY_CHAIN_SUPPLIERS","SUPPLY_CHAIN_SUM_COUNT_OVERRIDE=5,QUANTIFIED_OVERRIDE=Y,SUP_CHAIN_RELATIONSHIP_SORT_OVR=C","cols=1;rows=5")</f>
        <v>#NAME?</v>
      </c>
      <c r="C417" t="e">
        <f ca="1">_xll.BDS(B179,"SUPPLY_CHAIN_CUSTOMERS","SUPPLY_CHAIN_SUM_COUNT_OVERRIDE=5,QUANTIFIED_OVERRIDE=Y,SUP_CHAIN_RELATIONSHIP_SORT_OVR=C","cols=1;rows=5")</f>
        <v>#NAME?</v>
      </c>
      <c r="D417" t="e">
        <f ca="1">IF(ISBLANK(B417),"",_xll.BDP(A417, "RELATIONSHIP_AMOUNT","RELATIONSHIP_OVERRIDE=S,QUANTIFIED_OVERRIDE=Y,EQY_FUND_CRNCY=USD,RELATED_COMPANY_OVERRIDE="&amp;B417))</f>
        <v>#NAME?</v>
      </c>
      <c r="E417" t="e">
        <f ca="1">IF(ISBLANK(C417),"",_xll.BDP(A417, "RELATIONSHIP_AMOUNT","RELATIONSHIP_OVERRIDE=C,QUANTIFIED_OVERRIDE=Y,EQY_FUND_CRNCY=USD,RELATED_COMPANY_OVERRIDE="&amp;C417))</f>
        <v>#NAME?</v>
      </c>
    </row>
    <row r="418" spans="1:5" x14ac:dyDescent="0.2">
      <c r="A418" t="str">
        <f>B179</f>
        <v>HPQ US Equity</v>
      </c>
      <c r="B418" t="s">
        <v>213</v>
      </c>
      <c r="C418" t="s">
        <v>214</v>
      </c>
      <c r="D418" t="e">
        <f ca="1">IF(ISBLANK(B418),"",_xll.BDP(A418, "RELATIONSHIP_AMOUNT","RELATIONSHIP_OVERRIDE=S,QUANTIFIED_OVERRIDE=Y,EQY_FUND_CRNCY=USD,RELATED_COMPANY_OVERRIDE="&amp;B418))</f>
        <v>#NAME?</v>
      </c>
      <c r="E418" t="e">
        <f ca="1">IF(ISBLANK(C418),"",_xll.BDP(A418, "RELATIONSHIP_AMOUNT","RELATIONSHIP_OVERRIDE=C,QUANTIFIED_OVERRIDE=Y,EQY_FUND_CRNCY=USD,RELATED_COMPANY_OVERRIDE="&amp;C418))</f>
        <v>#NAME?</v>
      </c>
    </row>
    <row r="419" spans="1:5" x14ac:dyDescent="0.2">
      <c r="A419" t="str">
        <f>B179</f>
        <v>HPQ US Equity</v>
      </c>
      <c r="B419" t="s">
        <v>262</v>
      </c>
      <c r="C419" t="s">
        <v>263</v>
      </c>
      <c r="D419" t="e">
        <f ca="1">IF(ISBLANK(B419),"",_xll.BDP(A419, "RELATIONSHIP_AMOUNT","RELATIONSHIP_OVERRIDE=S,QUANTIFIED_OVERRIDE=Y,EQY_FUND_CRNCY=USD,RELATED_COMPANY_OVERRIDE="&amp;B419))</f>
        <v>#NAME?</v>
      </c>
      <c r="E419" t="e">
        <f ca="1">IF(ISBLANK(C419),"",_xll.BDP(A419, "RELATIONSHIP_AMOUNT","RELATIONSHIP_OVERRIDE=C,QUANTIFIED_OVERRIDE=Y,EQY_FUND_CRNCY=USD,RELATED_COMPANY_OVERRIDE="&amp;C419))</f>
        <v>#NAME?</v>
      </c>
    </row>
    <row r="420" spans="1:5" x14ac:dyDescent="0.2">
      <c r="A420" t="str">
        <f>B179</f>
        <v>HPQ US Equity</v>
      </c>
      <c r="B420" t="s">
        <v>84</v>
      </c>
      <c r="C420" t="s">
        <v>70</v>
      </c>
      <c r="D420" t="e">
        <f ca="1">IF(ISBLANK(B420),"",_xll.BDP(A420, "RELATIONSHIP_AMOUNT","RELATIONSHIP_OVERRIDE=S,QUANTIFIED_OVERRIDE=Y,EQY_FUND_CRNCY=USD,RELATED_COMPANY_OVERRIDE="&amp;B420))</f>
        <v>#NAME?</v>
      </c>
      <c r="E420" t="e">
        <f ca="1">IF(ISBLANK(C420),"",_xll.BDP(A420, "RELATIONSHIP_AMOUNT","RELATIONSHIP_OVERRIDE=C,QUANTIFIED_OVERRIDE=Y,EQY_FUND_CRNCY=USD,RELATED_COMPANY_OVERRIDE="&amp;C420))</f>
        <v>#NAME?</v>
      </c>
    </row>
    <row r="421" spans="1:5" x14ac:dyDescent="0.2">
      <c r="A421" t="str">
        <f>B179</f>
        <v>HPQ US Equity</v>
      </c>
      <c r="B421" t="s">
        <v>142</v>
      </c>
      <c r="C421" t="s">
        <v>54</v>
      </c>
      <c r="D421" t="e">
        <f ca="1">IF(ISBLANK(B421),"",_xll.BDP(A421, "RELATIONSHIP_AMOUNT","RELATIONSHIP_OVERRIDE=S,QUANTIFIED_OVERRIDE=Y,EQY_FUND_CRNCY=USD,RELATED_COMPANY_OVERRIDE="&amp;B421))</f>
        <v>#NAME?</v>
      </c>
      <c r="E421" t="e">
        <f ca="1">IF(ISBLANK(C421),"",_xll.BDP(A421, "RELATIONSHIP_AMOUNT","RELATIONSHIP_OVERRIDE=C,QUANTIFIED_OVERRIDE=Y,EQY_FUND_CRNCY=USD,RELATED_COMPANY_OVERRIDE="&amp;C421))</f>
        <v>#NAME?</v>
      </c>
    </row>
    <row r="422" spans="1:5" x14ac:dyDescent="0.2">
      <c r="A422" t="str">
        <f>B180</f>
        <v>6758 JP Equity</v>
      </c>
      <c r="B422" t="e">
        <f ca="1">_xll.BDS(B180,"SUPPLY_CHAIN_SUPPLIERS","SUPPLY_CHAIN_SUM_COUNT_OVERRIDE=5,QUANTIFIED_OVERRIDE=Y,SUP_CHAIN_RELATIONSHIP_SORT_OVR=C","cols=1;rows=5")</f>
        <v>#NAME?</v>
      </c>
      <c r="C422" t="e">
        <f ca="1">_xll.BDS(B180,"SUPPLY_CHAIN_CUSTOMERS","SUPPLY_CHAIN_SUM_COUNT_OVERRIDE=5,QUANTIFIED_OVERRIDE=Y,SUP_CHAIN_RELATIONSHIP_SORT_OVR=C","cols=1;rows=5")</f>
        <v>#NAME?</v>
      </c>
      <c r="D422" t="e">
        <f ca="1">IF(ISBLANK(B422),"",_xll.BDP(A422, "RELATIONSHIP_AMOUNT","RELATIONSHIP_OVERRIDE=S,QUANTIFIED_OVERRIDE=Y,EQY_FUND_CRNCY=USD,RELATED_COMPANY_OVERRIDE="&amp;B422))</f>
        <v>#NAME?</v>
      </c>
      <c r="E422" t="e">
        <f ca="1">IF(ISBLANK(C422),"",_xll.BDP(A422, "RELATIONSHIP_AMOUNT","RELATIONSHIP_OVERRIDE=C,QUANTIFIED_OVERRIDE=Y,EQY_FUND_CRNCY=USD,RELATED_COMPANY_OVERRIDE="&amp;C422))</f>
        <v>#NAME?</v>
      </c>
    </row>
    <row r="423" spans="1:5" x14ac:dyDescent="0.2">
      <c r="A423" t="str">
        <f>B180</f>
        <v>6758 JP Equity</v>
      </c>
      <c r="B423" t="s">
        <v>57</v>
      </c>
      <c r="C423" t="s">
        <v>27</v>
      </c>
      <c r="D423" t="e">
        <f ca="1">IF(ISBLANK(B423),"",_xll.BDP(A423, "RELATIONSHIP_AMOUNT","RELATIONSHIP_OVERRIDE=S,QUANTIFIED_OVERRIDE=Y,EQY_FUND_CRNCY=USD,RELATED_COMPANY_OVERRIDE="&amp;B423))</f>
        <v>#NAME?</v>
      </c>
      <c r="E423" t="e">
        <f ca="1">IF(ISBLANK(C423),"",_xll.BDP(A423, "RELATIONSHIP_AMOUNT","RELATIONSHIP_OVERRIDE=C,QUANTIFIED_OVERRIDE=Y,EQY_FUND_CRNCY=USD,RELATED_COMPANY_OVERRIDE="&amp;C423))</f>
        <v>#NAME?</v>
      </c>
    </row>
    <row r="424" spans="1:5" x14ac:dyDescent="0.2">
      <c r="A424" t="str">
        <f>B180</f>
        <v>6758 JP Equity</v>
      </c>
      <c r="B424" t="s">
        <v>58</v>
      </c>
      <c r="C424" t="s">
        <v>64</v>
      </c>
      <c r="D424" t="e">
        <f ca="1">IF(ISBLANK(B424),"",_xll.BDP(A424, "RELATIONSHIP_AMOUNT","RELATIONSHIP_OVERRIDE=S,QUANTIFIED_OVERRIDE=Y,EQY_FUND_CRNCY=USD,RELATED_COMPANY_OVERRIDE="&amp;B424))</f>
        <v>#NAME?</v>
      </c>
      <c r="E424" t="e">
        <f ca="1">IF(ISBLANK(C424),"",_xll.BDP(A424, "RELATIONSHIP_AMOUNT","RELATIONSHIP_OVERRIDE=C,QUANTIFIED_OVERRIDE=Y,EQY_FUND_CRNCY=USD,RELATED_COMPANY_OVERRIDE="&amp;C424))</f>
        <v>#NAME?</v>
      </c>
    </row>
    <row r="425" spans="1:5" x14ac:dyDescent="0.2">
      <c r="A425" t="str">
        <f>B180</f>
        <v>6758 JP Equity</v>
      </c>
      <c r="B425" t="s">
        <v>59</v>
      </c>
      <c r="C425" t="s">
        <v>65</v>
      </c>
      <c r="D425" t="e">
        <f ca="1">IF(ISBLANK(B425),"",_xll.BDP(A425, "RELATIONSHIP_AMOUNT","RELATIONSHIP_OVERRIDE=S,QUANTIFIED_OVERRIDE=Y,EQY_FUND_CRNCY=USD,RELATED_COMPANY_OVERRIDE="&amp;B425))</f>
        <v>#NAME?</v>
      </c>
      <c r="E425" t="e">
        <f ca="1">IF(ISBLANK(C425),"",_xll.BDP(A425, "RELATIONSHIP_AMOUNT","RELATIONSHIP_OVERRIDE=C,QUANTIFIED_OVERRIDE=Y,EQY_FUND_CRNCY=USD,RELATED_COMPANY_OVERRIDE="&amp;C425))</f>
        <v>#NAME?</v>
      </c>
    </row>
    <row r="426" spans="1:5" x14ac:dyDescent="0.2">
      <c r="A426" t="str">
        <f>B180</f>
        <v>6758 JP Equity</v>
      </c>
      <c r="B426" t="s">
        <v>60</v>
      </c>
      <c r="C426" t="s">
        <v>54</v>
      </c>
      <c r="D426" t="e">
        <f ca="1">IF(ISBLANK(B426),"",_xll.BDP(A426, "RELATIONSHIP_AMOUNT","RELATIONSHIP_OVERRIDE=S,QUANTIFIED_OVERRIDE=Y,EQY_FUND_CRNCY=USD,RELATED_COMPANY_OVERRIDE="&amp;B426))</f>
        <v>#NAME?</v>
      </c>
      <c r="E426" t="e">
        <f ca="1">IF(ISBLANK(C426),"",_xll.BDP(A426, "RELATIONSHIP_AMOUNT","RELATIONSHIP_OVERRIDE=C,QUANTIFIED_OVERRIDE=Y,EQY_FUND_CRNCY=USD,RELATED_COMPANY_OVERRIDE="&amp;C426))</f>
        <v>#NAME?</v>
      </c>
    </row>
    <row r="427" spans="1:5" x14ac:dyDescent="0.2">
      <c r="A427" t="str">
        <f>B181</f>
        <v>066570 KS Equity</v>
      </c>
      <c r="B427" t="e">
        <f ca="1">_xll.BDS(B181,"SUPPLY_CHAIN_SUPPLIERS","SUPPLY_CHAIN_SUM_COUNT_OVERRIDE=5,QUANTIFIED_OVERRIDE=Y,SUP_CHAIN_RELATIONSHIP_SORT_OVR=C","cols=1;rows=5")</f>
        <v>#NAME?</v>
      </c>
      <c r="C427" t="e">
        <f ca="1">_xll.BDS(B181,"SUPPLY_CHAIN_CUSTOMERS","SUPPLY_CHAIN_SUM_COUNT_OVERRIDE=5,QUANTIFIED_OVERRIDE=Y,SUP_CHAIN_RELATIONSHIP_SORT_OVR=C","cols=1;rows=5")</f>
        <v>#NAME?</v>
      </c>
      <c r="D427" t="e">
        <f ca="1">IF(ISBLANK(B427),"",_xll.BDP(A427, "RELATIONSHIP_AMOUNT","RELATIONSHIP_OVERRIDE=S,QUANTIFIED_OVERRIDE=Y,EQY_FUND_CRNCY=USD,RELATED_COMPANY_OVERRIDE="&amp;B427))</f>
        <v>#NAME?</v>
      </c>
      <c r="E427" t="e">
        <f ca="1">IF(ISBLANK(C427),"",_xll.BDP(A427, "RELATIONSHIP_AMOUNT","RELATIONSHIP_OVERRIDE=C,QUANTIFIED_OVERRIDE=Y,EQY_FUND_CRNCY=USD,RELATED_COMPANY_OVERRIDE="&amp;C427))</f>
        <v>#NAME?</v>
      </c>
    </row>
    <row r="428" spans="1:5" x14ac:dyDescent="0.2">
      <c r="A428" t="str">
        <f>B181</f>
        <v>066570 KS Equity</v>
      </c>
      <c r="B428" t="s">
        <v>281</v>
      </c>
      <c r="C428" t="s">
        <v>54</v>
      </c>
      <c r="D428" t="e">
        <f ca="1">IF(ISBLANK(B428),"",_xll.BDP(A428, "RELATIONSHIP_AMOUNT","RELATIONSHIP_OVERRIDE=S,QUANTIFIED_OVERRIDE=Y,EQY_FUND_CRNCY=USD,RELATED_COMPANY_OVERRIDE="&amp;B428))</f>
        <v>#NAME?</v>
      </c>
      <c r="E428" t="e">
        <f ca="1">IF(ISBLANK(C428),"",_xll.BDP(A428, "RELATIONSHIP_AMOUNT","RELATIONSHIP_OVERRIDE=C,QUANTIFIED_OVERRIDE=Y,EQY_FUND_CRNCY=USD,RELATED_COMPANY_OVERRIDE="&amp;C428))</f>
        <v>#NAME?</v>
      </c>
    </row>
    <row r="429" spans="1:5" x14ac:dyDescent="0.2">
      <c r="A429" t="str">
        <f>B181</f>
        <v>066570 KS Equity</v>
      </c>
      <c r="B429" t="s">
        <v>265</v>
      </c>
      <c r="C429" t="s">
        <v>260</v>
      </c>
      <c r="D429" t="e">
        <f ca="1">IF(ISBLANK(B429),"",_xll.BDP(A429, "RELATIONSHIP_AMOUNT","RELATIONSHIP_OVERRIDE=S,QUANTIFIED_OVERRIDE=Y,EQY_FUND_CRNCY=USD,RELATED_COMPANY_OVERRIDE="&amp;B429))</f>
        <v>#NAME?</v>
      </c>
      <c r="E429" t="e">
        <f ca="1">IF(ISBLANK(C429),"",_xll.BDP(A429, "RELATIONSHIP_AMOUNT","RELATIONSHIP_OVERRIDE=C,QUANTIFIED_OVERRIDE=Y,EQY_FUND_CRNCY=USD,RELATED_COMPANY_OVERRIDE="&amp;C429))</f>
        <v>#NAME?</v>
      </c>
    </row>
    <row r="430" spans="1:5" x14ac:dyDescent="0.2">
      <c r="A430" t="str">
        <f>B181</f>
        <v>066570 KS Equity</v>
      </c>
      <c r="B430" t="s">
        <v>282</v>
      </c>
      <c r="C430" t="s">
        <v>279</v>
      </c>
      <c r="D430" t="e">
        <f ca="1">IF(ISBLANK(B430),"",_xll.BDP(A430, "RELATIONSHIP_AMOUNT","RELATIONSHIP_OVERRIDE=S,QUANTIFIED_OVERRIDE=Y,EQY_FUND_CRNCY=USD,RELATED_COMPANY_OVERRIDE="&amp;B430))</f>
        <v>#NAME?</v>
      </c>
      <c r="E430" t="e">
        <f ca="1">IF(ISBLANK(C430),"",_xll.BDP(A430, "RELATIONSHIP_AMOUNT","RELATIONSHIP_OVERRIDE=C,QUANTIFIED_OVERRIDE=Y,EQY_FUND_CRNCY=USD,RELATED_COMPANY_OVERRIDE="&amp;C430))</f>
        <v>#NAME?</v>
      </c>
    </row>
    <row r="431" spans="1:5" x14ac:dyDescent="0.2">
      <c r="A431" t="str">
        <f>B181</f>
        <v>066570 KS Equity</v>
      </c>
      <c r="B431" t="s">
        <v>283</v>
      </c>
      <c r="C431" t="s">
        <v>280</v>
      </c>
      <c r="D431" t="e">
        <f ca="1">IF(ISBLANK(B431),"",_xll.BDP(A431, "RELATIONSHIP_AMOUNT","RELATIONSHIP_OVERRIDE=S,QUANTIFIED_OVERRIDE=Y,EQY_FUND_CRNCY=USD,RELATED_COMPANY_OVERRIDE="&amp;B431))</f>
        <v>#NAME?</v>
      </c>
      <c r="E431" t="e">
        <f ca="1">IF(ISBLANK(C431),"",_xll.BDP(A431, "RELATIONSHIP_AMOUNT","RELATIONSHIP_OVERRIDE=C,QUANTIFIED_OVERRIDE=Y,EQY_FUND_CRNCY=USD,RELATED_COMPANY_OVERRIDE="&amp;C431))</f>
        <v>#NAME?</v>
      </c>
    </row>
    <row r="432" spans="1:5" x14ac:dyDescent="0.2">
      <c r="A432" t="e">
        <f ca="1">C157</f>
        <v>#NAME?</v>
      </c>
      <c r="B432" t="e">
        <f ca="1">_xll.BDS(C157,"SUPPLY_CHAIN_SUPPLIERS","SUPPLY_CHAIN_SUM_COUNT_OVERRIDE=5,QUANTIFIED_OVERRIDE=Y,SUP_CHAIN_RELATIONSHIP_SORT_OVR=C","cols=1;rows=5")</f>
        <v>#NAME?</v>
      </c>
      <c r="C432" t="e">
        <f ca="1">_xll.BDS(C157,"SUPPLY_CHAIN_CUSTOMERS","SUPPLY_CHAIN_SUM_COUNT_OVERRIDE=5,QUANTIFIED_OVERRIDE=Y,SUP_CHAIN_RELATIONSHIP_SORT_OVR=C","cols=1;rows=3")</f>
        <v>#NAME?</v>
      </c>
      <c r="D432" t="e">
        <f ca="1">IF(ISBLANK(B432),"",_xll.BDP(A432, "RELATIONSHIP_AMOUNT","RELATIONSHIP_OVERRIDE=S,QUANTIFIED_OVERRIDE=Y,EQY_FUND_CRNCY=USD,RELATED_COMPANY_OVERRIDE="&amp;B432))</f>
        <v>#NAME?</v>
      </c>
      <c r="E432" t="e">
        <f ca="1">IF(ISBLANK(C432),"",_xll.BDP(A432, "RELATIONSHIP_AMOUNT","RELATIONSHIP_OVERRIDE=C,QUANTIFIED_OVERRIDE=Y,EQY_FUND_CRNCY=USD,RELATED_COMPANY_OVERRIDE="&amp;C432))</f>
        <v>#NAME?</v>
      </c>
    </row>
    <row r="433" spans="1:5" x14ac:dyDescent="0.2">
      <c r="A433" t="e">
        <f ca="1">C157</f>
        <v>#NAME?</v>
      </c>
      <c r="B433" t="s">
        <v>12</v>
      </c>
      <c r="C433" t="s">
        <v>190</v>
      </c>
      <c r="D433" t="e">
        <f ca="1">IF(ISBLANK(B433),"",_xll.BDP(A433, "RELATIONSHIP_AMOUNT","RELATIONSHIP_OVERRIDE=S,QUANTIFIED_OVERRIDE=Y,EQY_FUND_CRNCY=USD,RELATED_COMPANY_OVERRIDE="&amp;B433))</f>
        <v>#NAME?</v>
      </c>
      <c r="E433" t="e">
        <f ca="1">IF(ISBLANK(C433),"",_xll.BDP(A433, "RELATIONSHIP_AMOUNT","RELATIONSHIP_OVERRIDE=C,QUANTIFIED_OVERRIDE=Y,EQY_FUND_CRNCY=USD,RELATED_COMPANY_OVERRIDE="&amp;C433))</f>
        <v>#NAME?</v>
      </c>
    </row>
    <row r="434" spans="1:5" x14ac:dyDescent="0.2">
      <c r="A434" t="e">
        <f ca="1">C157</f>
        <v>#NAME?</v>
      </c>
      <c r="B434" t="s">
        <v>33</v>
      </c>
      <c r="C434" t="s">
        <v>95</v>
      </c>
      <c r="D434" t="e">
        <f ca="1">IF(ISBLANK(B434),"",_xll.BDP(A434, "RELATIONSHIP_AMOUNT","RELATIONSHIP_OVERRIDE=S,QUANTIFIED_OVERRIDE=Y,EQY_FUND_CRNCY=USD,RELATED_COMPANY_OVERRIDE="&amp;B434))</f>
        <v>#NAME?</v>
      </c>
      <c r="E434" t="e">
        <f ca="1">IF(ISBLANK(C434),"",_xll.BDP(A434, "RELATIONSHIP_AMOUNT","RELATIONSHIP_OVERRIDE=C,QUANTIFIED_OVERRIDE=Y,EQY_FUND_CRNCY=USD,RELATED_COMPANY_OVERRIDE="&amp;C434))</f>
        <v>#NAME?</v>
      </c>
    </row>
    <row r="435" spans="1:5" x14ac:dyDescent="0.2">
      <c r="A435" t="e">
        <f ca="1">C157</f>
        <v>#NAME?</v>
      </c>
      <c r="B435" t="s">
        <v>201</v>
      </c>
      <c r="D435" t="e">
        <f ca="1">IF(ISBLANK(B435),"",_xll.BDP(A435, "RELATIONSHIP_AMOUNT","RELATIONSHIP_OVERRIDE=S,QUANTIFIED_OVERRIDE=Y,EQY_FUND_CRNCY=USD,RELATED_COMPANY_OVERRIDE="&amp;B435))</f>
        <v>#NAME?</v>
      </c>
      <c r="E435" t="str">
        <f>IF(ISBLANK(C435),"",_xll.BDP(A435, "RELATIONSHIP_AMOUNT","RELATIONSHIP_OVERRIDE=C,QUANTIFIED_OVERRIDE=Y,EQY_FUND_CRNCY=USD,RELATED_COMPANY_OVERRIDE="&amp;C435))</f>
        <v/>
      </c>
    </row>
    <row r="436" spans="1:5" x14ac:dyDescent="0.2">
      <c r="A436" t="e">
        <f ca="1">C157</f>
        <v>#NAME?</v>
      </c>
      <c r="B436" t="s">
        <v>202</v>
      </c>
      <c r="D436" t="e">
        <f ca="1">IF(ISBLANK(B436),"",_xll.BDP(A436, "RELATIONSHIP_AMOUNT","RELATIONSHIP_OVERRIDE=S,QUANTIFIED_OVERRIDE=Y,EQY_FUND_CRNCY=USD,RELATED_COMPANY_OVERRIDE="&amp;B436))</f>
        <v>#NAME?</v>
      </c>
      <c r="E436" t="str">
        <f>IF(ISBLANK(C436),"",_xll.BDP(A436, "RELATIONSHIP_AMOUNT","RELATIONSHIP_OVERRIDE=C,QUANTIFIED_OVERRIDE=Y,EQY_FUND_CRNCY=USD,RELATED_COMPANY_OVERRIDE="&amp;C436))</f>
        <v/>
      </c>
    </row>
    <row r="437" spans="1:5" x14ac:dyDescent="0.2">
      <c r="A437" t="str">
        <f>C158</f>
        <v>700 HK Equity</v>
      </c>
      <c r="B437" t="e">
        <f ca="1">_xll.BDS(C158,"SUPPLY_CHAIN_SUPPLIERS","SUPPLY_CHAIN_SUM_COUNT_OVERRIDE=5,QUANTIFIED_OVERRIDE=Y,SUP_CHAIN_RELATIONSHIP_SORT_OVR=C","cols=1;rows=5")</f>
        <v>#NAME?</v>
      </c>
      <c r="C437" t="e">
        <f ca="1">_xll.BDS(C158,"SUPPLY_CHAIN_CUSTOMERS","SUPPLY_CHAIN_SUM_COUNT_OVERRIDE=5,QUANTIFIED_OVERRIDE=Y,SUP_CHAIN_RELATIONSHIP_SORT_OVR=C","cols=1;rows=5")</f>
        <v>#NAME?</v>
      </c>
      <c r="D437" t="e">
        <f ca="1">IF(ISBLANK(B437),"",_xll.BDP(A437, "RELATIONSHIP_AMOUNT","RELATIONSHIP_OVERRIDE=S,QUANTIFIED_OVERRIDE=Y,EQY_FUND_CRNCY=USD,RELATED_COMPANY_OVERRIDE="&amp;B437))</f>
        <v>#NAME?</v>
      </c>
      <c r="E437" t="e">
        <f ca="1">IF(ISBLANK(C437),"",_xll.BDP(A437, "RELATIONSHIP_AMOUNT","RELATIONSHIP_OVERRIDE=C,QUANTIFIED_OVERRIDE=Y,EQY_FUND_CRNCY=USD,RELATED_COMPANY_OVERRIDE="&amp;C437))</f>
        <v>#NAME?</v>
      </c>
    </row>
    <row r="438" spans="1:5" x14ac:dyDescent="0.2">
      <c r="A438" t="str">
        <f>C158</f>
        <v>700 HK Equity</v>
      </c>
      <c r="B438" t="s">
        <v>45</v>
      </c>
      <c r="C438" t="s">
        <v>227</v>
      </c>
      <c r="D438" t="e">
        <f ca="1">IF(ISBLANK(B438),"",_xll.BDP(A438, "RELATIONSHIP_AMOUNT","RELATIONSHIP_OVERRIDE=S,QUANTIFIED_OVERRIDE=Y,EQY_FUND_CRNCY=USD,RELATED_COMPANY_OVERRIDE="&amp;B438))</f>
        <v>#NAME?</v>
      </c>
      <c r="E438" t="e">
        <f ca="1">IF(ISBLANK(C438),"",_xll.BDP(A438, "RELATIONSHIP_AMOUNT","RELATIONSHIP_OVERRIDE=C,QUANTIFIED_OVERRIDE=Y,EQY_FUND_CRNCY=USD,RELATED_COMPANY_OVERRIDE="&amp;C438))</f>
        <v>#NAME?</v>
      </c>
    </row>
    <row r="439" spans="1:5" x14ac:dyDescent="0.2">
      <c r="A439" t="str">
        <f>C158</f>
        <v>700 HK Equity</v>
      </c>
      <c r="B439" t="s">
        <v>19</v>
      </c>
      <c r="C439" t="s">
        <v>317</v>
      </c>
      <c r="D439" t="e">
        <f ca="1">IF(ISBLANK(B439),"",_xll.BDP(A439, "RELATIONSHIP_AMOUNT","RELATIONSHIP_OVERRIDE=S,QUANTIFIED_OVERRIDE=Y,EQY_FUND_CRNCY=USD,RELATED_COMPANY_OVERRIDE="&amp;B439))</f>
        <v>#NAME?</v>
      </c>
      <c r="E439" t="e">
        <f ca="1">IF(ISBLANK(C439),"",_xll.BDP(A439, "RELATIONSHIP_AMOUNT","RELATIONSHIP_OVERRIDE=C,QUANTIFIED_OVERRIDE=Y,EQY_FUND_CRNCY=USD,RELATED_COMPANY_OVERRIDE="&amp;C439))</f>
        <v>#NAME?</v>
      </c>
    </row>
    <row r="440" spans="1:5" x14ac:dyDescent="0.2">
      <c r="A440" t="str">
        <f>C158</f>
        <v>700 HK Equity</v>
      </c>
      <c r="B440" t="s">
        <v>79</v>
      </c>
      <c r="C440" t="s">
        <v>318</v>
      </c>
      <c r="D440" t="e">
        <f ca="1">IF(ISBLANK(B440),"",_xll.BDP(A440, "RELATIONSHIP_AMOUNT","RELATIONSHIP_OVERRIDE=S,QUANTIFIED_OVERRIDE=Y,EQY_FUND_CRNCY=USD,RELATED_COMPANY_OVERRIDE="&amp;B440))</f>
        <v>#NAME?</v>
      </c>
      <c r="E440" t="e">
        <f ca="1">IF(ISBLANK(C440),"",_xll.BDP(A440, "RELATIONSHIP_AMOUNT","RELATIONSHIP_OVERRIDE=C,QUANTIFIED_OVERRIDE=Y,EQY_FUND_CRNCY=USD,RELATED_COMPANY_OVERRIDE="&amp;C440))</f>
        <v>#NAME?</v>
      </c>
    </row>
    <row r="441" spans="1:5" x14ac:dyDescent="0.2">
      <c r="A441" t="str">
        <f>C158</f>
        <v>700 HK Equity</v>
      </c>
      <c r="B441" t="s">
        <v>235</v>
      </c>
      <c r="C441" t="s">
        <v>319</v>
      </c>
      <c r="D441" t="e">
        <f ca="1">IF(ISBLANK(B441),"",_xll.BDP(A441, "RELATIONSHIP_AMOUNT","RELATIONSHIP_OVERRIDE=S,QUANTIFIED_OVERRIDE=Y,EQY_FUND_CRNCY=USD,RELATED_COMPANY_OVERRIDE="&amp;B441))</f>
        <v>#NAME?</v>
      </c>
      <c r="E441" t="e">
        <f ca="1">IF(ISBLANK(C441),"",_xll.BDP(A441, "RELATIONSHIP_AMOUNT","RELATIONSHIP_OVERRIDE=C,QUANTIFIED_OVERRIDE=Y,EQY_FUND_CRNCY=USD,RELATED_COMPANY_OVERRIDE="&amp;C441))</f>
        <v>#NAME?</v>
      </c>
    </row>
    <row r="442" spans="1:5" x14ac:dyDescent="0.2">
      <c r="A442" t="str">
        <f>C159</f>
        <v>TOUR US Equity</v>
      </c>
      <c r="B442" t="e">
        <f ca="1">_xll.BDS(C159,"SUPPLY_CHAIN_SUPPLIERS","SUPPLY_CHAIN_SUM_COUNT_OVERRIDE=5,QUANTIFIED_OVERRIDE=Y,SUP_CHAIN_RELATIONSHIP_SORT_OVR=C")</f>
        <v>#NAME?</v>
      </c>
      <c r="C442" t="e">
        <f ca="1">_xll.BDS(C159,"SUPPLY_CHAIN_CUSTOMERS","SUPPLY_CHAIN_SUM_COUNT_OVERRIDE=5,QUANTIFIED_OVERRIDE=Y,SUP_CHAIN_RELATIONSHIP_SORT_OVR=C")</f>
        <v>#NAME?</v>
      </c>
      <c r="D442" t="e">
        <f ca="1">IF(ISBLANK(B442),"",_xll.BDP(A442, "RELATIONSHIP_AMOUNT","RELATIONSHIP_OVERRIDE=S,QUANTIFIED_OVERRIDE=Y,EQY_FUND_CRNCY=USD,RELATED_COMPANY_OVERRIDE="&amp;B442))</f>
        <v>#NAME?</v>
      </c>
      <c r="E442" t="e">
        <f ca="1">IF(ISBLANK(C442),"",_xll.BDP(A442, "RELATIONSHIP_AMOUNT","RELATIONSHIP_OVERRIDE=C,QUANTIFIED_OVERRIDE=Y,EQY_FUND_CRNCY=USD,RELATED_COMPANY_OVERRIDE="&amp;C442))</f>
        <v>#NAME?</v>
      </c>
    </row>
    <row r="443" spans="1:5" x14ac:dyDescent="0.2">
      <c r="A443" t="str">
        <f>C159</f>
        <v>TOUR US Equity</v>
      </c>
      <c r="D443" t="str">
        <f>IF(ISBLANK(B443),"",_xll.BDP(A443, "RELATIONSHIP_AMOUNT","RELATIONSHIP_OVERRIDE=S,QUANTIFIED_OVERRIDE=Y,EQY_FUND_CRNCY=USD,RELATED_COMPANY_OVERRIDE="&amp;B443))</f>
        <v/>
      </c>
      <c r="E443" t="str">
        <f>IF(ISBLANK(C443),"",_xll.BDP(A443, "RELATIONSHIP_AMOUNT","RELATIONSHIP_OVERRIDE=C,QUANTIFIED_OVERRIDE=Y,EQY_FUND_CRNCY=USD,RELATED_COMPANY_OVERRIDE="&amp;C443))</f>
        <v/>
      </c>
    </row>
    <row r="444" spans="1:5" x14ac:dyDescent="0.2">
      <c r="A444" t="str">
        <f>C159</f>
        <v>TOUR US Equity</v>
      </c>
      <c r="D444" t="str">
        <f>IF(ISBLANK(B444),"",_xll.BDP(A444, "RELATIONSHIP_AMOUNT","RELATIONSHIP_OVERRIDE=S,QUANTIFIED_OVERRIDE=Y,EQY_FUND_CRNCY=USD,RELATED_COMPANY_OVERRIDE="&amp;B444))</f>
        <v/>
      </c>
      <c r="E444" t="str">
        <f>IF(ISBLANK(C444),"",_xll.BDP(A444, "RELATIONSHIP_AMOUNT","RELATIONSHIP_OVERRIDE=C,QUANTIFIED_OVERRIDE=Y,EQY_FUND_CRNCY=USD,RELATED_COMPANY_OVERRIDE="&amp;C444))</f>
        <v/>
      </c>
    </row>
    <row r="445" spans="1:5" x14ac:dyDescent="0.2">
      <c r="A445" t="str">
        <f>C159</f>
        <v>TOUR US Equity</v>
      </c>
      <c r="D445" t="str">
        <f>IF(ISBLANK(B445),"",_xll.BDP(A445, "RELATIONSHIP_AMOUNT","RELATIONSHIP_OVERRIDE=S,QUANTIFIED_OVERRIDE=Y,EQY_FUND_CRNCY=USD,RELATED_COMPANY_OVERRIDE="&amp;B445))</f>
        <v/>
      </c>
      <c r="E445" t="str">
        <f>IF(ISBLANK(C445),"",_xll.BDP(A445, "RELATIONSHIP_AMOUNT","RELATIONSHIP_OVERRIDE=C,QUANTIFIED_OVERRIDE=Y,EQY_FUND_CRNCY=USD,RELATED_COMPANY_OVERRIDE="&amp;C445))</f>
        <v/>
      </c>
    </row>
    <row r="446" spans="1:5" x14ac:dyDescent="0.2">
      <c r="A446" t="str">
        <f>C159</f>
        <v>TOUR US Equity</v>
      </c>
      <c r="D446" t="str">
        <f>IF(ISBLANK(B446),"",_xll.BDP(A446, "RELATIONSHIP_AMOUNT","RELATIONSHIP_OVERRIDE=S,QUANTIFIED_OVERRIDE=Y,EQY_FUND_CRNCY=USD,RELATED_COMPANY_OVERRIDE="&amp;B446))</f>
        <v/>
      </c>
      <c r="E446" t="str">
        <f>IF(ISBLANK(C446),"",_xll.BDP(A446, "RELATIONSHIP_AMOUNT","RELATIONSHIP_OVERRIDE=C,QUANTIFIED_OVERRIDE=Y,EQY_FUND_CRNCY=USD,RELATED_COMPANY_OVERRIDE="&amp;C446))</f>
        <v/>
      </c>
    </row>
    <row r="447" spans="1:5" x14ac:dyDescent="0.2">
      <c r="A447" t="str">
        <f>C160</f>
        <v>1396778D CH Equity</v>
      </c>
      <c r="B447" t="e">
        <f ca="1">_xll.BDS(C160,"SUPPLY_CHAIN_SUPPLIERS","SUPPLY_CHAIN_SUM_COUNT_OVERRIDE=5,QUANTIFIED_OVERRIDE=Y,SUP_CHAIN_RELATIONSHIP_SORT_OVR=C")</f>
        <v>#NAME?</v>
      </c>
      <c r="C447" t="e">
        <f ca="1">_xll.BDS(C160,"SUPPLY_CHAIN_CUSTOMERS","SUPPLY_CHAIN_SUM_COUNT_OVERRIDE=5,QUANTIFIED_OVERRIDE=Y,SUP_CHAIN_RELATIONSHIP_SORT_OVR=C")</f>
        <v>#NAME?</v>
      </c>
      <c r="D447" t="e">
        <f ca="1">IF(ISBLANK(B447),"",_xll.BDP(A447, "RELATIONSHIP_AMOUNT","RELATIONSHIP_OVERRIDE=S,QUANTIFIED_OVERRIDE=Y,EQY_FUND_CRNCY=USD,RELATED_COMPANY_OVERRIDE="&amp;B447))</f>
        <v>#NAME?</v>
      </c>
      <c r="E447" t="e">
        <f ca="1">IF(ISBLANK(C447),"",_xll.BDP(A447, "RELATIONSHIP_AMOUNT","RELATIONSHIP_OVERRIDE=C,QUANTIFIED_OVERRIDE=Y,EQY_FUND_CRNCY=USD,RELATED_COMPANY_OVERRIDE="&amp;C447))</f>
        <v>#NAME?</v>
      </c>
    </row>
    <row r="448" spans="1:5" x14ac:dyDescent="0.2">
      <c r="A448" t="str">
        <f>C160</f>
        <v>1396778D CH Equity</v>
      </c>
      <c r="D448" t="str">
        <f>IF(ISBLANK(B448),"",_xll.BDP(A448, "RELATIONSHIP_AMOUNT","RELATIONSHIP_OVERRIDE=S,QUANTIFIED_OVERRIDE=Y,EQY_FUND_CRNCY=USD,RELATED_COMPANY_OVERRIDE="&amp;B448))</f>
        <v/>
      </c>
      <c r="E448" t="str">
        <f>IF(ISBLANK(C448),"",_xll.BDP(A448, "RELATIONSHIP_AMOUNT","RELATIONSHIP_OVERRIDE=C,QUANTIFIED_OVERRIDE=Y,EQY_FUND_CRNCY=USD,RELATED_COMPANY_OVERRIDE="&amp;C448))</f>
        <v/>
      </c>
    </row>
    <row r="449" spans="1:5" x14ac:dyDescent="0.2">
      <c r="A449" t="str">
        <f>C160</f>
        <v>1396778D CH Equity</v>
      </c>
      <c r="D449" t="str">
        <f>IF(ISBLANK(B449),"",_xll.BDP(A449, "RELATIONSHIP_AMOUNT","RELATIONSHIP_OVERRIDE=S,QUANTIFIED_OVERRIDE=Y,EQY_FUND_CRNCY=USD,RELATED_COMPANY_OVERRIDE="&amp;B449))</f>
        <v/>
      </c>
      <c r="E449" t="str">
        <f>IF(ISBLANK(C449),"",_xll.BDP(A449, "RELATIONSHIP_AMOUNT","RELATIONSHIP_OVERRIDE=C,QUANTIFIED_OVERRIDE=Y,EQY_FUND_CRNCY=USD,RELATED_COMPANY_OVERRIDE="&amp;C449))</f>
        <v/>
      </c>
    </row>
    <row r="450" spans="1:5" x14ac:dyDescent="0.2">
      <c r="A450" t="str">
        <f>C160</f>
        <v>1396778D CH Equity</v>
      </c>
      <c r="D450" t="str">
        <f>IF(ISBLANK(B450),"",_xll.BDP(A450, "RELATIONSHIP_AMOUNT","RELATIONSHIP_OVERRIDE=S,QUANTIFIED_OVERRIDE=Y,EQY_FUND_CRNCY=USD,RELATED_COMPANY_OVERRIDE="&amp;B450))</f>
        <v/>
      </c>
      <c r="E450" t="str">
        <f>IF(ISBLANK(C450),"",_xll.BDP(A450, "RELATIONSHIP_AMOUNT","RELATIONSHIP_OVERRIDE=C,QUANTIFIED_OVERRIDE=Y,EQY_FUND_CRNCY=USD,RELATED_COMPANY_OVERRIDE="&amp;C450))</f>
        <v/>
      </c>
    </row>
    <row r="451" spans="1:5" x14ac:dyDescent="0.2">
      <c r="A451" t="str">
        <f>C160</f>
        <v>1396778D CH Equity</v>
      </c>
      <c r="D451" t="str">
        <f>IF(ISBLANK(B451),"",_xll.BDP(A451, "RELATIONSHIP_AMOUNT","RELATIONSHIP_OVERRIDE=S,QUANTIFIED_OVERRIDE=Y,EQY_FUND_CRNCY=USD,RELATED_COMPANY_OVERRIDE="&amp;B451))</f>
        <v/>
      </c>
      <c r="E451" t="str">
        <f>IF(ISBLANK(C451),"",_xll.BDP(A451, "RELATIONSHIP_AMOUNT","RELATIONSHIP_OVERRIDE=C,QUANTIFIED_OVERRIDE=Y,EQY_FUND_CRNCY=USD,RELATED_COMPANY_OVERRIDE="&amp;C451))</f>
        <v/>
      </c>
    </row>
    <row r="452" spans="1:5" x14ac:dyDescent="0.2">
      <c r="A452" t="str">
        <f>C161</f>
        <v>601933 CH Equity</v>
      </c>
      <c r="B452" t="e">
        <f ca="1">_xll.BDS(C161,"SUPPLY_CHAIN_SUPPLIERS","SUPPLY_CHAIN_SUM_COUNT_OVERRIDE=5,QUANTIFIED_OVERRIDE=Y,SUP_CHAIN_RELATIONSHIP_SORT_OVR=C","cols=1;rows=5")</f>
        <v>#NAME?</v>
      </c>
      <c r="C452" t="e">
        <f ca="1">_xll.BDS(C161,"SUPPLY_CHAIN_CUSTOMERS","SUPPLY_CHAIN_SUM_COUNT_OVERRIDE=5,QUANTIFIED_OVERRIDE=Y,SUP_CHAIN_RELATIONSHIP_SORT_OVR=C","cols=1;rows=5")</f>
        <v>#NAME?</v>
      </c>
      <c r="D452" t="e">
        <f ca="1">IF(ISBLANK(B452),"",_xll.BDP(A452, "RELATIONSHIP_AMOUNT","RELATIONSHIP_OVERRIDE=S,QUANTIFIED_OVERRIDE=Y,EQY_FUND_CRNCY=USD,RELATED_COMPANY_OVERRIDE="&amp;B452))</f>
        <v>#NAME?</v>
      </c>
      <c r="E452" t="e">
        <f ca="1">IF(ISBLANK(C452),"",_xll.BDP(A452, "RELATIONSHIP_AMOUNT","RELATIONSHIP_OVERRIDE=C,QUANTIFIED_OVERRIDE=Y,EQY_FUND_CRNCY=USD,RELATED_COMPANY_OVERRIDE="&amp;C452))</f>
        <v>#NAME?</v>
      </c>
    </row>
    <row r="453" spans="1:5" x14ac:dyDescent="0.2">
      <c r="A453" t="str">
        <f>C161</f>
        <v>601933 CH Equity</v>
      </c>
      <c r="B453" t="s">
        <v>342</v>
      </c>
      <c r="C453" t="s">
        <v>313</v>
      </c>
      <c r="D453" t="e">
        <f ca="1">IF(ISBLANK(B453),"",_xll.BDP(A453, "RELATIONSHIP_AMOUNT","RELATIONSHIP_OVERRIDE=S,QUANTIFIED_OVERRIDE=Y,EQY_FUND_CRNCY=USD,RELATED_COMPANY_OVERRIDE="&amp;B453))</f>
        <v>#NAME?</v>
      </c>
      <c r="E453" t="e">
        <f ca="1">IF(ISBLANK(C453),"",_xll.BDP(A453, "RELATIONSHIP_AMOUNT","RELATIONSHIP_OVERRIDE=C,QUANTIFIED_OVERRIDE=Y,EQY_FUND_CRNCY=USD,RELATED_COMPANY_OVERRIDE="&amp;C453))</f>
        <v>#NAME?</v>
      </c>
    </row>
    <row r="454" spans="1:5" x14ac:dyDescent="0.2">
      <c r="A454" t="str">
        <f>C161</f>
        <v>601933 CH Equity</v>
      </c>
      <c r="B454" t="s">
        <v>343</v>
      </c>
      <c r="C454" t="s">
        <v>314</v>
      </c>
      <c r="D454" t="e">
        <f ca="1">IF(ISBLANK(B454),"",_xll.BDP(A454, "RELATIONSHIP_AMOUNT","RELATIONSHIP_OVERRIDE=S,QUANTIFIED_OVERRIDE=Y,EQY_FUND_CRNCY=USD,RELATED_COMPANY_OVERRIDE="&amp;B454))</f>
        <v>#NAME?</v>
      </c>
      <c r="E454" t="e">
        <f ca="1">IF(ISBLANK(C454),"",_xll.BDP(A454, "RELATIONSHIP_AMOUNT","RELATIONSHIP_OVERRIDE=C,QUANTIFIED_OVERRIDE=Y,EQY_FUND_CRNCY=USD,RELATED_COMPANY_OVERRIDE="&amp;C454))</f>
        <v>#NAME?</v>
      </c>
    </row>
    <row r="455" spans="1:5" x14ac:dyDescent="0.2">
      <c r="A455" t="str">
        <f>C161</f>
        <v>601933 CH Equity</v>
      </c>
      <c r="B455" t="s">
        <v>344</v>
      </c>
      <c r="C455" t="s">
        <v>315</v>
      </c>
      <c r="D455" t="e">
        <f ca="1">IF(ISBLANK(B455),"",_xll.BDP(A455, "RELATIONSHIP_AMOUNT","RELATIONSHIP_OVERRIDE=S,QUANTIFIED_OVERRIDE=Y,EQY_FUND_CRNCY=USD,RELATED_COMPANY_OVERRIDE="&amp;B455))</f>
        <v>#NAME?</v>
      </c>
      <c r="E455" t="e">
        <f ca="1">IF(ISBLANK(C455),"",_xll.BDP(A455, "RELATIONSHIP_AMOUNT","RELATIONSHIP_OVERRIDE=C,QUANTIFIED_OVERRIDE=Y,EQY_FUND_CRNCY=USD,RELATED_COMPANY_OVERRIDE="&amp;C455))</f>
        <v>#NAME?</v>
      </c>
    </row>
    <row r="456" spans="1:5" x14ac:dyDescent="0.2">
      <c r="A456" t="str">
        <f>C161</f>
        <v>601933 CH Equity</v>
      </c>
      <c r="B456" t="s">
        <v>304</v>
      </c>
      <c r="C456" t="s">
        <v>316</v>
      </c>
      <c r="D456" t="e">
        <f ca="1">IF(ISBLANK(B456),"",_xll.BDP(A456, "RELATIONSHIP_AMOUNT","RELATIONSHIP_OVERRIDE=S,QUANTIFIED_OVERRIDE=Y,EQY_FUND_CRNCY=USD,RELATED_COMPANY_OVERRIDE="&amp;B456))</f>
        <v>#NAME?</v>
      </c>
      <c r="E456" t="e">
        <f ca="1">IF(ISBLANK(C456),"",_xll.BDP(A456, "RELATIONSHIP_AMOUNT","RELATIONSHIP_OVERRIDE=C,QUANTIFIED_OVERRIDE=Y,EQY_FUND_CRNCY=USD,RELATED_COMPANY_OVERRIDE="&amp;C456))</f>
        <v>#NAME?</v>
      </c>
    </row>
    <row r="457" spans="1:5" x14ac:dyDescent="0.2">
      <c r="A457" t="e">
        <f ca="1">C162</f>
        <v>#NAME?</v>
      </c>
      <c r="B457" t="e">
        <f ca="1">_xll.BDS(C162,"SUPPLY_CHAIN_SUPPLIERS","SUPPLY_CHAIN_SUM_COUNT_OVERRIDE=5,QUANTIFIED_OVERRIDE=Y,SUP_CHAIN_RELATIONSHIP_SORT_OVR=C","cols=1;rows=5")</f>
        <v>#NAME?</v>
      </c>
      <c r="C457" t="e">
        <f ca="1">_xll.BDS(C162,"SUPPLY_CHAIN_CUSTOMERS","SUPPLY_CHAIN_SUM_COUNT_OVERRIDE=5,QUANTIFIED_OVERRIDE=Y,SUP_CHAIN_RELATIONSHIP_SORT_OVR=C")</f>
        <v>#NAME?</v>
      </c>
      <c r="D457" t="e">
        <f ca="1">IF(ISBLANK(B457),"",_xll.BDP(A457, "RELATIONSHIP_AMOUNT","RELATIONSHIP_OVERRIDE=S,QUANTIFIED_OVERRIDE=Y,EQY_FUND_CRNCY=USD,RELATED_COMPANY_OVERRIDE="&amp;B457))</f>
        <v>#NAME?</v>
      </c>
      <c r="E457" t="e">
        <f ca="1">IF(ISBLANK(C457),"",_xll.BDP(A457, "RELATIONSHIP_AMOUNT","RELATIONSHIP_OVERRIDE=C,QUANTIFIED_OVERRIDE=Y,EQY_FUND_CRNCY=USD,RELATED_COMPANY_OVERRIDE="&amp;C457))</f>
        <v>#NAME?</v>
      </c>
    </row>
    <row r="458" spans="1:5" x14ac:dyDescent="0.2">
      <c r="A458" t="e">
        <f ca="1">C162</f>
        <v>#NAME?</v>
      </c>
      <c r="B458" t="s">
        <v>12</v>
      </c>
      <c r="D458" t="e">
        <f ca="1">IF(ISBLANK(B458),"",_xll.BDP(A458, "RELATIONSHIP_AMOUNT","RELATIONSHIP_OVERRIDE=S,QUANTIFIED_OVERRIDE=Y,EQY_FUND_CRNCY=USD,RELATED_COMPANY_OVERRIDE="&amp;B458))</f>
        <v>#NAME?</v>
      </c>
      <c r="E458" t="str">
        <f>IF(ISBLANK(C458),"",_xll.BDP(A458, "RELATIONSHIP_AMOUNT","RELATIONSHIP_OVERRIDE=C,QUANTIFIED_OVERRIDE=Y,EQY_FUND_CRNCY=USD,RELATED_COMPANY_OVERRIDE="&amp;C458))</f>
        <v/>
      </c>
    </row>
    <row r="459" spans="1:5" x14ac:dyDescent="0.2">
      <c r="A459" t="e">
        <f ca="1">C162</f>
        <v>#NAME?</v>
      </c>
      <c r="B459" t="s">
        <v>165</v>
      </c>
      <c r="D459" t="e">
        <f ca="1">IF(ISBLANK(B459),"",_xll.BDP(A459, "RELATIONSHIP_AMOUNT","RELATIONSHIP_OVERRIDE=S,QUANTIFIED_OVERRIDE=Y,EQY_FUND_CRNCY=USD,RELATED_COMPANY_OVERRIDE="&amp;B459))</f>
        <v>#NAME?</v>
      </c>
      <c r="E459" t="str">
        <f>IF(ISBLANK(C459),"",_xll.BDP(A459, "RELATIONSHIP_AMOUNT","RELATIONSHIP_OVERRIDE=C,QUANTIFIED_OVERRIDE=Y,EQY_FUND_CRNCY=USD,RELATED_COMPANY_OVERRIDE="&amp;C459))</f>
        <v/>
      </c>
    </row>
    <row r="460" spans="1:5" x14ac:dyDescent="0.2">
      <c r="A460" t="e">
        <f ca="1">C162</f>
        <v>#NAME?</v>
      </c>
      <c r="B460" t="s">
        <v>15</v>
      </c>
      <c r="D460" t="e">
        <f ca="1">IF(ISBLANK(B460),"",_xll.BDP(A460, "RELATIONSHIP_AMOUNT","RELATIONSHIP_OVERRIDE=S,QUANTIFIED_OVERRIDE=Y,EQY_FUND_CRNCY=USD,RELATED_COMPANY_OVERRIDE="&amp;B460))</f>
        <v>#NAME?</v>
      </c>
      <c r="E460" t="str">
        <f>IF(ISBLANK(C460),"",_xll.BDP(A460, "RELATIONSHIP_AMOUNT","RELATIONSHIP_OVERRIDE=C,QUANTIFIED_OVERRIDE=Y,EQY_FUND_CRNCY=USD,RELATED_COMPANY_OVERRIDE="&amp;C460))</f>
        <v/>
      </c>
    </row>
    <row r="461" spans="1:5" x14ac:dyDescent="0.2">
      <c r="A461" t="e">
        <f ca="1">C162</f>
        <v>#NAME?</v>
      </c>
      <c r="B461" t="s">
        <v>107</v>
      </c>
      <c r="D461" t="e">
        <f ca="1">IF(ISBLANK(B461),"",_xll.BDP(A461, "RELATIONSHIP_AMOUNT","RELATIONSHIP_OVERRIDE=S,QUANTIFIED_OVERRIDE=Y,EQY_FUND_CRNCY=USD,RELATED_COMPANY_OVERRIDE="&amp;B461))</f>
        <v>#NAME?</v>
      </c>
      <c r="E461" t="str">
        <f>IF(ISBLANK(C461),"",_xll.BDP(A461, "RELATIONSHIP_AMOUNT","RELATIONSHIP_OVERRIDE=C,QUANTIFIED_OVERRIDE=Y,EQY_FUND_CRNCY=USD,RELATED_COMPANY_OVERRIDE="&amp;C461))</f>
        <v/>
      </c>
    </row>
    <row r="462" spans="1:5" x14ac:dyDescent="0.2">
      <c r="A462" t="str">
        <f>C163</f>
        <v>MC FP Equity</v>
      </c>
      <c r="B462" t="e">
        <f ca="1">_xll.BDS(C163,"SUPPLY_CHAIN_SUPPLIERS","SUPPLY_CHAIN_SUM_COUNT_OVERRIDE=5,QUANTIFIED_OVERRIDE=Y,SUP_CHAIN_RELATIONSHIP_SORT_OVR=C","cols=1;rows=5")</f>
        <v>#NAME?</v>
      </c>
      <c r="C462" t="e">
        <f ca="1">_xll.BDS(C163,"SUPPLY_CHAIN_CUSTOMERS","SUPPLY_CHAIN_SUM_COUNT_OVERRIDE=5,QUANTIFIED_OVERRIDE=Y,SUP_CHAIN_RELATIONSHIP_SORT_OVR=C","cols=1;rows=5")</f>
        <v>#NAME?</v>
      </c>
      <c r="D462" t="e">
        <f ca="1">IF(ISBLANK(B462),"",_xll.BDP(A462, "RELATIONSHIP_AMOUNT","RELATIONSHIP_OVERRIDE=S,QUANTIFIED_OVERRIDE=Y,EQY_FUND_CRNCY=USD,RELATED_COMPANY_OVERRIDE="&amp;B462))</f>
        <v>#NAME?</v>
      </c>
      <c r="E462" t="e">
        <f ca="1">IF(ISBLANK(C462),"",_xll.BDP(A462, "RELATIONSHIP_AMOUNT","RELATIONSHIP_OVERRIDE=C,QUANTIFIED_OVERRIDE=Y,EQY_FUND_CRNCY=USD,RELATED_COMPANY_OVERRIDE="&amp;C462))</f>
        <v>#NAME?</v>
      </c>
    </row>
    <row r="463" spans="1:5" x14ac:dyDescent="0.2">
      <c r="A463" t="str">
        <f>C163</f>
        <v>MC FP Equity</v>
      </c>
      <c r="B463" t="s">
        <v>124</v>
      </c>
      <c r="C463" t="s">
        <v>288</v>
      </c>
      <c r="D463" t="e">
        <f ca="1">IF(ISBLANK(B463),"",_xll.BDP(A463, "RELATIONSHIP_AMOUNT","RELATIONSHIP_OVERRIDE=S,QUANTIFIED_OVERRIDE=Y,EQY_FUND_CRNCY=USD,RELATED_COMPANY_OVERRIDE="&amp;B463))</f>
        <v>#NAME?</v>
      </c>
      <c r="E463" t="e">
        <f ca="1">IF(ISBLANK(C463),"",_xll.BDP(A463, "RELATIONSHIP_AMOUNT","RELATIONSHIP_OVERRIDE=C,QUANTIFIED_OVERRIDE=Y,EQY_FUND_CRNCY=USD,RELATED_COMPANY_OVERRIDE="&amp;C463))</f>
        <v>#NAME?</v>
      </c>
    </row>
    <row r="464" spans="1:5" x14ac:dyDescent="0.2">
      <c r="A464" t="str">
        <f>C163</f>
        <v>MC FP Equity</v>
      </c>
      <c r="B464" t="s">
        <v>85</v>
      </c>
      <c r="C464" t="s">
        <v>289</v>
      </c>
      <c r="D464" t="e">
        <f ca="1">IF(ISBLANK(B464),"",_xll.BDP(A464, "RELATIONSHIP_AMOUNT","RELATIONSHIP_OVERRIDE=S,QUANTIFIED_OVERRIDE=Y,EQY_FUND_CRNCY=USD,RELATED_COMPANY_OVERRIDE="&amp;B464))</f>
        <v>#NAME?</v>
      </c>
      <c r="E464" t="e">
        <f ca="1">IF(ISBLANK(C464),"",_xll.BDP(A464, "RELATIONSHIP_AMOUNT","RELATIONSHIP_OVERRIDE=C,QUANTIFIED_OVERRIDE=Y,EQY_FUND_CRNCY=USD,RELATED_COMPANY_OVERRIDE="&amp;C464))</f>
        <v>#NAME?</v>
      </c>
    </row>
    <row r="465" spans="1:5" x14ac:dyDescent="0.2">
      <c r="A465" t="str">
        <f>C163</f>
        <v>MC FP Equity</v>
      </c>
      <c r="B465" t="s">
        <v>140</v>
      </c>
      <c r="C465" t="s">
        <v>290</v>
      </c>
      <c r="D465" t="e">
        <f ca="1">IF(ISBLANK(B465),"",_xll.BDP(A465, "RELATIONSHIP_AMOUNT","RELATIONSHIP_OVERRIDE=S,QUANTIFIED_OVERRIDE=Y,EQY_FUND_CRNCY=USD,RELATED_COMPANY_OVERRIDE="&amp;B465))</f>
        <v>#NAME?</v>
      </c>
      <c r="E465" t="e">
        <f ca="1">IF(ISBLANK(C465),"",_xll.BDP(A465, "RELATIONSHIP_AMOUNT","RELATIONSHIP_OVERRIDE=C,QUANTIFIED_OVERRIDE=Y,EQY_FUND_CRNCY=USD,RELATED_COMPANY_OVERRIDE="&amp;C465))</f>
        <v>#NAME?</v>
      </c>
    </row>
    <row r="466" spans="1:5" x14ac:dyDescent="0.2">
      <c r="A466" t="str">
        <f>C163</f>
        <v>MC FP Equity</v>
      </c>
      <c r="B466" t="s">
        <v>53</v>
      </c>
      <c r="C466" t="s">
        <v>291</v>
      </c>
      <c r="D466" t="e">
        <f ca="1">IF(ISBLANK(B466),"",_xll.BDP(A466, "RELATIONSHIP_AMOUNT","RELATIONSHIP_OVERRIDE=S,QUANTIFIED_OVERRIDE=Y,EQY_FUND_CRNCY=USD,RELATED_COMPANY_OVERRIDE="&amp;B466))</f>
        <v>#NAME?</v>
      </c>
      <c r="E466" t="e">
        <f ca="1">IF(ISBLANK(C466),"",_xll.BDP(A466, "RELATIONSHIP_AMOUNT","RELATIONSHIP_OVERRIDE=C,QUANTIFIED_OVERRIDE=Y,EQY_FUND_CRNCY=USD,RELATED_COMPANY_OVERRIDE="&amp;C466))</f>
        <v>#NAME?</v>
      </c>
    </row>
    <row r="467" spans="1:5" x14ac:dyDescent="0.2">
      <c r="A467" t="str">
        <f>C164</f>
        <v>TECD US Equity</v>
      </c>
      <c r="B467" t="e">
        <f ca="1">_xll.BDS(C164,"SUPPLY_CHAIN_SUPPLIERS","SUPPLY_CHAIN_SUM_COUNT_OVERRIDE=5,QUANTIFIED_OVERRIDE=Y,SUP_CHAIN_RELATIONSHIP_SORT_OVR=C","cols=1;rows=5")</f>
        <v>#NAME?</v>
      </c>
      <c r="C467" t="e">
        <f ca="1">_xll.BDS(C164,"SUPPLY_CHAIN_CUSTOMERS","SUPPLY_CHAIN_SUM_COUNT_OVERRIDE=5,QUANTIFIED_OVERRIDE=Y,SUP_CHAIN_RELATIONSHIP_SORT_OVR=C","cols=1;rows=2")</f>
        <v>#NAME?</v>
      </c>
      <c r="D467" t="e">
        <f ca="1">IF(ISBLANK(B467),"",_xll.BDP(A467, "RELATIONSHIP_AMOUNT","RELATIONSHIP_OVERRIDE=S,QUANTIFIED_OVERRIDE=Y,EQY_FUND_CRNCY=USD,RELATED_COMPANY_OVERRIDE="&amp;B467))</f>
        <v>#NAME?</v>
      </c>
      <c r="E467" t="e">
        <f ca="1">IF(ISBLANK(C467),"",_xll.BDP(A467, "RELATIONSHIP_AMOUNT","RELATIONSHIP_OVERRIDE=C,QUANTIFIED_OVERRIDE=Y,EQY_FUND_CRNCY=USD,RELATED_COMPANY_OVERRIDE="&amp;C467))</f>
        <v>#NAME?</v>
      </c>
    </row>
    <row r="468" spans="1:5" x14ac:dyDescent="0.2">
      <c r="A468" t="str">
        <f>C164</f>
        <v>TECD US Equity</v>
      </c>
      <c r="B468" t="s">
        <v>165</v>
      </c>
      <c r="C468" t="s">
        <v>287</v>
      </c>
      <c r="D468" t="e">
        <f ca="1">IF(ISBLANK(B468),"",_xll.BDP(A468, "RELATIONSHIP_AMOUNT","RELATIONSHIP_OVERRIDE=S,QUANTIFIED_OVERRIDE=Y,EQY_FUND_CRNCY=USD,RELATED_COMPANY_OVERRIDE="&amp;B468))</f>
        <v>#NAME?</v>
      </c>
      <c r="E468" t="e">
        <f ca="1">IF(ISBLANK(C468),"",_xll.BDP(A468, "RELATIONSHIP_AMOUNT","RELATIONSHIP_OVERRIDE=C,QUANTIFIED_OVERRIDE=Y,EQY_FUND_CRNCY=USD,RELATED_COMPANY_OVERRIDE="&amp;C468))</f>
        <v>#NAME?</v>
      </c>
    </row>
    <row r="469" spans="1:5" x14ac:dyDescent="0.2">
      <c r="A469" t="str">
        <f>C164</f>
        <v>TECD US Equity</v>
      </c>
      <c r="B469" t="s">
        <v>137</v>
      </c>
      <c r="D469" t="e">
        <f ca="1">IF(ISBLANK(B469),"",_xll.BDP(A469, "RELATIONSHIP_AMOUNT","RELATIONSHIP_OVERRIDE=S,QUANTIFIED_OVERRIDE=Y,EQY_FUND_CRNCY=USD,RELATED_COMPANY_OVERRIDE="&amp;B469))</f>
        <v>#NAME?</v>
      </c>
      <c r="E469" t="str">
        <f>IF(ISBLANK(C469),"",_xll.BDP(A469, "RELATIONSHIP_AMOUNT","RELATIONSHIP_OVERRIDE=C,QUANTIFIED_OVERRIDE=Y,EQY_FUND_CRNCY=USD,RELATED_COMPANY_OVERRIDE="&amp;C469))</f>
        <v/>
      </c>
    </row>
    <row r="470" spans="1:5" x14ac:dyDescent="0.2">
      <c r="A470" t="str">
        <f>C164</f>
        <v>TECD US Equity</v>
      </c>
      <c r="B470" t="s">
        <v>18</v>
      </c>
      <c r="D470" t="e">
        <f ca="1">IF(ISBLANK(B470),"",_xll.BDP(A470, "RELATIONSHIP_AMOUNT","RELATIONSHIP_OVERRIDE=S,QUANTIFIED_OVERRIDE=Y,EQY_FUND_CRNCY=USD,RELATED_COMPANY_OVERRIDE="&amp;B470))</f>
        <v>#NAME?</v>
      </c>
      <c r="E470" t="str">
        <f>IF(ISBLANK(C470),"",_xll.BDP(A470, "RELATIONSHIP_AMOUNT","RELATIONSHIP_OVERRIDE=C,QUANTIFIED_OVERRIDE=Y,EQY_FUND_CRNCY=USD,RELATED_COMPANY_OVERRIDE="&amp;C470))</f>
        <v/>
      </c>
    </row>
    <row r="471" spans="1:5" x14ac:dyDescent="0.2">
      <c r="A471" t="str">
        <f>C164</f>
        <v>TECD US Equity</v>
      </c>
      <c r="B471" t="s">
        <v>45</v>
      </c>
      <c r="D471" t="e">
        <f ca="1">IF(ISBLANK(B471),"",_xll.BDP(A471, "RELATIONSHIP_AMOUNT","RELATIONSHIP_OVERRIDE=S,QUANTIFIED_OVERRIDE=Y,EQY_FUND_CRNCY=USD,RELATED_COMPANY_OVERRIDE="&amp;B471))</f>
        <v>#NAME?</v>
      </c>
      <c r="E471" t="str">
        <f>IF(ISBLANK(C471),"",_xll.BDP(A471, "RELATIONSHIP_AMOUNT","RELATIONSHIP_OVERRIDE=C,QUANTIFIED_OVERRIDE=Y,EQY_FUND_CRNCY=USD,RELATED_COMPANY_OVERRIDE="&amp;C471))</f>
        <v/>
      </c>
    </row>
    <row r="472" spans="1:5" x14ac:dyDescent="0.2">
      <c r="A472" t="str">
        <f>C165</f>
        <v>SCSC US Equity</v>
      </c>
      <c r="B472" t="e">
        <f ca="1">_xll.BDS(C165,"SUPPLY_CHAIN_SUPPLIERS","SUPPLY_CHAIN_SUM_COUNT_OVERRIDE=5,QUANTIFIED_OVERRIDE=Y,SUP_CHAIN_RELATIONSHIP_SORT_OVR=C","cols=1;rows=5")</f>
        <v>#NAME?</v>
      </c>
      <c r="C472" t="e">
        <f ca="1">_xll.BDS(C165,"SUPPLY_CHAIN_CUSTOMERS","SUPPLY_CHAIN_SUM_COUNT_OVERRIDE=5,QUANTIFIED_OVERRIDE=Y,SUP_CHAIN_RELATIONSHIP_SORT_OVR=C")</f>
        <v>#NAME?</v>
      </c>
      <c r="D472" t="e">
        <f ca="1">IF(ISBLANK(B472),"",_xll.BDP(A472, "RELATIONSHIP_AMOUNT","RELATIONSHIP_OVERRIDE=S,QUANTIFIED_OVERRIDE=Y,EQY_FUND_CRNCY=USD,RELATED_COMPANY_OVERRIDE="&amp;B472))</f>
        <v>#NAME?</v>
      </c>
      <c r="E472" t="e">
        <f ca="1">IF(ISBLANK(C472),"",_xll.BDP(A472, "RELATIONSHIP_AMOUNT","RELATIONSHIP_OVERRIDE=C,QUANTIFIED_OVERRIDE=Y,EQY_FUND_CRNCY=USD,RELATED_COMPANY_OVERRIDE="&amp;C472))</f>
        <v>#NAME?</v>
      </c>
    </row>
    <row r="473" spans="1:5" x14ac:dyDescent="0.2">
      <c r="A473" t="str">
        <f>C165</f>
        <v>SCSC US Equity</v>
      </c>
      <c r="B473" t="s">
        <v>137</v>
      </c>
      <c r="D473" t="e">
        <f ca="1">IF(ISBLANK(B473),"",_xll.BDP(A473, "RELATIONSHIP_AMOUNT","RELATIONSHIP_OVERRIDE=S,QUANTIFIED_OVERRIDE=Y,EQY_FUND_CRNCY=USD,RELATED_COMPANY_OVERRIDE="&amp;B473))</f>
        <v>#NAME?</v>
      </c>
      <c r="E473" t="str">
        <f>IF(ISBLANK(C473),"",_xll.BDP(A473, "RELATIONSHIP_AMOUNT","RELATIONSHIP_OVERRIDE=C,QUANTIFIED_OVERRIDE=Y,EQY_FUND_CRNCY=USD,RELATED_COMPANY_OVERRIDE="&amp;C473))</f>
        <v/>
      </c>
    </row>
    <row r="474" spans="1:5" x14ac:dyDescent="0.2">
      <c r="A474" t="str">
        <f>C165</f>
        <v>SCSC US Equity</v>
      </c>
      <c r="B474" t="s">
        <v>284</v>
      </c>
      <c r="D474" t="e">
        <f ca="1">IF(ISBLANK(B474),"",_xll.BDP(A474, "RELATIONSHIP_AMOUNT","RELATIONSHIP_OVERRIDE=S,QUANTIFIED_OVERRIDE=Y,EQY_FUND_CRNCY=USD,RELATED_COMPANY_OVERRIDE="&amp;B474))</f>
        <v>#NAME?</v>
      </c>
      <c r="E474" t="str">
        <f>IF(ISBLANK(C474),"",_xll.BDP(A474, "RELATIONSHIP_AMOUNT","RELATIONSHIP_OVERRIDE=C,QUANTIFIED_OVERRIDE=Y,EQY_FUND_CRNCY=USD,RELATED_COMPANY_OVERRIDE="&amp;C474))</f>
        <v/>
      </c>
    </row>
    <row r="475" spans="1:5" x14ac:dyDescent="0.2">
      <c r="A475" t="str">
        <f>C165</f>
        <v>SCSC US Equity</v>
      </c>
      <c r="B475" t="s">
        <v>285</v>
      </c>
      <c r="D475" t="e">
        <f ca="1">IF(ISBLANK(B475),"",_xll.BDP(A475, "RELATIONSHIP_AMOUNT","RELATIONSHIP_OVERRIDE=S,QUANTIFIED_OVERRIDE=Y,EQY_FUND_CRNCY=USD,RELATED_COMPANY_OVERRIDE="&amp;B475))</f>
        <v>#NAME?</v>
      </c>
      <c r="E475" t="str">
        <f>IF(ISBLANK(C475),"",_xll.BDP(A475, "RELATIONSHIP_AMOUNT","RELATIONSHIP_OVERRIDE=C,QUANTIFIED_OVERRIDE=Y,EQY_FUND_CRNCY=USD,RELATED_COMPANY_OVERRIDE="&amp;C475))</f>
        <v/>
      </c>
    </row>
    <row r="476" spans="1:5" x14ac:dyDescent="0.2">
      <c r="A476" t="str">
        <f>C165</f>
        <v>SCSC US Equity</v>
      </c>
      <c r="B476" t="s">
        <v>51</v>
      </c>
      <c r="D476" t="e">
        <f ca="1">IF(ISBLANK(B476),"",_xll.BDP(A476, "RELATIONSHIP_AMOUNT","RELATIONSHIP_OVERRIDE=S,QUANTIFIED_OVERRIDE=Y,EQY_FUND_CRNCY=USD,RELATED_COMPANY_OVERRIDE="&amp;B476))</f>
        <v>#NAME?</v>
      </c>
      <c r="E476" t="str">
        <f>IF(ISBLANK(C476),"",_xll.BDP(A476, "RELATIONSHIP_AMOUNT","RELATIONSHIP_OVERRIDE=C,QUANTIFIED_OVERRIDE=Y,EQY_FUND_CRNCY=USD,RELATED_COMPANY_OVERRIDE="&amp;C476))</f>
        <v/>
      </c>
    </row>
    <row r="477" spans="1:5" x14ac:dyDescent="0.2">
      <c r="A477" t="str">
        <f>C166</f>
        <v>8 HK Equity</v>
      </c>
      <c r="B477" t="e">
        <f ca="1">_xll.BDS(C166,"SUPPLY_CHAIN_SUPPLIERS","SUPPLY_CHAIN_SUM_COUNT_OVERRIDE=5,QUANTIFIED_OVERRIDE=Y,SUP_CHAIN_RELATIONSHIP_SORT_OVR=C","cols=1;rows=5")</f>
        <v>#NAME?</v>
      </c>
      <c r="C477" t="e">
        <f ca="1">_xll.BDS(C166,"SUPPLY_CHAIN_CUSTOMERS","SUPPLY_CHAIN_SUM_COUNT_OVERRIDE=5,QUANTIFIED_OVERRIDE=Y,SUP_CHAIN_RELATIONSHIP_SORT_OVR=C","cols=1;rows=5")</f>
        <v>#NAME?</v>
      </c>
      <c r="D477" t="e">
        <f ca="1">IF(ISBLANK(B477),"",_xll.BDP(A477, "RELATIONSHIP_AMOUNT","RELATIONSHIP_OVERRIDE=S,QUANTIFIED_OVERRIDE=Y,EQY_FUND_CRNCY=USD,RELATED_COMPANY_OVERRIDE="&amp;B477))</f>
        <v>#NAME?</v>
      </c>
      <c r="E477" t="e">
        <f ca="1">IF(ISBLANK(C477),"",_xll.BDP(A477, "RELATIONSHIP_AMOUNT","RELATIONSHIP_OVERRIDE=C,QUANTIFIED_OVERRIDE=Y,EQY_FUND_CRNCY=USD,RELATED_COMPANY_OVERRIDE="&amp;C477))</f>
        <v>#NAME?</v>
      </c>
    </row>
    <row r="478" spans="1:5" x14ac:dyDescent="0.2">
      <c r="A478" t="str">
        <f>C166</f>
        <v>8 HK Equity</v>
      </c>
      <c r="B478" t="s">
        <v>12</v>
      </c>
      <c r="C478" t="s">
        <v>138</v>
      </c>
      <c r="D478" t="e">
        <f ca="1">IF(ISBLANK(B478),"",_xll.BDP(A478, "RELATIONSHIP_AMOUNT","RELATIONSHIP_OVERRIDE=S,QUANTIFIED_OVERRIDE=Y,EQY_FUND_CRNCY=USD,RELATED_COMPANY_OVERRIDE="&amp;B478))</f>
        <v>#NAME?</v>
      </c>
      <c r="E478" t="e">
        <f ca="1">IF(ISBLANK(C478),"",_xll.BDP(A478, "RELATIONSHIP_AMOUNT","RELATIONSHIP_OVERRIDE=C,QUANTIFIED_OVERRIDE=Y,EQY_FUND_CRNCY=USD,RELATED_COMPANY_OVERRIDE="&amp;C478))</f>
        <v>#NAME?</v>
      </c>
    </row>
    <row r="479" spans="1:5" x14ac:dyDescent="0.2">
      <c r="A479" t="str">
        <f>C166</f>
        <v>8 HK Equity</v>
      </c>
      <c r="B479" t="s">
        <v>50</v>
      </c>
      <c r="C479" t="s">
        <v>139</v>
      </c>
      <c r="D479" t="e">
        <f ca="1">IF(ISBLANK(B479),"",_xll.BDP(A479, "RELATIONSHIP_AMOUNT","RELATIONSHIP_OVERRIDE=S,QUANTIFIED_OVERRIDE=Y,EQY_FUND_CRNCY=USD,RELATED_COMPANY_OVERRIDE="&amp;B479))</f>
        <v>#NAME?</v>
      </c>
      <c r="E479" t="e">
        <f ca="1">IF(ISBLANK(C479),"",_xll.BDP(A479, "RELATIONSHIP_AMOUNT","RELATIONSHIP_OVERRIDE=C,QUANTIFIED_OVERRIDE=Y,EQY_FUND_CRNCY=USD,RELATED_COMPANY_OVERRIDE="&amp;C479))</f>
        <v>#NAME?</v>
      </c>
    </row>
    <row r="480" spans="1:5" x14ac:dyDescent="0.2">
      <c r="A480" t="str">
        <f>C166</f>
        <v>8 HK Equity</v>
      </c>
      <c r="B480" t="s">
        <v>137</v>
      </c>
      <c r="C480" t="s">
        <v>140</v>
      </c>
      <c r="D480" t="e">
        <f ca="1">IF(ISBLANK(B480),"",_xll.BDP(A480, "RELATIONSHIP_AMOUNT","RELATIONSHIP_OVERRIDE=S,QUANTIFIED_OVERRIDE=Y,EQY_FUND_CRNCY=USD,RELATED_COMPANY_OVERRIDE="&amp;B480))</f>
        <v>#NAME?</v>
      </c>
      <c r="E480" t="e">
        <f ca="1">IF(ISBLANK(C480),"",_xll.BDP(A480, "RELATIONSHIP_AMOUNT","RELATIONSHIP_OVERRIDE=C,QUANTIFIED_OVERRIDE=Y,EQY_FUND_CRNCY=USD,RELATED_COMPANY_OVERRIDE="&amp;C480))</f>
        <v>#NAME?</v>
      </c>
    </row>
    <row r="481" spans="1:5" x14ac:dyDescent="0.2">
      <c r="A481" t="str">
        <f>C166</f>
        <v>8 HK Equity</v>
      </c>
      <c r="B481" t="s">
        <v>5</v>
      </c>
      <c r="C481" t="s">
        <v>141</v>
      </c>
      <c r="D481" t="e">
        <f ca="1">IF(ISBLANK(B481),"",_xll.BDP(A481, "RELATIONSHIP_AMOUNT","RELATIONSHIP_OVERRIDE=S,QUANTIFIED_OVERRIDE=Y,EQY_FUND_CRNCY=USD,RELATED_COMPANY_OVERRIDE="&amp;B481))</f>
        <v>#NAME?</v>
      </c>
      <c r="E481" t="e">
        <f ca="1">IF(ISBLANK(C481),"",_xll.BDP(A481, "RELATIONSHIP_AMOUNT","RELATIONSHIP_OVERRIDE=C,QUANTIFIED_OVERRIDE=Y,EQY_FUND_CRNCY=USD,RELATED_COMPANY_OVERRIDE="&amp;C481))</f>
        <v>#NAME?</v>
      </c>
    </row>
    <row r="482" spans="1:5" x14ac:dyDescent="0.2">
      <c r="A482" t="e">
        <f ca="1">C167</f>
        <v>#NAME?</v>
      </c>
      <c r="B482" t="e">
        <f ca="1">_xll.BDS(C167,"SUPPLY_CHAIN_SUPPLIERS","SUPPLY_CHAIN_SUM_COUNT_OVERRIDE=5,QUANTIFIED_OVERRIDE=Y,SUP_CHAIN_RELATIONSHIP_SORT_OVR=C","cols=1;rows=5")</f>
        <v>#NAME?</v>
      </c>
      <c r="C482" t="e">
        <f ca="1">_xll.BDS(C167,"SUPPLY_CHAIN_CUSTOMERS","SUPPLY_CHAIN_SUM_COUNT_OVERRIDE=5,QUANTIFIED_OVERRIDE=Y,SUP_CHAIN_RELATIONSHIP_SORT_OVR=C","cols=1;rows=5")</f>
        <v>#NAME?</v>
      </c>
      <c r="D482" t="e">
        <f ca="1">IF(ISBLANK(B482),"",_xll.BDP(A482, "RELATIONSHIP_AMOUNT","RELATIONSHIP_OVERRIDE=S,QUANTIFIED_OVERRIDE=Y,EQY_FUND_CRNCY=USD,RELATED_COMPANY_OVERRIDE="&amp;B482))</f>
        <v>#NAME?</v>
      </c>
      <c r="E482" t="e">
        <f ca="1">IF(ISBLANK(C482),"",_xll.BDP(A482, "RELATIONSHIP_AMOUNT","RELATIONSHIP_OVERRIDE=C,QUANTIFIED_OVERRIDE=Y,EQY_FUND_CRNCY=USD,RELATED_COMPANY_OVERRIDE="&amp;C482))</f>
        <v>#NAME?</v>
      </c>
    </row>
    <row r="483" spans="1:5" x14ac:dyDescent="0.2">
      <c r="A483" t="e">
        <f ca="1">C167</f>
        <v>#NAME?</v>
      </c>
      <c r="B483" t="s">
        <v>44</v>
      </c>
      <c r="C483" t="s">
        <v>124</v>
      </c>
      <c r="D483" t="e">
        <f ca="1">IF(ISBLANK(B483),"",_xll.BDP(A483, "RELATIONSHIP_AMOUNT","RELATIONSHIP_OVERRIDE=S,QUANTIFIED_OVERRIDE=Y,EQY_FUND_CRNCY=USD,RELATED_COMPANY_OVERRIDE="&amp;B483))</f>
        <v>#NAME?</v>
      </c>
      <c r="E483" t="e">
        <f ca="1">IF(ISBLANK(C483),"",_xll.BDP(A483, "RELATIONSHIP_AMOUNT","RELATIONSHIP_OVERRIDE=C,QUANTIFIED_OVERRIDE=Y,EQY_FUND_CRNCY=USD,RELATED_COMPANY_OVERRIDE="&amp;C483))</f>
        <v>#NAME?</v>
      </c>
    </row>
    <row r="484" spans="1:5" x14ac:dyDescent="0.2">
      <c r="A484" t="e">
        <f ca="1">C167</f>
        <v>#NAME?</v>
      </c>
      <c r="B484" t="s">
        <v>186</v>
      </c>
      <c r="C484" t="s">
        <v>182</v>
      </c>
      <c r="D484" t="e">
        <f ca="1">IF(ISBLANK(B484),"",_xll.BDP(A484, "RELATIONSHIP_AMOUNT","RELATIONSHIP_OVERRIDE=S,QUANTIFIED_OVERRIDE=Y,EQY_FUND_CRNCY=USD,RELATED_COMPANY_OVERRIDE="&amp;B484))</f>
        <v>#NAME?</v>
      </c>
      <c r="E484" t="e">
        <f ca="1">IF(ISBLANK(C484),"",_xll.BDP(A484, "RELATIONSHIP_AMOUNT","RELATIONSHIP_OVERRIDE=C,QUANTIFIED_OVERRIDE=Y,EQY_FUND_CRNCY=USD,RELATED_COMPANY_OVERRIDE="&amp;C484))</f>
        <v>#NAME?</v>
      </c>
    </row>
    <row r="485" spans="1:5" x14ac:dyDescent="0.2">
      <c r="A485" t="e">
        <f ca="1">C167</f>
        <v>#NAME?</v>
      </c>
      <c r="B485" t="s">
        <v>12</v>
      </c>
      <c r="C485" t="s">
        <v>183</v>
      </c>
      <c r="D485" t="e">
        <f ca="1">IF(ISBLANK(B485),"",_xll.BDP(A485, "RELATIONSHIP_AMOUNT","RELATIONSHIP_OVERRIDE=S,QUANTIFIED_OVERRIDE=Y,EQY_FUND_CRNCY=USD,RELATED_COMPANY_OVERRIDE="&amp;B485))</f>
        <v>#NAME?</v>
      </c>
      <c r="E485" t="e">
        <f ca="1">IF(ISBLANK(C485),"",_xll.BDP(A485, "RELATIONSHIP_AMOUNT","RELATIONSHIP_OVERRIDE=C,QUANTIFIED_OVERRIDE=Y,EQY_FUND_CRNCY=USD,RELATED_COMPANY_OVERRIDE="&amp;C485))</f>
        <v>#NAME?</v>
      </c>
    </row>
    <row r="486" spans="1:5" x14ac:dyDescent="0.2">
      <c r="A486" t="e">
        <f ca="1">C167</f>
        <v>#NAME?</v>
      </c>
      <c r="B486" t="s">
        <v>34</v>
      </c>
      <c r="C486" t="s">
        <v>184</v>
      </c>
      <c r="D486" t="e">
        <f ca="1">IF(ISBLANK(B486),"",_xll.BDP(A486, "RELATIONSHIP_AMOUNT","RELATIONSHIP_OVERRIDE=S,QUANTIFIED_OVERRIDE=Y,EQY_FUND_CRNCY=USD,RELATED_COMPANY_OVERRIDE="&amp;B486))</f>
        <v>#NAME?</v>
      </c>
      <c r="E486" t="e">
        <f ca="1">IF(ISBLANK(C486),"",_xll.BDP(A486, "RELATIONSHIP_AMOUNT","RELATIONSHIP_OVERRIDE=C,QUANTIFIED_OVERRIDE=Y,EQY_FUND_CRNCY=USD,RELATED_COMPANY_OVERRIDE="&amp;C486))</f>
        <v>#NAME?</v>
      </c>
    </row>
    <row r="487" spans="1:5" x14ac:dyDescent="0.2">
      <c r="A487" t="str">
        <f>C168</f>
        <v>TRUE TB Equity</v>
      </c>
      <c r="B487" t="e">
        <f ca="1">_xll.BDS(C168,"SUPPLY_CHAIN_SUPPLIERS","SUPPLY_CHAIN_SUM_COUNT_OVERRIDE=5,QUANTIFIED_OVERRIDE=Y,SUP_CHAIN_RELATIONSHIP_SORT_OVR=C","cols=1;rows=5")</f>
        <v>#NAME?</v>
      </c>
      <c r="C487" t="e">
        <f ca="1">_xll.BDS(C168,"SUPPLY_CHAIN_CUSTOMERS","SUPPLY_CHAIN_SUM_COUNT_OVERRIDE=5,QUANTIFIED_OVERRIDE=Y,SUP_CHAIN_RELATIONSHIP_SORT_OVR=C","cols=1;rows=5")</f>
        <v>#NAME?</v>
      </c>
      <c r="D487" t="e">
        <f ca="1">IF(ISBLANK(B487),"",_xll.BDP(A487, "RELATIONSHIP_AMOUNT","RELATIONSHIP_OVERRIDE=S,QUANTIFIED_OVERRIDE=Y,EQY_FUND_CRNCY=USD,RELATED_COMPANY_OVERRIDE="&amp;B487))</f>
        <v>#NAME?</v>
      </c>
      <c r="E487" t="e">
        <f ca="1">IF(ISBLANK(C487),"",_xll.BDP(A487, "RELATIONSHIP_AMOUNT","RELATIONSHIP_OVERRIDE=C,QUANTIFIED_OVERRIDE=Y,EQY_FUND_CRNCY=USD,RELATED_COMPANY_OVERRIDE="&amp;C487))</f>
        <v>#NAME?</v>
      </c>
    </row>
    <row r="488" spans="1:5" x14ac:dyDescent="0.2">
      <c r="A488" t="str">
        <f>C168</f>
        <v>TRUE TB Equity</v>
      </c>
      <c r="B488" t="s">
        <v>28</v>
      </c>
      <c r="C488" t="s">
        <v>70</v>
      </c>
      <c r="D488" t="e">
        <f ca="1">IF(ISBLANK(B488),"",_xll.BDP(A488, "RELATIONSHIP_AMOUNT","RELATIONSHIP_OVERRIDE=S,QUANTIFIED_OVERRIDE=Y,EQY_FUND_CRNCY=USD,RELATED_COMPANY_OVERRIDE="&amp;B488))</f>
        <v>#NAME?</v>
      </c>
      <c r="E488" t="e">
        <f ca="1">IF(ISBLANK(C488),"",_xll.BDP(A488, "RELATIONSHIP_AMOUNT","RELATIONSHIP_OVERRIDE=C,QUANTIFIED_OVERRIDE=Y,EQY_FUND_CRNCY=USD,RELATED_COMPANY_OVERRIDE="&amp;C488))</f>
        <v>#NAME?</v>
      </c>
    </row>
    <row r="489" spans="1:5" x14ac:dyDescent="0.2">
      <c r="A489" t="str">
        <f>C168</f>
        <v>TRUE TB Equity</v>
      </c>
      <c r="B489" t="s">
        <v>5</v>
      </c>
      <c r="C489" t="s">
        <v>166</v>
      </c>
      <c r="D489" t="e">
        <f ca="1">IF(ISBLANK(B489),"",_xll.BDP(A489, "RELATIONSHIP_AMOUNT","RELATIONSHIP_OVERRIDE=S,QUANTIFIED_OVERRIDE=Y,EQY_FUND_CRNCY=USD,RELATED_COMPANY_OVERRIDE="&amp;B489))</f>
        <v>#NAME?</v>
      </c>
      <c r="E489" t="e">
        <f ca="1">IF(ISBLANK(C489),"",_xll.BDP(A489, "RELATIONSHIP_AMOUNT","RELATIONSHIP_OVERRIDE=C,QUANTIFIED_OVERRIDE=Y,EQY_FUND_CRNCY=USD,RELATED_COMPANY_OVERRIDE="&amp;C489))</f>
        <v>#NAME?</v>
      </c>
    </row>
    <row r="490" spans="1:5" x14ac:dyDescent="0.2">
      <c r="A490" t="str">
        <f>C168</f>
        <v>TRUE TB Equity</v>
      </c>
      <c r="B490" t="s">
        <v>70</v>
      </c>
      <c r="C490" t="s">
        <v>167</v>
      </c>
      <c r="D490" t="e">
        <f ca="1">IF(ISBLANK(B490),"",_xll.BDP(A490, "RELATIONSHIP_AMOUNT","RELATIONSHIP_OVERRIDE=S,QUANTIFIED_OVERRIDE=Y,EQY_FUND_CRNCY=USD,RELATED_COMPANY_OVERRIDE="&amp;B490))</f>
        <v>#NAME?</v>
      </c>
      <c r="E490" t="e">
        <f ca="1">IF(ISBLANK(C490),"",_xll.BDP(A490, "RELATIONSHIP_AMOUNT","RELATIONSHIP_OVERRIDE=C,QUANTIFIED_OVERRIDE=Y,EQY_FUND_CRNCY=USD,RELATED_COMPANY_OVERRIDE="&amp;C490))</f>
        <v>#NAME?</v>
      </c>
    </row>
    <row r="491" spans="1:5" x14ac:dyDescent="0.2">
      <c r="A491" t="str">
        <f>C168</f>
        <v>TRUE TB Equity</v>
      </c>
      <c r="B491" t="s">
        <v>166</v>
      </c>
      <c r="C491" t="s">
        <v>168</v>
      </c>
      <c r="D491" t="e">
        <f ca="1">IF(ISBLANK(B491),"",_xll.BDP(A491, "RELATIONSHIP_AMOUNT","RELATIONSHIP_OVERRIDE=S,QUANTIFIED_OVERRIDE=Y,EQY_FUND_CRNCY=USD,RELATED_COMPANY_OVERRIDE="&amp;B491))</f>
        <v>#NAME?</v>
      </c>
      <c r="E491" t="e">
        <f ca="1">IF(ISBLANK(C491),"",_xll.BDP(A491, "RELATIONSHIP_AMOUNT","RELATIONSHIP_OVERRIDE=C,QUANTIFIED_OVERRIDE=Y,EQY_FUND_CRNCY=USD,RELATED_COMPANY_OVERRIDE="&amp;C491))</f>
        <v>#NAME?</v>
      </c>
    </row>
    <row r="492" spans="1:5" x14ac:dyDescent="0.2">
      <c r="A492" t="str">
        <f>C169</f>
        <v>002230 CH Equity</v>
      </c>
      <c r="B492" t="e">
        <f ca="1">_xll.BDS(C169,"SUPPLY_CHAIN_SUPPLIERS","SUPPLY_CHAIN_SUM_COUNT_OVERRIDE=5,QUANTIFIED_OVERRIDE=Y,SUP_CHAIN_RELATIONSHIP_SORT_OVR=C","cols=1;rows=5")</f>
        <v>#NAME?</v>
      </c>
      <c r="C492" t="e">
        <f ca="1">_xll.BDS(C169,"SUPPLY_CHAIN_CUSTOMERS","SUPPLY_CHAIN_SUM_COUNT_OVERRIDE=5,QUANTIFIED_OVERRIDE=Y,SUP_CHAIN_RELATIONSHIP_SORT_OVR=C","cols=1;rows=5")</f>
        <v>#NAME?</v>
      </c>
      <c r="D492" t="e">
        <f ca="1">IF(ISBLANK(B492),"",_xll.BDP(A492, "RELATIONSHIP_AMOUNT","RELATIONSHIP_OVERRIDE=S,QUANTIFIED_OVERRIDE=Y,EQY_FUND_CRNCY=USD,RELATED_COMPANY_OVERRIDE="&amp;B492))</f>
        <v>#NAME?</v>
      </c>
      <c r="E492" t="e">
        <f ca="1">IF(ISBLANK(C492),"",_xll.BDP(A492, "RELATIONSHIP_AMOUNT","RELATIONSHIP_OVERRIDE=C,QUANTIFIED_OVERRIDE=Y,EQY_FUND_CRNCY=USD,RELATED_COMPANY_OVERRIDE="&amp;C492))</f>
        <v>#NAME?</v>
      </c>
    </row>
    <row r="493" spans="1:5" x14ac:dyDescent="0.2">
      <c r="A493" t="str">
        <f>C169</f>
        <v>002230 CH Equity</v>
      </c>
      <c r="B493" t="s">
        <v>70</v>
      </c>
      <c r="C493" t="s">
        <v>134</v>
      </c>
      <c r="D493" t="e">
        <f ca="1">IF(ISBLANK(B493),"",_xll.BDP(A493, "RELATIONSHIP_AMOUNT","RELATIONSHIP_OVERRIDE=S,QUANTIFIED_OVERRIDE=Y,EQY_FUND_CRNCY=USD,RELATED_COMPANY_OVERRIDE="&amp;B493))</f>
        <v>#NAME?</v>
      </c>
      <c r="E493" t="e">
        <f ca="1">IF(ISBLANK(C493),"",_xll.BDP(A493, "RELATIONSHIP_AMOUNT","RELATIONSHIP_OVERRIDE=C,QUANTIFIED_OVERRIDE=Y,EQY_FUND_CRNCY=USD,RELATED_COMPANY_OVERRIDE="&amp;C493))</f>
        <v>#NAME?</v>
      </c>
    </row>
    <row r="494" spans="1:5" x14ac:dyDescent="0.2">
      <c r="A494" t="str">
        <f>C169</f>
        <v>002230 CH Equity</v>
      </c>
      <c r="B494" t="s">
        <v>176</v>
      </c>
      <c r="C494" t="s">
        <v>5</v>
      </c>
      <c r="D494" t="e">
        <f ca="1">IF(ISBLANK(B494),"",_xll.BDP(A494, "RELATIONSHIP_AMOUNT","RELATIONSHIP_OVERRIDE=S,QUANTIFIED_OVERRIDE=Y,EQY_FUND_CRNCY=USD,RELATED_COMPANY_OVERRIDE="&amp;B494))</f>
        <v>#NAME?</v>
      </c>
      <c r="E494" t="e">
        <f ca="1">IF(ISBLANK(C494),"",_xll.BDP(A494, "RELATIONSHIP_AMOUNT","RELATIONSHIP_OVERRIDE=C,QUANTIFIED_OVERRIDE=Y,EQY_FUND_CRNCY=USD,RELATED_COMPANY_OVERRIDE="&amp;C494))</f>
        <v>#NAME?</v>
      </c>
    </row>
    <row r="495" spans="1:5" x14ac:dyDescent="0.2">
      <c r="A495" t="str">
        <f>C169</f>
        <v>002230 CH Equity</v>
      </c>
      <c r="B495" t="s">
        <v>45</v>
      </c>
      <c r="C495" t="s">
        <v>7</v>
      </c>
      <c r="D495" t="e">
        <f ca="1">IF(ISBLANK(B495),"",_xll.BDP(A495, "RELATIONSHIP_AMOUNT","RELATIONSHIP_OVERRIDE=S,QUANTIFIED_OVERRIDE=Y,EQY_FUND_CRNCY=USD,RELATED_COMPANY_OVERRIDE="&amp;B495))</f>
        <v>#NAME?</v>
      </c>
      <c r="E495" t="e">
        <f ca="1">IF(ISBLANK(C495),"",_xll.BDP(A495, "RELATIONSHIP_AMOUNT","RELATIONSHIP_OVERRIDE=C,QUANTIFIED_OVERRIDE=Y,EQY_FUND_CRNCY=USD,RELATED_COMPANY_OVERRIDE="&amp;C495))</f>
        <v>#NAME?</v>
      </c>
    </row>
    <row r="496" spans="1:5" x14ac:dyDescent="0.2">
      <c r="A496" t="str">
        <f>C169</f>
        <v>002230 CH Equity</v>
      </c>
      <c r="B496" t="s">
        <v>177</v>
      </c>
      <c r="C496" t="s">
        <v>6</v>
      </c>
      <c r="D496" t="e">
        <f ca="1">IF(ISBLANK(B496),"",_xll.BDP(A496, "RELATIONSHIP_AMOUNT","RELATIONSHIP_OVERRIDE=S,QUANTIFIED_OVERRIDE=Y,EQY_FUND_CRNCY=USD,RELATED_COMPANY_OVERRIDE="&amp;B496))</f>
        <v>#NAME?</v>
      </c>
      <c r="E496" t="e">
        <f ca="1">IF(ISBLANK(C496),"",_xll.BDP(A496, "RELATIONSHIP_AMOUNT","RELATIONSHIP_OVERRIDE=C,QUANTIFIED_OVERRIDE=Y,EQY_FUND_CRNCY=USD,RELATED_COMPANY_OVERRIDE="&amp;C496))</f>
        <v>#NAME?</v>
      </c>
    </row>
    <row r="497" spans="1:5" x14ac:dyDescent="0.2">
      <c r="A497" t="str">
        <f>C170</f>
        <v>300288 CH Equity</v>
      </c>
      <c r="B497" t="e">
        <f ca="1">_xll.BDS(C170,"SUPPLY_CHAIN_SUPPLIERS","SUPPLY_CHAIN_SUM_COUNT_OVERRIDE=5,QUANTIFIED_OVERRIDE=Y,SUP_CHAIN_RELATIONSHIP_SORT_OVR=C","cols=1;rows=3")</f>
        <v>#NAME?</v>
      </c>
      <c r="C497" t="e">
        <f ca="1">_xll.BDS(C170,"SUPPLY_CHAIN_CUSTOMERS","SUPPLY_CHAIN_SUM_COUNT_OVERRIDE=5,QUANTIFIED_OVERRIDE=Y,SUP_CHAIN_RELATIONSHIP_SORT_OVR=C","cols=1;rows=5")</f>
        <v>#NAME?</v>
      </c>
      <c r="D497" t="e">
        <f ca="1">IF(ISBLANK(B497),"",_xll.BDP(A497, "RELATIONSHIP_AMOUNT","RELATIONSHIP_OVERRIDE=S,QUANTIFIED_OVERRIDE=Y,EQY_FUND_CRNCY=USD,RELATED_COMPANY_OVERRIDE="&amp;B497))</f>
        <v>#NAME?</v>
      </c>
      <c r="E497" t="e">
        <f ca="1">IF(ISBLANK(C497),"",_xll.BDP(A497, "RELATIONSHIP_AMOUNT","RELATIONSHIP_OVERRIDE=C,QUANTIFIED_OVERRIDE=Y,EQY_FUND_CRNCY=USD,RELATED_COMPANY_OVERRIDE="&amp;C497))</f>
        <v>#NAME?</v>
      </c>
    </row>
    <row r="498" spans="1:5" x14ac:dyDescent="0.2">
      <c r="A498" t="str">
        <f>C170</f>
        <v>300288 CH Equity</v>
      </c>
      <c r="B498" t="s">
        <v>70</v>
      </c>
      <c r="C498" t="s">
        <v>6</v>
      </c>
      <c r="D498" t="e">
        <f ca="1">IF(ISBLANK(B498),"",_xll.BDP(A498, "RELATIONSHIP_AMOUNT","RELATIONSHIP_OVERRIDE=S,QUANTIFIED_OVERRIDE=Y,EQY_FUND_CRNCY=USD,RELATED_COMPANY_OVERRIDE="&amp;B498))</f>
        <v>#NAME?</v>
      </c>
      <c r="E498" t="e">
        <f ca="1">IF(ISBLANK(C498),"",_xll.BDP(A498, "RELATIONSHIP_AMOUNT","RELATIONSHIP_OVERRIDE=C,QUANTIFIED_OVERRIDE=Y,EQY_FUND_CRNCY=USD,RELATED_COMPANY_OVERRIDE="&amp;C498))</f>
        <v>#NAME?</v>
      </c>
    </row>
    <row r="499" spans="1:5" x14ac:dyDescent="0.2">
      <c r="A499" t="str">
        <f>C170</f>
        <v>300288 CH Equity</v>
      </c>
      <c r="B499" t="s">
        <v>175</v>
      </c>
      <c r="C499" t="s">
        <v>70</v>
      </c>
      <c r="D499" t="e">
        <f ca="1">IF(ISBLANK(B499),"",_xll.BDP(A499, "RELATIONSHIP_AMOUNT","RELATIONSHIP_OVERRIDE=S,QUANTIFIED_OVERRIDE=Y,EQY_FUND_CRNCY=USD,RELATED_COMPANY_OVERRIDE="&amp;B499))</f>
        <v>#NAME?</v>
      </c>
      <c r="E499" t="e">
        <f ca="1">IF(ISBLANK(C499),"",_xll.BDP(A499, "RELATIONSHIP_AMOUNT","RELATIONSHIP_OVERRIDE=C,QUANTIFIED_OVERRIDE=Y,EQY_FUND_CRNCY=USD,RELATED_COMPANY_OVERRIDE="&amp;C499))</f>
        <v>#NAME?</v>
      </c>
    </row>
    <row r="500" spans="1:5" x14ac:dyDescent="0.2">
      <c r="A500" t="str">
        <f>C170</f>
        <v>300288 CH Equity</v>
      </c>
      <c r="C500" t="s">
        <v>7</v>
      </c>
      <c r="D500" t="str">
        <f>IF(ISBLANK(B500),"",_xll.BDP(A500, "RELATIONSHIP_AMOUNT","RELATIONSHIP_OVERRIDE=S,QUANTIFIED_OVERRIDE=Y,EQY_FUND_CRNCY=USD,RELATED_COMPANY_OVERRIDE="&amp;B500))</f>
        <v/>
      </c>
      <c r="E500" t="e">
        <f ca="1">IF(ISBLANK(C500),"",_xll.BDP(A500, "RELATIONSHIP_AMOUNT","RELATIONSHIP_OVERRIDE=C,QUANTIFIED_OVERRIDE=Y,EQY_FUND_CRNCY=USD,RELATED_COMPANY_OVERRIDE="&amp;C500))</f>
        <v>#NAME?</v>
      </c>
    </row>
    <row r="501" spans="1:5" x14ac:dyDescent="0.2">
      <c r="A501" t="str">
        <f>C170</f>
        <v>300288 CH Equity</v>
      </c>
      <c r="C501" t="s">
        <v>106</v>
      </c>
      <c r="D501" t="str">
        <f>IF(ISBLANK(B501),"",_xll.BDP(A501, "RELATIONSHIP_AMOUNT","RELATIONSHIP_OVERRIDE=S,QUANTIFIED_OVERRIDE=Y,EQY_FUND_CRNCY=USD,RELATED_COMPANY_OVERRIDE="&amp;B501))</f>
        <v/>
      </c>
      <c r="E501" t="e">
        <f ca="1">IF(ISBLANK(C501),"",_xll.BDP(A501, "RELATIONSHIP_AMOUNT","RELATIONSHIP_OVERRIDE=C,QUANTIFIED_OVERRIDE=Y,EQY_FUND_CRNCY=USD,RELATED_COMPANY_OVERRIDE="&amp;C501))</f>
        <v>#NAME?</v>
      </c>
    </row>
    <row r="502" spans="1:5" x14ac:dyDescent="0.2">
      <c r="A502" t="str">
        <f>C171</f>
        <v>000066 CH Equity</v>
      </c>
      <c r="B502" t="e">
        <f ca="1">_xll.BDS(C171,"SUPPLY_CHAIN_SUPPLIERS","SUPPLY_CHAIN_SUM_COUNT_OVERRIDE=5,QUANTIFIED_OVERRIDE=Y,SUP_CHAIN_RELATIONSHIP_SORT_OVR=C","cols=1;rows=5")</f>
        <v>#NAME?</v>
      </c>
      <c r="C502" t="e">
        <f ca="1">_xll.BDS(C171,"SUPPLY_CHAIN_CUSTOMERS","SUPPLY_CHAIN_SUM_COUNT_OVERRIDE=5,QUANTIFIED_OVERRIDE=Y,SUP_CHAIN_RELATIONSHIP_SORT_OVR=C","cols=1;rows=5")</f>
        <v>#NAME?</v>
      </c>
      <c r="D502" t="e">
        <f ca="1">IF(ISBLANK(B502),"",_xll.BDP(A502, "RELATIONSHIP_AMOUNT","RELATIONSHIP_OVERRIDE=S,QUANTIFIED_OVERRIDE=Y,EQY_FUND_CRNCY=USD,RELATED_COMPANY_OVERRIDE="&amp;B502))</f>
        <v>#NAME?</v>
      </c>
      <c r="E502" t="e">
        <f ca="1">IF(ISBLANK(C502),"",_xll.BDP(A502, "RELATIONSHIP_AMOUNT","RELATIONSHIP_OVERRIDE=C,QUANTIFIED_OVERRIDE=Y,EQY_FUND_CRNCY=USD,RELATED_COMPANY_OVERRIDE="&amp;C502))</f>
        <v>#NAME?</v>
      </c>
    </row>
    <row r="503" spans="1:5" x14ac:dyDescent="0.2">
      <c r="A503" t="str">
        <f>C171</f>
        <v>000066 CH Equity</v>
      </c>
      <c r="B503" t="s">
        <v>162</v>
      </c>
      <c r="C503" t="s">
        <v>178</v>
      </c>
      <c r="D503" t="e">
        <f ca="1">IF(ISBLANK(B503),"",_xll.BDP(A503, "RELATIONSHIP_AMOUNT","RELATIONSHIP_OVERRIDE=S,QUANTIFIED_OVERRIDE=Y,EQY_FUND_CRNCY=USD,RELATED_COMPANY_OVERRIDE="&amp;B503))</f>
        <v>#NAME?</v>
      </c>
      <c r="E503" t="e">
        <f ca="1">IF(ISBLANK(C503),"",_xll.BDP(A503, "RELATIONSHIP_AMOUNT","RELATIONSHIP_OVERRIDE=C,QUANTIFIED_OVERRIDE=Y,EQY_FUND_CRNCY=USD,RELATED_COMPANY_OVERRIDE="&amp;C503))</f>
        <v>#NAME?</v>
      </c>
    </row>
    <row r="504" spans="1:5" x14ac:dyDescent="0.2">
      <c r="A504" t="str">
        <f>C171</f>
        <v>000066 CH Equity</v>
      </c>
      <c r="B504" t="s">
        <v>163</v>
      </c>
      <c r="C504" t="s">
        <v>179</v>
      </c>
      <c r="D504" t="e">
        <f ca="1">IF(ISBLANK(B504),"",_xll.BDP(A504, "RELATIONSHIP_AMOUNT","RELATIONSHIP_OVERRIDE=S,QUANTIFIED_OVERRIDE=Y,EQY_FUND_CRNCY=USD,RELATED_COMPANY_OVERRIDE="&amp;B504))</f>
        <v>#NAME?</v>
      </c>
      <c r="E504" t="e">
        <f ca="1">IF(ISBLANK(C504),"",_xll.BDP(A504, "RELATIONSHIP_AMOUNT","RELATIONSHIP_OVERRIDE=C,QUANTIFIED_OVERRIDE=Y,EQY_FUND_CRNCY=USD,RELATED_COMPANY_OVERRIDE="&amp;C504))</f>
        <v>#NAME?</v>
      </c>
    </row>
    <row r="505" spans="1:5" x14ac:dyDescent="0.2">
      <c r="A505" t="str">
        <f>C171</f>
        <v>000066 CH Equity</v>
      </c>
      <c r="B505" t="s">
        <v>164</v>
      </c>
      <c r="C505" t="s">
        <v>180</v>
      </c>
      <c r="D505" t="e">
        <f ca="1">IF(ISBLANK(B505),"",_xll.BDP(A505, "RELATIONSHIP_AMOUNT","RELATIONSHIP_OVERRIDE=S,QUANTIFIED_OVERRIDE=Y,EQY_FUND_CRNCY=USD,RELATED_COMPANY_OVERRIDE="&amp;B505))</f>
        <v>#NAME?</v>
      </c>
      <c r="E505" t="e">
        <f ca="1">IF(ISBLANK(C505),"",_xll.BDP(A505, "RELATIONSHIP_AMOUNT","RELATIONSHIP_OVERRIDE=C,QUANTIFIED_OVERRIDE=Y,EQY_FUND_CRNCY=USD,RELATED_COMPANY_OVERRIDE="&amp;C505))</f>
        <v>#NAME?</v>
      </c>
    </row>
    <row r="506" spans="1:5" x14ac:dyDescent="0.2">
      <c r="A506" t="str">
        <f>C171</f>
        <v>000066 CH Equity</v>
      </c>
      <c r="B506" t="s">
        <v>45</v>
      </c>
      <c r="C506" t="s">
        <v>181</v>
      </c>
      <c r="D506" t="e">
        <f ca="1">IF(ISBLANK(B506),"",_xll.BDP(A506, "RELATIONSHIP_AMOUNT","RELATIONSHIP_OVERRIDE=S,QUANTIFIED_OVERRIDE=Y,EQY_FUND_CRNCY=USD,RELATED_COMPANY_OVERRIDE="&amp;B506))</f>
        <v>#NAME?</v>
      </c>
      <c r="E506" t="e">
        <f ca="1">IF(ISBLANK(C506),"",_xll.BDP(A506, "RELATIONSHIP_AMOUNT","RELATIONSHIP_OVERRIDE=C,QUANTIFIED_OVERRIDE=Y,EQY_FUND_CRNCY=USD,RELATED_COMPANY_OVERRIDE="&amp;C506))</f>
        <v>#NAME?</v>
      </c>
    </row>
    <row r="507" spans="1:5" x14ac:dyDescent="0.2">
      <c r="A507" t="e">
        <f ca="1">C172</f>
        <v>#NAME?</v>
      </c>
      <c r="B507" t="e">
        <f ca="1">_xll.BDS(C172,"SUPPLY_CHAIN_SUPPLIERS","SUPPLY_CHAIN_SUM_COUNT_OVERRIDE=5,QUANTIFIED_OVERRIDE=Y,SUP_CHAIN_RELATIONSHIP_SORT_OVR=C","cols=1;rows=5")</f>
        <v>#NAME?</v>
      </c>
      <c r="C507" t="e">
        <f ca="1">_xll.BDS(C172,"SUPPLY_CHAIN_CUSTOMERS","SUPPLY_CHAIN_SUM_COUNT_OVERRIDE=5,QUANTIFIED_OVERRIDE=Y,SUP_CHAIN_RELATIONSHIP_SORT_OVR=C")</f>
        <v>#NAME?</v>
      </c>
      <c r="D507" t="e">
        <f ca="1">IF(ISBLANK(B507),"",_xll.BDP(A507, "RELATIONSHIP_AMOUNT","RELATIONSHIP_OVERRIDE=S,QUANTIFIED_OVERRIDE=Y,EQY_FUND_CRNCY=USD,RELATED_COMPANY_OVERRIDE="&amp;B507))</f>
        <v>#NAME?</v>
      </c>
      <c r="E507" t="e">
        <f ca="1">IF(ISBLANK(C507),"",_xll.BDP(A507, "RELATIONSHIP_AMOUNT","RELATIONSHIP_OVERRIDE=C,QUANTIFIED_OVERRIDE=Y,EQY_FUND_CRNCY=USD,RELATED_COMPANY_OVERRIDE="&amp;C507))</f>
        <v>#NAME?</v>
      </c>
    </row>
    <row r="508" spans="1:5" x14ac:dyDescent="0.2">
      <c r="A508" t="e">
        <f ca="1">C172</f>
        <v>#NAME?</v>
      </c>
      <c r="B508" t="s">
        <v>12</v>
      </c>
      <c r="D508" t="e">
        <f ca="1">IF(ISBLANK(B508),"",_xll.BDP(A508, "RELATIONSHIP_AMOUNT","RELATIONSHIP_OVERRIDE=S,QUANTIFIED_OVERRIDE=Y,EQY_FUND_CRNCY=USD,RELATED_COMPANY_OVERRIDE="&amp;B508))</f>
        <v>#NAME?</v>
      </c>
      <c r="E508" t="str">
        <f>IF(ISBLANK(C508),"",_xll.BDP(A508, "RELATIONSHIP_AMOUNT","RELATIONSHIP_OVERRIDE=C,QUANTIFIED_OVERRIDE=Y,EQY_FUND_CRNCY=USD,RELATED_COMPANY_OVERRIDE="&amp;C508))</f>
        <v/>
      </c>
    </row>
    <row r="509" spans="1:5" x14ac:dyDescent="0.2">
      <c r="A509" t="e">
        <f ca="1">C172</f>
        <v>#NAME?</v>
      </c>
      <c r="B509" t="s">
        <v>165</v>
      </c>
      <c r="D509" t="e">
        <f ca="1">IF(ISBLANK(B509),"",_xll.BDP(A509, "RELATIONSHIP_AMOUNT","RELATIONSHIP_OVERRIDE=S,QUANTIFIED_OVERRIDE=Y,EQY_FUND_CRNCY=USD,RELATED_COMPANY_OVERRIDE="&amp;B509))</f>
        <v>#NAME?</v>
      </c>
      <c r="E509" t="str">
        <f>IF(ISBLANK(C509),"",_xll.BDP(A509, "RELATIONSHIP_AMOUNT","RELATIONSHIP_OVERRIDE=C,QUANTIFIED_OVERRIDE=Y,EQY_FUND_CRNCY=USD,RELATED_COMPANY_OVERRIDE="&amp;C509))</f>
        <v/>
      </c>
    </row>
    <row r="510" spans="1:5" x14ac:dyDescent="0.2">
      <c r="A510" t="e">
        <f ca="1">C172</f>
        <v>#NAME?</v>
      </c>
      <c r="B510" t="s">
        <v>15</v>
      </c>
      <c r="D510" t="e">
        <f ca="1">IF(ISBLANK(B510),"",_xll.BDP(A510, "RELATIONSHIP_AMOUNT","RELATIONSHIP_OVERRIDE=S,QUANTIFIED_OVERRIDE=Y,EQY_FUND_CRNCY=USD,RELATED_COMPANY_OVERRIDE="&amp;B510))</f>
        <v>#NAME?</v>
      </c>
      <c r="E510" t="str">
        <f>IF(ISBLANK(C510),"",_xll.BDP(A510, "RELATIONSHIP_AMOUNT","RELATIONSHIP_OVERRIDE=C,QUANTIFIED_OVERRIDE=Y,EQY_FUND_CRNCY=USD,RELATED_COMPANY_OVERRIDE="&amp;C510))</f>
        <v/>
      </c>
    </row>
    <row r="511" spans="1:5" x14ac:dyDescent="0.2">
      <c r="A511" t="e">
        <f ca="1">C172</f>
        <v>#NAME?</v>
      </c>
      <c r="B511" t="s">
        <v>107</v>
      </c>
      <c r="D511" t="e">
        <f ca="1">IF(ISBLANK(B511),"",_xll.BDP(A511, "RELATIONSHIP_AMOUNT","RELATIONSHIP_OVERRIDE=S,QUANTIFIED_OVERRIDE=Y,EQY_FUND_CRNCY=USD,RELATED_COMPANY_OVERRIDE="&amp;B511))</f>
        <v>#NAME?</v>
      </c>
      <c r="E511" t="str">
        <f>IF(ISBLANK(C511),"",_xll.BDP(A511, "RELATIONSHIP_AMOUNT","RELATIONSHIP_OVERRIDE=C,QUANTIFIED_OVERRIDE=Y,EQY_FUND_CRNCY=USD,RELATED_COMPANY_OVERRIDE="&amp;C511))</f>
        <v/>
      </c>
    </row>
    <row r="512" spans="1:5" x14ac:dyDescent="0.2">
      <c r="A512" t="str">
        <f>C173</f>
        <v>TECD US Equity</v>
      </c>
      <c r="B512" t="e">
        <f ca="1">_xll.BDS(C173,"SUPPLY_CHAIN_SUPPLIERS","SUPPLY_CHAIN_SUM_COUNT_OVERRIDE=5,QUANTIFIED_OVERRIDE=Y,SUP_CHAIN_RELATIONSHIP_SORT_OVR=C","cols=1;rows=5")</f>
        <v>#NAME?</v>
      </c>
      <c r="C512" t="e">
        <f ca="1">_xll.BDS(C173,"SUPPLY_CHAIN_CUSTOMERS","SUPPLY_CHAIN_SUM_COUNT_OVERRIDE=5,QUANTIFIED_OVERRIDE=Y,SUP_CHAIN_RELATIONSHIP_SORT_OVR=C","cols=1;rows=2")</f>
        <v>#NAME?</v>
      </c>
      <c r="D512" t="e">
        <f ca="1">IF(ISBLANK(B512),"",_xll.BDP(A512, "RELATIONSHIP_AMOUNT","RELATIONSHIP_OVERRIDE=S,QUANTIFIED_OVERRIDE=Y,EQY_FUND_CRNCY=USD,RELATED_COMPANY_OVERRIDE="&amp;B512))</f>
        <v>#NAME?</v>
      </c>
      <c r="E512" t="e">
        <f ca="1">IF(ISBLANK(C512),"",_xll.BDP(A512, "RELATIONSHIP_AMOUNT","RELATIONSHIP_OVERRIDE=C,QUANTIFIED_OVERRIDE=Y,EQY_FUND_CRNCY=USD,RELATED_COMPANY_OVERRIDE="&amp;C512))</f>
        <v>#NAME?</v>
      </c>
    </row>
    <row r="513" spans="1:5" x14ac:dyDescent="0.2">
      <c r="A513" t="str">
        <f>C173</f>
        <v>TECD US Equity</v>
      </c>
      <c r="B513" t="s">
        <v>165</v>
      </c>
      <c r="C513" t="s">
        <v>287</v>
      </c>
      <c r="D513" t="e">
        <f ca="1">IF(ISBLANK(B513),"",_xll.BDP(A513, "RELATIONSHIP_AMOUNT","RELATIONSHIP_OVERRIDE=S,QUANTIFIED_OVERRIDE=Y,EQY_FUND_CRNCY=USD,RELATED_COMPANY_OVERRIDE="&amp;B513))</f>
        <v>#NAME?</v>
      </c>
      <c r="E513" t="e">
        <f ca="1">IF(ISBLANK(C513),"",_xll.BDP(A513, "RELATIONSHIP_AMOUNT","RELATIONSHIP_OVERRIDE=C,QUANTIFIED_OVERRIDE=Y,EQY_FUND_CRNCY=USD,RELATED_COMPANY_OVERRIDE="&amp;C513))</f>
        <v>#NAME?</v>
      </c>
    </row>
    <row r="514" spans="1:5" x14ac:dyDescent="0.2">
      <c r="A514" t="str">
        <f>C173</f>
        <v>TECD US Equity</v>
      </c>
      <c r="B514" t="s">
        <v>137</v>
      </c>
      <c r="D514" t="e">
        <f ca="1">IF(ISBLANK(B514),"",_xll.BDP(A514, "RELATIONSHIP_AMOUNT","RELATIONSHIP_OVERRIDE=S,QUANTIFIED_OVERRIDE=Y,EQY_FUND_CRNCY=USD,RELATED_COMPANY_OVERRIDE="&amp;B514))</f>
        <v>#NAME?</v>
      </c>
      <c r="E514" t="str">
        <f>IF(ISBLANK(C514),"",_xll.BDP(A514, "RELATIONSHIP_AMOUNT","RELATIONSHIP_OVERRIDE=C,QUANTIFIED_OVERRIDE=Y,EQY_FUND_CRNCY=USD,RELATED_COMPANY_OVERRIDE="&amp;C514))</f>
        <v/>
      </c>
    </row>
    <row r="515" spans="1:5" x14ac:dyDescent="0.2">
      <c r="A515" t="str">
        <f>C173</f>
        <v>TECD US Equity</v>
      </c>
      <c r="B515" t="s">
        <v>18</v>
      </c>
      <c r="D515" t="e">
        <f ca="1">IF(ISBLANK(B515),"",_xll.BDP(A515, "RELATIONSHIP_AMOUNT","RELATIONSHIP_OVERRIDE=S,QUANTIFIED_OVERRIDE=Y,EQY_FUND_CRNCY=USD,RELATED_COMPANY_OVERRIDE="&amp;B515))</f>
        <v>#NAME?</v>
      </c>
      <c r="E515" t="str">
        <f>IF(ISBLANK(C515),"",_xll.BDP(A515, "RELATIONSHIP_AMOUNT","RELATIONSHIP_OVERRIDE=C,QUANTIFIED_OVERRIDE=Y,EQY_FUND_CRNCY=USD,RELATED_COMPANY_OVERRIDE="&amp;C515))</f>
        <v/>
      </c>
    </row>
    <row r="516" spans="1:5" x14ac:dyDescent="0.2">
      <c r="A516" t="str">
        <f>C173</f>
        <v>TECD US Equity</v>
      </c>
      <c r="B516" t="s">
        <v>45</v>
      </c>
      <c r="D516" t="e">
        <f ca="1">IF(ISBLANK(B516),"",_xll.BDP(A516, "RELATIONSHIP_AMOUNT","RELATIONSHIP_OVERRIDE=S,QUANTIFIED_OVERRIDE=Y,EQY_FUND_CRNCY=USD,RELATED_COMPANY_OVERRIDE="&amp;B516))</f>
        <v>#NAME?</v>
      </c>
      <c r="E516" t="str">
        <f>IF(ISBLANK(C516),"",_xll.BDP(A516, "RELATIONSHIP_AMOUNT","RELATIONSHIP_OVERRIDE=C,QUANTIFIED_OVERRIDE=Y,EQY_FUND_CRNCY=USD,RELATED_COMPANY_OVERRIDE="&amp;C516))</f>
        <v/>
      </c>
    </row>
    <row r="517" spans="1:5" x14ac:dyDescent="0.2">
      <c r="A517">
        <f>C174</f>
        <v>0</v>
      </c>
      <c r="B517" t="e">
        <f ca="1">_xll.BDS(C174,"SUPPLY_CHAIN_SUPPLIERS","SUPPLY_CHAIN_SUM_COUNT_OVERRIDE=5,QUANTIFIED_OVERRIDE=Y,SUP_CHAIN_RELATIONSHIP_SORT_OVR=C")</f>
        <v>#NAME?</v>
      </c>
      <c r="C517" t="e">
        <f ca="1">_xll.BDS(C174,"SUPPLY_CHAIN_CUSTOMERS","SUPPLY_CHAIN_SUM_COUNT_OVERRIDE=5,QUANTIFIED_OVERRIDE=Y,SUP_CHAIN_RELATIONSHIP_SORT_OVR=C")</f>
        <v>#NAME?</v>
      </c>
      <c r="D517" t="e">
        <f ca="1">IF(ISBLANK(B517),"",_xll.BDP(A517, "RELATIONSHIP_AMOUNT","RELATIONSHIP_OVERRIDE=S,QUANTIFIED_OVERRIDE=Y,EQY_FUND_CRNCY=USD,RELATED_COMPANY_OVERRIDE="&amp;B517))</f>
        <v>#NAME?</v>
      </c>
      <c r="E517" t="e">
        <f ca="1">IF(ISBLANK(C517),"",_xll.BDP(A517, "RELATIONSHIP_AMOUNT","RELATIONSHIP_OVERRIDE=C,QUANTIFIED_OVERRIDE=Y,EQY_FUND_CRNCY=USD,RELATED_COMPANY_OVERRIDE="&amp;C517))</f>
        <v>#NAME?</v>
      </c>
    </row>
    <row r="518" spans="1:5" x14ac:dyDescent="0.2">
      <c r="A518">
        <f>C174</f>
        <v>0</v>
      </c>
      <c r="D518" t="str">
        <f>IF(ISBLANK(B518),"",_xll.BDP(A518, "RELATIONSHIP_AMOUNT","RELATIONSHIP_OVERRIDE=S,QUANTIFIED_OVERRIDE=Y,EQY_FUND_CRNCY=USD,RELATED_COMPANY_OVERRIDE="&amp;B518))</f>
        <v/>
      </c>
      <c r="E518" t="str">
        <f>IF(ISBLANK(C518),"",_xll.BDP(A518, "RELATIONSHIP_AMOUNT","RELATIONSHIP_OVERRIDE=C,QUANTIFIED_OVERRIDE=Y,EQY_FUND_CRNCY=USD,RELATED_COMPANY_OVERRIDE="&amp;C518))</f>
        <v/>
      </c>
    </row>
    <row r="519" spans="1:5" x14ac:dyDescent="0.2">
      <c r="A519">
        <f>C174</f>
        <v>0</v>
      </c>
      <c r="D519" t="str">
        <f>IF(ISBLANK(B519),"",_xll.BDP(A519, "RELATIONSHIP_AMOUNT","RELATIONSHIP_OVERRIDE=S,QUANTIFIED_OVERRIDE=Y,EQY_FUND_CRNCY=USD,RELATED_COMPANY_OVERRIDE="&amp;B519))</f>
        <v/>
      </c>
      <c r="E519" t="str">
        <f>IF(ISBLANK(C519),"",_xll.BDP(A519, "RELATIONSHIP_AMOUNT","RELATIONSHIP_OVERRIDE=C,QUANTIFIED_OVERRIDE=Y,EQY_FUND_CRNCY=USD,RELATED_COMPANY_OVERRIDE="&amp;C519))</f>
        <v/>
      </c>
    </row>
    <row r="520" spans="1:5" x14ac:dyDescent="0.2">
      <c r="A520">
        <f>C174</f>
        <v>0</v>
      </c>
      <c r="D520" t="str">
        <f>IF(ISBLANK(B520),"",_xll.BDP(A520, "RELATIONSHIP_AMOUNT","RELATIONSHIP_OVERRIDE=S,QUANTIFIED_OVERRIDE=Y,EQY_FUND_CRNCY=USD,RELATED_COMPANY_OVERRIDE="&amp;B520))</f>
        <v/>
      </c>
      <c r="E520" t="str">
        <f>IF(ISBLANK(C520),"",_xll.BDP(A520, "RELATIONSHIP_AMOUNT","RELATIONSHIP_OVERRIDE=C,QUANTIFIED_OVERRIDE=Y,EQY_FUND_CRNCY=USD,RELATED_COMPANY_OVERRIDE="&amp;C520))</f>
        <v/>
      </c>
    </row>
    <row r="521" spans="1:5" x14ac:dyDescent="0.2">
      <c r="A521">
        <f>C174</f>
        <v>0</v>
      </c>
      <c r="D521" t="str">
        <f>IF(ISBLANK(B521),"",_xll.BDP(A521, "RELATIONSHIP_AMOUNT","RELATIONSHIP_OVERRIDE=S,QUANTIFIED_OVERRIDE=Y,EQY_FUND_CRNCY=USD,RELATED_COMPANY_OVERRIDE="&amp;B521))</f>
        <v/>
      </c>
      <c r="E521" t="str">
        <f>IF(ISBLANK(C521),"",_xll.BDP(A521, "RELATIONSHIP_AMOUNT","RELATIONSHIP_OVERRIDE=C,QUANTIFIED_OVERRIDE=Y,EQY_FUND_CRNCY=USD,RELATED_COMPANY_OVERRIDE="&amp;C521))</f>
        <v/>
      </c>
    </row>
    <row r="522" spans="1:5" x14ac:dyDescent="0.2">
      <c r="A522">
        <f>C175</f>
        <v>0</v>
      </c>
      <c r="B522" t="e">
        <f ca="1">_xll.BDS(C175,"SUPPLY_CHAIN_SUPPLIERS","SUPPLY_CHAIN_SUM_COUNT_OVERRIDE=5,QUANTIFIED_OVERRIDE=Y,SUP_CHAIN_RELATIONSHIP_SORT_OVR=C")</f>
        <v>#NAME?</v>
      </c>
      <c r="C522" t="e">
        <f ca="1">_xll.BDS(C175,"SUPPLY_CHAIN_CUSTOMERS","SUPPLY_CHAIN_SUM_COUNT_OVERRIDE=5,QUANTIFIED_OVERRIDE=Y,SUP_CHAIN_RELATIONSHIP_SORT_OVR=C")</f>
        <v>#NAME?</v>
      </c>
      <c r="D522" t="e">
        <f ca="1">IF(ISBLANK(B522),"",_xll.BDP(A522, "RELATIONSHIP_AMOUNT","RELATIONSHIP_OVERRIDE=S,QUANTIFIED_OVERRIDE=Y,EQY_FUND_CRNCY=USD,RELATED_COMPANY_OVERRIDE="&amp;B522))</f>
        <v>#NAME?</v>
      </c>
      <c r="E522" t="e">
        <f ca="1">IF(ISBLANK(C522),"",_xll.BDP(A522, "RELATIONSHIP_AMOUNT","RELATIONSHIP_OVERRIDE=C,QUANTIFIED_OVERRIDE=Y,EQY_FUND_CRNCY=USD,RELATED_COMPANY_OVERRIDE="&amp;C522))</f>
        <v>#NAME?</v>
      </c>
    </row>
    <row r="523" spans="1:5" x14ac:dyDescent="0.2">
      <c r="A523">
        <f>C175</f>
        <v>0</v>
      </c>
      <c r="D523" t="str">
        <f>IF(ISBLANK(B523),"",_xll.BDP(A523, "RELATIONSHIP_AMOUNT","RELATIONSHIP_OVERRIDE=S,QUANTIFIED_OVERRIDE=Y,EQY_FUND_CRNCY=USD,RELATED_COMPANY_OVERRIDE="&amp;B523))</f>
        <v/>
      </c>
      <c r="E523" t="str">
        <f>IF(ISBLANK(C523),"",_xll.BDP(A523, "RELATIONSHIP_AMOUNT","RELATIONSHIP_OVERRIDE=C,QUANTIFIED_OVERRIDE=Y,EQY_FUND_CRNCY=USD,RELATED_COMPANY_OVERRIDE="&amp;C523))</f>
        <v/>
      </c>
    </row>
    <row r="524" spans="1:5" x14ac:dyDescent="0.2">
      <c r="A524">
        <f>C175</f>
        <v>0</v>
      </c>
      <c r="D524" t="str">
        <f>IF(ISBLANK(B524),"",_xll.BDP(A524, "RELATIONSHIP_AMOUNT","RELATIONSHIP_OVERRIDE=S,QUANTIFIED_OVERRIDE=Y,EQY_FUND_CRNCY=USD,RELATED_COMPANY_OVERRIDE="&amp;B524))</f>
        <v/>
      </c>
      <c r="E524" t="str">
        <f>IF(ISBLANK(C524),"",_xll.BDP(A524, "RELATIONSHIP_AMOUNT","RELATIONSHIP_OVERRIDE=C,QUANTIFIED_OVERRIDE=Y,EQY_FUND_CRNCY=USD,RELATED_COMPANY_OVERRIDE="&amp;C524))</f>
        <v/>
      </c>
    </row>
    <row r="525" spans="1:5" x14ac:dyDescent="0.2">
      <c r="A525">
        <f>C175</f>
        <v>0</v>
      </c>
      <c r="D525" t="str">
        <f>IF(ISBLANK(B525),"",_xll.BDP(A525, "RELATIONSHIP_AMOUNT","RELATIONSHIP_OVERRIDE=S,QUANTIFIED_OVERRIDE=Y,EQY_FUND_CRNCY=USD,RELATED_COMPANY_OVERRIDE="&amp;B525))</f>
        <v/>
      </c>
      <c r="E525" t="str">
        <f>IF(ISBLANK(C525),"",_xll.BDP(A525, "RELATIONSHIP_AMOUNT","RELATIONSHIP_OVERRIDE=C,QUANTIFIED_OVERRIDE=Y,EQY_FUND_CRNCY=USD,RELATED_COMPANY_OVERRIDE="&amp;C525))</f>
        <v/>
      </c>
    </row>
    <row r="526" spans="1:5" x14ac:dyDescent="0.2">
      <c r="A526">
        <f>C175</f>
        <v>0</v>
      </c>
      <c r="D526" t="str">
        <f>IF(ISBLANK(B526),"",_xll.BDP(A526, "RELATIONSHIP_AMOUNT","RELATIONSHIP_OVERRIDE=S,QUANTIFIED_OVERRIDE=Y,EQY_FUND_CRNCY=USD,RELATED_COMPANY_OVERRIDE="&amp;B526))</f>
        <v/>
      </c>
      <c r="E526" t="str">
        <f>IF(ISBLANK(C526),"",_xll.BDP(A526, "RELATIONSHIP_AMOUNT","RELATIONSHIP_OVERRIDE=C,QUANTIFIED_OVERRIDE=Y,EQY_FUND_CRNCY=USD,RELATED_COMPANY_OVERRIDE="&amp;C526))</f>
        <v/>
      </c>
    </row>
    <row r="527" spans="1:5" x14ac:dyDescent="0.2">
      <c r="A527">
        <f>C176</f>
        <v>0</v>
      </c>
      <c r="B527" t="e">
        <f ca="1">_xll.BDS(C176,"SUPPLY_CHAIN_SUPPLIERS","SUPPLY_CHAIN_SUM_COUNT_OVERRIDE=5,QUANTIFIED_OVERRIDE=Y,SUP_CHAIN_RELATIONSHIP_SORT_OVR=C")</f>
        <v>#NAME?</v>
      </c>
      <c r="C527" t="e">
        <f ca="1">_xll.BDS(C176,"SUPPLY_CHAIN_CUSTOMERS","SUPPLY_CHAIN_SUM_COUNT_OVERRIDE=5,QUANTIFIED_OVERRIDE=Y,SUP_CHAIN_RELATIONSHIP_SORT_OVR=C")</f>
        <v>#NAME?</v>
      </c>
      <c r="D527" t="e">
        <f ca="1">IF(ISBLANK(B527),"",_xll.BDP(A527, "RELATIONSHIP_AMOUNT","RELATIONSHIP_OVERRIDE=S,QUANTIFIED_OVERRIDE=Y,EQY_FUND_CRNCY=USD,RELATED_COMPANY_OVERRIDE="&amp;B527))</f>
        <v>#NAME?</v>
      </c>
      <c r="E527" t="e">
        <f ca="1">IF(ISBLANK(C527),"",_xll.BDP(A527, "RELATIONSHIP_AMOUNT","RELATIONSHIP_OVERRIDE=C,QUANTIFIED_OVERRIDE=Y,EQY_FUND_CRNCY=USD,RELATED_COMPANY_OVERRIDE="&amp;C527))</f>
        <v>#NAME?</v>
      </c>
    </row>
    <row r="528" spans="1:5" x14ac:dyDescent="0.2">
      <c r="A528">
        <f>C176</f>
        <v>0</v>
      </c>
      <c r="D528" t="str">
        <f>IF(ISBLANK(B528),"",_xll.BDP(A528, "RELATIONSHIP_AMOUNT","RELATIONSHIP_OVERRIDE=S,QUANTIFIED_OVERRIDE=Y,EQY_FUND_CRNCY=USD,RELATED_COMPANY_OVERRIDE="&amp;B528))</f>
        <v/>
      </c>
      <c r="E528" t="str">
        <f>IF(ISBLANK(C528),"",_xll.BDP(A528, "RELATIONSHIP_AMOUNT","RELATIONSHIP_OVERRIDE=C,QUANTIFIED_OVERRIDE=Y,EQY_FUND_CRNCY=USD,RELATED_COMPANY_OVERRIDE="&amp;C528))</f>
        <v/>
      </c>
    </row>
    <row r="529" spans="1:5" x14ac:dyDescent="0.2">
      <c r="A529">
        <f>C176</f>
        <v>0</v>
      </c>
      <c r="D529" t="str">
        <f>IF(ISBLANK(B529),"",_xll.BDP(A529, "RELATIONSHIP_AMOUNT","RELATIONSHIP_OVERRIDE=S,QUANTIFIED_OVERRIDE=Y,EQY_FUND_CRNCY=USD,RELATED_COMPANY_OVERRIDE="&amp;B529))</f>
        <v/>
      </c>
      <c r="E529" t="str">
        <f>IF(ISBLANK(C529),"",_xll.BDP(A529, "RELATIONSHIP_AMOUNT","RELATIONSHIP_OVERRIDE=C,QUANTIFIED_OVERRIDE=Y,EQY_FUND_CRNCY=USD,RELATED_COMPANY_OVERRIDE="&amp;C529))</f>
        <v/>
      </c>
    </row>
    <row r="530" spans="1:5" x14ac:dyDescent="0.2">
      <c r="A530">
        <f>C176</f>
        <v>0</v>
      </c>
      <c r="D530" t="str">
        <f>IF(ISBLANK(B530),"",_xll.BDP(A530, "RELATIONSHIP_AMOUNT","RELATIONSHIP_OVERRIDE=S,QUANTIFIED_OVERRIDE=Y,EQY_FUND_CRNCY=USD,RELATED_COMPANY_OVERRIDE="&amp;B530))</f>
        <v/>
      </c>
      <c r="E530" t="str">
        <f>IF(ISBLANK(C530),"",_xll.BDP(A530, "RELATIONSHIP_AMOUNT","RELATIONSHIP_OVERRIDE=C,QUANTIFIED_OVERRIDE=Y,EQY_FUND_CRNCY=USD,RELATED_COMPANY_OVERRIDE="&amp;C530))</f>
        <v/>
      </c>
    </row>
    <row r="531" spans="1:5" x14ac:dyDescent="0.2">
      <c r="A531">
        <f>C176</f>
        <v>0</v>
      </c>
      <c r="D531" t="str">
        <f>IF(ISBLANK(B531),"",_xll.BDP(A531, "RELATIONSHIP_AMOUNT","RELATIONSHIP_OVERRIDE=S,QUANTIFIED_OVERRIDE=Y,EQY_FUND_CRNCY=USD,RELATED_COMPANY_OVERRIDE="&amp;B531))</f>
        <v/>
      </c>
      <c r="E531" t="str">
        <f>IF(ISBLANK(C531),"",_xll.BDP(A531, "RELATIONSHIP_AMOUNT","RELATIONSHIP_OVERRIDE=C,QUANTIFIED_OVERRIDE=Y,EQY_FUND_CRNCY=USD,RELATED_COMPANY_OVERRIDE="&amp;C531))</f>
        <v/>
      </c>
    </row>
    <row r="532" spans="1:5" x14ac:dyDescent="0.2">
      <c r="A532" t="e">
        <f ca="1">C177</f>
        <v>#NAME?</v>
      </c>
      <c r="B532" t="e">
        <f ca="1">_xll.BDS(C177,"SUPPLY_CHAIN_SUPPLIERS","SUPPLY_CHAIN_SUM_COUNT_OVERRIDE=5,QUANTIFIED_OVERRIDE=Y,SUP_CHAIN_RELATIONSHIP_SORT_OVR=C")</f>
        <v>#NAME?</v>
      </c>
      <c r="C532" t="e">
        <f ca="1">_xll.BDS(C177,"SUPPLY_CHAIN_CUSTOMERS","SUPPLY_CHAIN_SUM_COUNT_OVERRIDE=5,QUANTIFIED_OVERRIDE=Y,SUP_CHAIN_RELATIONSHIP_SORT_OVR=C")</f>
        <v>#NAME?</v>
      </c>
      <c r="D532" t="e">
        <f ca="1">IF(ISBLANK(B532),"",_xll.BDP(A532, "RELATIONSHIP_AMOUNT","RELATIONSHIP_OVERRIDE=S,QUANTIFIED_OVERRIDE=Y,EQY_FUND_CRNCY=USD,RELATED_COMPANY_OVERRIDE="&amp;B532))</f>
        <v>#NAME?</v>
      </c>
      <c r="E532" t="e">
        <f ca="1">IF(ISBLANK(C532),"",_xll.BDP(A532, "RELATIONSHIP_AMOUNT","RELATIONSHIP_OVERRIDE=C,QUANTIFIED_OVERRIDE=Y,EQY_FUND_CRNCY=USD,RELATED_COMPANY_OVERRIDE="&amp;C532))</f>
        <v>#NAME?</v>
      </c>
    </row>
    <row r="533" spans="1:5" x14ac:dyDescent="0.2">
      <c r="A533" t="e">
        <f ca="1">C177</f>
        <v>#NAME?</v>
      </c>
      <c r="D533" t="str">
        <f>IF(ISBLANK(B533),"",_xll.BDP(A533, "RELATIONSHIP_AMOUNT","RELATIONSHIP_OVERRIDE=S,QUANTIFIED_OVERRIDE=Y,EQY_FUND_CRNCY=USD,RELATED_COMPANY_OVERRIDE="&amp;B533))</f>
        <v/>
      </c>
      <c r="E533" t="str">
        <f>IF(ISBLANK(C533),"",_xll.BDP(A533, "RELATIONSHIP_AMOUNT","RELATIONSHIP_OVERRIDE=C,QUANTIFIED_OVERRIDE=Y,EQY_FUND_CRNCY=USD,RELATED_COMPANY_OVERRIDE="&amp;C533))</f>
        <v/>
      </c>
    </row>
    <row r="534" spans="1:5" x14ac:dyDescent="0.2">
      <c r="A534" t="e">
        <f ca="1">C177</f>
        <v>#NAME?</v>
      </c>
      <c r="D534" t="str">
        <f>IF(ISBLANK(B534),"",_xll.BDP(A534, "RELATIONSHIP_AMOUNT","RELATIONSHIP_OVERRIDE=S,QUANTIFIED_OVERRIDE=Y,EQY_FUND_CRNCY=USD,RELATED_COMPANY_OVERRIDE="&amp;B534))</f>
        <v/>
      </c>
      <c r="E534" t="str">
        <f>IF(ISBLANK(C534),"",_xll.BDP(A534, "RELATIONSHIP_AMOUNT","RELATIONSHIP_OVERRIDE=C,QUANTIFIED_OVERRIDE=Y,EQY_FUND_CRNCY=USD,RELATED_COMPANY_OVERRIDE="&amp;C534))</f>
        <v/>
      </c>
    </row>
    <row r="535" spans="1:5" x14ac:dyDescent="0.2">
      <c r="A535" t="e">
        <f ca="1">C177</f>
        <v>#NAME?</v>
      </c>
      <c r="D535" t="str">
        <f>IF(ISBLANK(B535),"",_xll.BDP(A535, "RELATIONSHIP_AMOUNT","RELATIONSHIP_OVERRIDE=S,QUANTIFIED_OVERRIDE=Y,EQY_FUND_CRNCY=USD,RELATED_COMPANY_OVERRIDE="&amp;B535))</f>
        <v/>
      </c>
      <c r="E535" t="str">
        <f>IF(ISBLANK(C535),"",_xll.BDP(A535, "RELATIONSHIP_AMOUNT","RELATIONSHIP_OVERRIDE=C,QUANTIFIED_OVERRIDE=Y,EQY_FUND_CRNCY=USD,RELATED_COMPANY_OVERRIDE="&amp;C535))</f>
        <v/>
      </c>
    </row>
    <row r="536" spans="1:5" x14ac:dyDescent="0.2">
      <c r="A536" t="e">
        <f ca="1">C177</f>
        <v>#NAME?</v>
      </c>
      <c r="D536" t="str">
        <f>IF(ISBLANK(B536),"",_xll.BDP(A536, "RELATIONSHIP_AMOUNT","RELATIONSHIP_OVERRIDE=S,QUANTIFIED_OVERRIDE=Y,EQY_FUND_CRNCY=USD,RELATED_COMPANY_OVERRIDE="&amp;B536))</f>
        <v/>
      </c>
      <c r="E536" t="str">
        <f>IF(ISBLANK(C536),"",_xll.BDP(A536, "RELATIONSHIP_AMOUNT","RELATIONSHIP_OVERRIDE=C,QUANTIFIED_OVERRIDE=Y,EQY_FUND_CRNCY=USD,RELATED_COMPANY_OVERRIDE="&amp;C536))</f>
        <v/>
      </c>
    </row>
    <row r="537" spans="1:5" x14ac:dyDescent="0.2">
      <c r="A537">
        <f>C178</f>
        <v>0</v>
      </c>
      <c r="B537" t="e">
        <f ca="1">_xll.BDS(C178,"SUPPLY_CHAIN_SUPPLIERS","SUPPLY_CHAIN_SUM_COUNT_OVERRIDE=5,QUANTIFIED_OVERRIDE=Y,SUP_CHAIN_RELATIONSHIP_SORT_OVR=C")</f>
        <v>#NAME?</v>
      </c>
      <c r="C537" t="e">
        <f ca="1">_xll.BDS(C178,"SUPPLY_CHAIN_CUSTOMERS","SUPPLY_CHAIN_SUM_COUNT_OVERRIDE=5,QUANTIFIED_OVERRIDE=Y,SUP_CHAIN_RELATIONSHIP_SORT_OVR=C")</f>
        <v>#NAME?</v>
      </c>
      <c r="D537" t="e">
        <f ca="1">IF(ISBLANK(B537),"",_xll.BDP(A537, "RELATIONSHIP_AMOUNT","RELATIONSHIP_OVERRIDE=S,QUANTIFIED_OVERRIDE=Y,EQY_FUND_CRNCY=USD,RELATED_COMPANY_OVERRIDE="&amp;B537))</f>
        <v>#NAME?</v>
      </c>
      <c r="E537" t="e">
        <f ca="1">IF(ISBLANK(C537),"",_xll.BDP(A537, "RELATIONSHIP_AMOUNT","RELATIONSHIP_OVERRIDE=C,QUANTIFIED_OVERRIDE=Y,EQY_FUND_CRNCY=USD,RELATED_COMPANY_OVERRIDE="&amp;C537))</f>
        <v>#NAME?</v>
      </c>
    </row>
    <row r="538" spans="1:5" x14ac:dyDescent="0.2">
      <c r="A538">
        <f>C178</f>
        <v>0</v>
      </c>
      <c r="D538" t="str">
        <f>IF(ISBLANK(B538),"",_xll.BDP(A538, "RELATIONSHIP_AMOUNT","RELATIONSHIP_OVERRIDE=S,QUANTIFIED_OVERRIDE=Y,EQY_FUND_CRNCY=USD,RELATED_COMPANY_OVERRIDE="&amp;B538))</f>
        <v/>
      </c>
      <c r="E538" t="str">
        <f>IF(ISBLANK(C538),"",_xll.BDP(A538, "RELATIONSHIP_AMOUNT","RELATIONSHIP_OVERRIDE=C,QUANTIFIED_OVERRIDE=Y,EQY_FUND_CRNCY=USD,RELATED_COMPANY_OVERRIDE="&amp;C538))</f>
        <v/>
      </c>
    </row>
    <row r="539" spans="1:5" x14ac:dyDescent="0.2">
      <c r="A539">
        <f>C178</f>
        <v>0</v>
      </c>
      <c r="D539" t="str">
        <f>IF(ISBLANK(B539),"",_xll.BDP(A539, "RELATIONSHIP_AMOUNT","RELATIONSHIP_OVERRIDE=S,QUANTIFIED_OVERRIDE=Y,EQY_FUND_CRNCY=USD,RELATED_COMPANY_OVERRIDE="&amp;B539))</f>
        <v/>
      </c>
      <c r="E539" t="str">
        <f>IF(ISBLANK(C539),"",_xll.BDP(A539, "RELATIONSHIP_AMOUNT","RELATIONSHIP_OVERRIDE=C,QUANTIFIED_OVERRIDE=Y,EQY_FUND_CRNCY=USD,RELATED_COMPANY_OVERRIDE="&amp;C539))</f>
        <v/>
      </c>
    </row>
    <row r="540" spans="1:5" x14ac:dyDescent="0.2">
      <c r="A540">
        <f>C178</f>
        <v>0</v>
      </c>
      <c r="D540" t="str">
        <f>IF(ISBLANK(B540),"",_xll.BDP(A540, "RELATIONSHIP_AMOUNT","RELATIONSHIP_OVERRIDE=S,QUANTIFIED_OVERRIDE=Y,EQY_FUND_CRNCY=USD,RELATED_COMPANY_OVERRIDE="&amp;B540))</f>
        <v/>
      </c>
      <c r="E540" t="str">
        <f>IF(ISBLANK(C540),"",_xll.BDP(A540, "RELATIONSHIP_AMOUNT","RELATIONSHIP_OVERRIDE=C,QUANTIFIED_OVERRIDE=Y,EQY_FUND_CRNCY=USD,RELATED_COMPANY_OVERRIDE="&amp;C540))</f>
        <v/>
      </c>
    </row>
    <row r="541" spans="1:5" x14ac:dyDescent="0.2">
      <c r="A541">
        <f>C178</f>
        <v>0</v>
      </c>
      <c r="D541" t="str">
        <f>IF(ISBLANK(B541),"",_xll.BDP(A541, "RELATIONSHIP_AMOUNT","RELATIONSHIP_OVERRIDE=S,QUANTIFIED_OVERRIDE=Y,EQY_FUND_CRNCY=USD,RELATED_COMPANY_OVERRIDE="&amp;B541))</f>
        <v/>
      </c>
      <c r="E541" t="str">
        <f>IF(ISBLANK(C541),"",_xll.BDP(A541, "RELATIONSHIP_AMOUNT","RELATIONSHIP_OVERRIDE=C,QUANTIFIED_OVERRIDE=Y,EQY_FUND_CRNCY=USD,RELATED_COMPANY_OVERRIDE="&amp;C541))</f>
        <v/>
      </c>
    </row>
    <row r="542" spans="1:5" x14ac:dyDescent="0.2">
      <c r="A542">
        <f>C179</f>
        <v>0</v>
      </c>
      <c r="B542" t="e">
        <f ca="1">_xll.BDS(C179,"SUPPLY_CHAIN_SUPPLIERS","SUPPLY_CHAIN_SUM_COUNT_OVERRIDE=5,QUANTIFIED_OVERRIDE=Y,SUP_CHAIN_RELATIONSHIP_SORT_OVR=C")</f>
        <v>#NAME?</v>
      </c>
      <c r="C542" t="e">
        <f ca="1">_xll.BDS(C179,"SUPPLY_CHAIN_CUSTOMERS","SUPPLY_CHAIN_SUM_COUNT_OVERRIDE=5,QUANTIFIED_OVERRIDE=Y,SUP_CHAIN_RELATIONSHIP_SORT_OVR=C")</f>
        <v>#NAME?</v>
      </c>
      <c r="D542" t="e">
        <f ca="1">IF(ISBLANK(B542),"",_xll.BDP(A542, "RELATIONSHIP_AMOUNT","RELATIONSHIP_OVERRIDE=S,QUANTIFIED_OVERRIDE=Y,EQY_FUND_CRNCY=USD,RELATED_COMPANY_OVERRIDE="&amp;B542))</f>
        <v>#NAME?</v>
      </c>
      <c r="E542" t="e">
        <f ca="1">IF(ISBLANK(C542),"",_xll.BDP(A542, "RELATIONSHIP_AMOUNT","RELATIONSHIP_OVERRIDE=C,QUANTIFIED_OVERRIDE=Y,EQY_FUND_CRNCY=USD,RELATED_COMPANY_OVERRIDE="&amp;C542))</f>
        <v>#NAME?</v>
      </c>
    </row>
    <row r="543" spans="1:5" x14ac:dyDescent="0.2">
      <c r="A543">
        <f>C179</f>
        <v>0</v>
      </c>
      <c r="D543" t="str">
        <f>IF(ISBLANK(B543),"",_xll.BDP(A543, "RELATIONSHIP_AMOUNT","RELATIONSHIP_OVERRIDE=S,QUANTIFIED_OVERRIDE=Y,EQY_FUND_CRNCY=USD,RELATED_COMPANY_OVERRIDE="&amp;B543))</f>
        <v/>
      </c>
      <c r="E543" t="str">
        <f>IF(ISBLANK(C543),"",_xll.BDP(A543, "RELATIONSHIP_AMOUNT","RELATIONSHIP_OVERRIDE=C,QUANTIFIED_OVERRIDE=Y,EQY_FUND_CRNCY=USD,RELATED_COMPANY_OVERRIDE="&amp;C543))</f>
        <v/>
      </c>
    </row>
    <row r="544" spans="1:5" x14ac:dyDescent="0.2">
      <c r="A544">
        <f>C179</f>
        <v>0</v>
      </c>
      <c r="D544" t="str">
        <f>IF(ISBLANK(B544),"",_xll.BDP(A544, "RELATIONSHIP_AMOUNT","RELATIONSHIP_OVERRIDE=S,QUANTIFIED_OVERRIDE=Y,EQY_FUND_CRNCY=USD,RELATED_COMPANY_OVERRIDE="&amp;B544))</f>
        <v/>
      </c>
      <c r="E544" t="str">
        <f>IF(ISBLANK(C544),"",_xll.BDP(A544, "RELATIONSHIP_AMOUNT","RELATIONSHIP_OVERRIDE=C,QUANTIFIED_OVERRIDE=Y,EQY_FUND_CRNCY=USD,RELATED_COMPANY_OVERRIDE="&amp;C544))</f>
        <v/>
      </c>
    </row>
    <row r="545" spans="1:5" x14ac:dyDescent="0.2">
      <c r="A545">
        <f>C179</f>
        <v>0</v>
      </c>
      <c r="D545" t="str">
        <f>IF(ISBLANK(B545),"",_xll.BDP(A545, "RELATIONSHIP_AMOUNT","RELATIONSHIP_OVERRIDE=S,QUANTIFIED_OVERRIDE=Y,EQY_FUND_CRNCY=USD,RELATED_COMPANY_OVERRIDE="&amp;B545))</f>
        <v/>
      </c>
      <c r="E545" t="str">
        <f>IF(ISBLANK(C545),"",_xll.BDP(A545, "RELATIONSHIP_AMOUNT","RELATIONSHIP_OVERRIDE=C,QUANTIFIED_OVERRIDE=Y,EQY_FUND_CRNCY=USD,RELATED_COMPANY_OVERRIDE="&amp;C545))</f>
        <v/>
      </c>
    </row>
    <row r="546" spans="1:5" x14ac:dyDescent="0.2">
      <c r="A546">
        <f>C179</f>
        <v>0</v>
      </c>
      <c r="D546" t="str">
        <f>IF(ISBLANK(B546),"",_xll.BDP(A546, "RELATIONSHIP_AMOUNT","RELATIONSHIP_OVERRIDE=S,QUANTIFIED_OVERRIDE=Y,EQY_FUND_CRNCY=USD,RELATED_COMPANY_OVERRIDE="&amp;B546))</f>
        <v/>
      </c>
      <c r="E546" t="str">
        <f>IF(ISBLANK(C546),"",_xll.BDP(A546, "RELATIONSHIP_AMOUNT","RELATIONSHIP_OVERRIDE=C,QUANTIFIED_OVERRIDE=Y,EQY_FUND_CRNCY=USD,RELATED_COMPANY_OVERRIDE="&amp;C546))</f>
        <v/>
      </c>
    </row>
    <row r="547" spans="1:5" x14ac:dyDescent="0.2">
      <c r="A547">
        <f>C180</f>
        <v>0</v>
      </c>
      <c r="B547" t="e">
        <f ca="1">_xll.BDS(C180,"SUPPLY_CHAIN_SUPPLIERS","SUPPLY_CHAIN_SUM_COUNT_OVERRIDE=5,QUANTIFIED_OVERRIDE=Y,SUP_CHAIN_RELATIONSHIP_SORT_OVR=C")</f>
        <v>#NAME?</v>
      </c>
      <c r="C547" t="e">
        <f ca="1">_xll.BDS(C180,"SUPPLY_CHAIN_CUSTOMERS","SUPPLY_CHAIN_SUM_COUNT_OVERRIDE=5,QUANTIFIED_OVERRIDE=Y,SUP_CHAIN_RELATIONSHIP_SORT_OVR=C")</f>
        <v>#NAME?</v>
      </c>
      <c r="D547" t="e">
        <f ca="1">IF(ISBLANK(B547),"",_xll.BDP(A547, "RELATIONSHIP_AMOUNT","RELATIONSHIP_OVERRIDE=S,QUANTIFIED_OVERRIDE=Y,EQY_FUND_CRNCY=USD,RELATED_COMPANY_OVERRIDE="&amp;B547))</f>
        <v>#NAME?</v>
      </c>
      <c r="E547" t="e">
        <f ca="1">IF(ISBLANK(C547),"",_xll.BDP(A547, "RELATIONSHIP_AMOUNT","RELATIONSHIP_OVERRIDE=C,QUANTIFIED_OVERRIDE=Y,EQY_FUND_CRNCY=USD,RELATED_COMPANY_OVERRIDE="&amp;C547))</f>
        <v>#NAME?</v>
      </c>
    </row>
    <row r="548" spans="1:5" x14ac:dyDescent="0.2">
      <c r="A548">
        <f>C180</f>
        <v>0</v>
      </c>
      <c r="D548" t="str">
        <f>IF(ISBLANK(B548),"",_xll.BDP(A548, "RELATIONSHIP_AMOUNT","RELATIONSHIP_OVERRIDE=S,QUANTIFIED_OVERRIDE=Y,EQY_FUND_CRNCY=USD,RELATED_COMPANY_OVERRIDE="&amp;B548))</f>
        <v/>
      </c>
      <c r="E548" t="str">
        <f>IF(ISBLANK(C548),"",_xll.BDP(A548, "RELATIONSHIP_AMOUNT","RELATIONSHIP_OVERRIDE=C,QUANTIFIED_OVERRIDE=Y,EQY_FUND_CRNCY=USD,RELATED_COMPANY_OVERRIDE="&amp;C548))</f>
        <v/>
      </c>
    </row>
    <row r="549" spans="1:5" x14ac:dyDescent="0.2">
      <c r="A549">
        <f>C180</f>
        <v>0</v>
      </c>
      <c r="D549" t="str">
        <f>IF(ISBLANK(B549),"",_xll.BDP(A549, "RELATIONSHIP_AMOUNT","RELATIONSHIP_OVERRIDE=S,QUANTIFIED_OVERRIDE=Y,EQY_FUND_CRNCY=USD,RELATED_COMPANY_OVERRIDE="&amp;B549))</f>
        <v/>
      </c>
      <c r="E549" t="str">
        <f>IF(ISBLANK(C549),"",_xll.BDP(A549, "RELATIONSHIP_AMOUNT","RELATIONSHIP_OVERRIDE=C,QUANTIFIED_OVERRIDE=Y,EQY_FUND_CRNCY=USD,RELATED_COMPANY_OVERRIDE="&amp;C549))</f>
        <v/>
      </c>
    </row>
    <row r="550" spans="1:5" x14ac:dyDescent="0.2">
      <c r="A550">
        <f>C180</f>
        <v>0</v>
      </c>
      <c r="D550" t="str">
        <f>IF(ISBLANK(B550),"",_xll.BDP(A550, "RELATIONSHIP_AMOUNT","RELATIONSHIP_OVERRIDE=S,QUANTIFIED_OVERRIDE=Y,EQY_FUND_CRNCY=USD,RELATED_COMPANY_OVERRIDE="&amp;B550))</f>
        <v/>
      </c>
      <c r="E550" t="str">
        <f>IF(ISBLANK(C550),"",_xll.BDP(A550, "RELATIONSHIP_AMOUNT","RELATIONSHIP_OVERRIDE=C,QUANTIFIED_OVERRIDE=Y,EQY_FUND_CRNCY=USD,RELATED_COMPANY_OVERRIDE="&amp;C550))</f>
        <v/>
      </c>
    </row>
    <row r="551" spans="1:5" x14ac:dyDescent="0.2">
      <c r="A551">
        <f>C180</f>
        <v>0</v>
      </c>
      <c r="D551" t="str">
        <f>IF(ISBLANK(B551),"",_xll.BDP(A551, "RELATIONSHIP_AMOUNT","RELATIONSHIP_OVERRIDE=S,QUANTIFIED_OVERRIDE=Y,EQY_FUND_CRNCY=USD,RELATED_COMPANY_OVERRIDE="&amp;B551))</f>
        <v/>
      </c>
      <c r="E551" t="str">
        <f>IF(ISBLANK(C551),"",_xll.BDP(A551, "RELATIONSHIP_AMOUNT","RELATIONSHIP_OVERRIDE=C,QUANTIFIED_OVERRIDE=Y,EQY_FUND_CRNCY=USD,RELATED_COMPANY_OVERRIDE="&amp;C551))</f>
        <v/>
      </c>
    </row>
    <row r="552" spans="1:5" x14ac:dyDescent="0.2">
      <c r="A552">
        <f>C181</f>
        <v>0</v>
      </c>
      <c r="B552" t="e">
        <f ca="1">_xll.BDS(C181,"SUPPLY_CHAIN_SUPPLIERS","SUPPLY_CHAIN_SUM_COUNT_OVERRIDE=5,QUANTIFIED_OVERRIDE=Y,SUP_CHAIN_RELATIONSHIP_SORT_OVR=C")</f>
        <v>#NAME?</v>
      </c>
      <c r="C552" t="e">
        <f ca="1">_xll.BDS(C181,"SUPPLY_CHAIN_CUSTOMERS","SUPPLY_CHAIN_SUM_COUNT_OVERRIDE=5,QUANTIFIED_OVERRIDE=Y,SUP_CHAIN_RELATIONSHIP_SORT_OVR=C")</f>
        <v>#NAME?</v>
      </c>
      <c r="D552" t="e">
        <f ca="1">IF(ISBLANK(B552),"",_xll.BDP(A552, "RELATIONSHIP_AMOUNT","RELATIONSHIP_OVERRIDE=S,QUANTIFIED_OVERRIDE=Y,EQY_FUND_CRNCY=USD,RELATED_COMPANY_OVERRIDE="&amp;B552))</f>
        <v>#NAME?</v>
      </c>
      <c r="E552" t="e">
        <f ca="1">IF(ISBLANK(C552),"",_xll.BDP(A552, "RELATIONSHIP_AMOUNT","RELATIONSHIP_OVERRIDE=C,QUANTIFIED_OVERRIDE=Y,EQY_FUND_CRNCY=USD,RELATED_COMPANY_OVERRIDE="&amp;C552))</f>
        <v>#NAME?</v>
      </c>
    </row>
    <row r="553" spans="1:5" x14ac:dyDescent="0.2">
      <c r="A553">
        <f>C181</f>
        <v>0</v>
      </c>
      <c r="D553" t="str">
        <f>IF(ISBLANK(B553),"",_xll.BDP(A553, "RELATIONSHIP_AMOUNT","RELATIONSHIP_OVERRIDE=S,QUANTIFIED_OVERRIDE=Y,EQY_FUND_CRNCY=USD,RELATED_COMPANY_OVERRIDE="&amp;B553))</f>
        <v/>
      </c>
      <c r="E553" t="str">
        <f>IF(ISBLANK(C553),"",_xll.BDP(A553, "RELATIONSHIP_AMOUNT","RELATIONSHIP_OVERRIDE=C,QUANTIFIED_OVERRIDE=Y,EQY_FUND_CRNCY=USD,RELATED_COMPANY_OVERRIDE="&amp;C553))</f>
        <v/>
      </c>
    </row>
    <row r="554" spans="1:5" x14ac:dyDescent="0.2">
      <c r="A554">
        <f>C181</f>
        <v>0</v>
      </c>
      <c r="D554" t="str">
        <f>IF(ISBLANK(B554),"",_xll.BDP(A554, "RELATIONSHIP_AMOUNT","RELATIONSHIP_OVERRIDE=S,QUANTIFIED_OVERRIDE=Y,EQY_FUND_CRNCY=USD,RELATED_COMPANY_OVERRIDE="&amp;B554))</f>
        <v/>
      </c>
      <c r="E554" t="str">
        <f>IF(ISBLANK(C554),"",_xll.BDP(A554, "RELATIONSHIP_AMOUNT","RELATIONSHIP_OVERRIDE=C,QUANTIFIED_OVERRIDE=Y,EQY_FUND_CRNCY=USD,RELATED_COMPANY_OVERRIDE="&amp;C554))</f>
        <v/>
      </c>
    </row>
    <row r="555" spans="1:5" x14ac:dyDescent="0.2">
      <c r="A555">
        <f>C181</f>
        <v>0</v>
      </c>
      <c r="D555" t="str">
        <f>IF(ISBLANK(B555),"",_xll.BDP(A555, "RELATIONSHIP_AMOUNT","RELATIONSHIP_OVERRIDE=S,QUANTIFIED_OVERRIDE=Y,EQY_FUND_CRNCY=USD,RELATED_COMPANY_OVERRIDE="&amp;B555))</f>
        <v/>
      </c>
      <c r="E555" t="str">
        <f>IF(ISBLANK(C555),"",_xll.BDP(A555, "RELATIONSHIP_AMOUNT","RELATIONSHIP_OVERRIDE=C,QUANTIFIED_OVERRIDE=Y,EQY_FUND_CRNCY=USD,RELATED_COMPANY_OVERRIDE="&amp;C555))</f>
        <v/>
      </c>
    </row>
    <row r="556" spans="1:5" x14ac:dyDescent="0.2">
      <c r="A556">
        <f>C181</f>
        <v>0</v>
      </c>
      <c r="D556" t="str">
        <f>IF(ISBLANK(B556),"",_xll.BDP(A556, "RELATIONSHIP_AMOUNT","RELATIONSHIP_OVERRIDE=S,QUANTIFIED_OVERRIDE=Y,EQY_FUND_CRNCY=USD,RELATED_COMPANY_OVERRIDE="&amp;B556))</f>
        <v/>
      </c>
      <c r="E556" t="str">
        <f>IF(ISBLANK(C556),"",_xll.BDP(A556, "RELATIONSHIP_AMOUNT","RELATIONSHIP_OVERRIDE=C,QUANTIFIED_OVERRIDE=Y,EQY_FUND_CRNCY=USD,RELATED_COMPANY_OVERRIDE="&amp;C556))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6"/>
  <sheetViews>
    <sheetView tabSelected="1" workbookViewId="0">
      <selection activeCell="H7" sqref="H7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12</v>
      </c>
      <c r="B2" t="s">
        <v>204</v>
      </c>
      <c r="C2" t="s">
        <v>27</v>
      </c>
      <c r="D2">
        <v>1645.8388879091046</v>
      </c>
      <c r="E2">
        <v>3563.0885546804966</v>
      </c>
    </row>
    <row r="3" spans="1:5" x14ac:dyDescent="0.2">
      <c r="A3" t="s">
        <v>12</v>
      </c>
      <c r="B3" t="s">
        <v>73</v>
      </c>
      <c r="C3" t="s">
        <v>53</v>
      </c>
      <c r="D3" t="s">
        <v>326</v>
      </c>
      <c r="E3">
        <v>874.04716800000006</v>
      </c>
    </row>
    <row r="4" spans="1:5" x14ac:dyDescent="0.2">
      <c r="A4" t="s">
        <v>12</v>
      </c>
      <c r="B4" t="s">
        <v>74</v>
      </c>
      <c r="C4" t="s">
        <v>70</v>
      </c>
      <c r="D4" t="s">
        <v>326</v>
      </c>
      <c r="E4">
        <v>531.23082908991546</v>
      </c>
    </row>
    <row r="5" spans="1:5" x14ac:dyDescent="0.2">
      <c r="A5" t="s">
        <v>12</v>
      </c>
      <c r="B5" t="s">
        <v>75</v>
      </c>
      <c r="C5" t="s">
        <v>71</v>
      </c>
      <c r="D5" t="s">
        <v>326</v>
      </c>
      <c r="E5">
        <v>581.47481600000003</v>
      </c>
    </row>
    <row r="6" spans="1:5" x14ac:dyDescent="0.2">
      <c r="A6" t="s">
        <v>12</v>
      </c>
      <c r="B6" t="s">
        <v>12</v>
      </c>
      <c r="C6" t="s">
        <v>54</v>
      </c>
      <c r="D6" t="s">
        <v>326</v>
      </c>
      <c r="E6">
        <v>731.92934400000001</v>
      </c>
    </row>
    <row r="7" spans="1:5" x14ac:dyDescent="0.2">
      <c r="A7" t="s">
        <v>204</v>
      </c>
      <c r="B7" t="s">
        <v>218</v>
      </c>
      <c r="C7" t="s">
        <v>12</v>
      </c>
      <c r="D7">
        <v>44.112029392537806</v>
      </c>
      <c r="E7">
        <v>1645.8388879091046</v>
      </c>
    </row>
    <row r="8" spans="1:5" x14ac:dyDescent="0.2">
      <c r="A8" t="s">
        <v>204</v>
      </c>
      <c r="B8" t="s">
        <v>196</v>
      </c>
      <c r="C8" t="s">
        <v>210</v>
      </c>
      <c r="D8">
        <v>40.39127709225717</v>
      </c>
      <c r="E8">
        <v>36.145051840677361</v>
      </c>
    </row>
    <row r="9" spans="1:5" x14ac:dyDescent="0.2">
      <c r="A9" t="s">
        <v>204</v>
      </c>
      <c r="B9" t="s">
        <v>144</v>
      </c>
      <c r="C9" t="s">
        <v>209</v>
      </c>
      <c r="D9">
        <v>39.277544285942369</v>
      </c>
      <c r="E9">
        <v>34.356761271709409</v>
      </c>
    </row>
    <row r="10" spans="1:5" x14ac:dyDescent="0.2">
      <c r="A10" t="s">
        <v>204</v>
      </c>
      <c r="B10" t="s">
        <v>197</v>
      </c>
      <c r="C10" t="s">
        <v>211</v>
      </c>
      <c r="D10">
        <v>38.202119706694695</v>
      </c>
      <c r="E10">
        <v>32.654842614558405</v>
      </c>
    </row>
    <row r="11" spans="1:5" x14ac:dyDescent="0.2">
      <c r="A11" t="s">
        <v>204</v>
      </c>
      <c r="B11" t="s">
        <v>12</v>
      </c>
      <c r="C11" t="s">
        <v>55</v>
      </c>
      <c r="D11">
        <v>24.738122567424831</v>
      </c>
      <c r="E11">
        <v>19.196722429377402</v>
      </c>
    </row>
    <row r="12" spans="1:5" x14ac:dyDescent="0.2">
      <c r="A12" t="s">
        <v>73</v>
      </c>
      <c r="B12" t="s">
        <v>19</v>
      </c>
      <c r="C12" t="s">
        <v>27</v>
      </c>
      <c r="D12">
        <v>87.851439999999997</v>
      </c>
      <c r="E12">
        <v>6006.8860725947661</v>
      </c>
    </row>
    <row r="13" spans="1:5" x14ac:dyDescent="0.2">
      <c r="A13" t="s">
        <v>73</v>
      </c>
      <c r="B13" t="s">
        <v>45</v>
      </c>
      <c r="C13" t="s">
        <v>248</v>
      </c>
      <c r="D13">
        <v>81.841031999999998</v>
      </c>
      <c r="E13">
        <v>565.29022676914065</v>
      </c>
    </row>
    <row r="14" spans="1:5" x14ac:dyDescent="0.2">
      <c r="A14" t="s">
        <v>73</v>
      </c>
      <c r="B14" t="s">
        <v>245</v>
      </c>
      <c r="C14" t="s">
        <v>165</v>
      </c>
      <c r="D14">
        <v>41.122048499999998</v>
      </c>
      <c r="E14">
        <v>441.86146573069533</v>
      </c>
    </row>
    <row r="15" spans="1:5" x14ac:dyDescent="0.2">
      <c r="A15" t="s">
        <v>73</v>
      </c>
      <c r="B15" t="s">
        <v>246</v>
      </c>
      <c r="C15" t="s">
        <v>245</v>
      </c>
      <c r="D15">
        <v>28.347028896525522</v>
      </c>
      <c r="E15">
        <v>65.436942500000001</v>
      </c>
    </row>
    <row r="16" spans="1:5" x14ac:dyDescent="0.2">
      <c r="A16" t="s">
        <v>73</v>
      </c>
      <c r="B16" t="s">
        <v>247</v>
      </c>
      <c r="C16" t="s">
        <v>15</v>
      </c>
      <c r="D16">
        <v>26.894675062426288</v>
      </c>
      <c r="E16">
        <v>55.3897047373855</v>
      </c>
    </row>
    <row r="17" spans="1:5" x14ac:dyDescent="0.2">
      <c r="A17" t="s">
        <v>74</v>
      </c>
      <c r="B17" t="s">
        <v>19</v>
      </c>
      <c r="C17" t="s">
        <v>27</v>
      </c>
      <c r="D17">
        <v>199.30235200000001</v>
      </c>
      <c r="E17">
        <v>4067.4168118254238</v>
      </c>
    </row>
    <row r="18" spans="1:5" x14ac:dyDescent="0.2">
      <c r="A18" t="s">
        <v>74</v>
      </c>
      <c r="B18" t="s">
        <v>12</v>
      </c>
      <c r="C18" t="s">
        <v>165</v>
      </c>
      <c r="D18">
        <v>122.24753159112302</v>
      </c>
      <c r="E18">
        <v>277.27584901470675</v>
      </c>
    </row>
    <row r="19" spans="1:5" x14ac:dyDescent="0.2">
      <c r="A19" t="s">
        <v>74</v>
      </c>
      <c r="B19" t="s">
        <v>250</v>
      </c>
      <c r="C19" t="s">
        <v>248</v>
      </c>
      <c r="D19">
        <v>90.876456708400241</v>
      </c>
      <c r="E19">
        <v>274.22484158209022</v>
      </c>
    </row>
    <row r="20" spans="1:5" x14ac:dyDescent="0.2">
      <c r="A20" t="s">
        <v>74</v>
      </c>
      <c r="B20" t="s">
        <v>251</v>
      </c>
      <c r="C20" t="s">
        <v>249</v>
      </c>
      <c r="D20">
        <v>78.459930877269855</v>
      </c>
      <c r="E20">
        <v>137.56102998995948</v>
      </c>
    </row>
    <row r="21" spans="1:5" x14ac:dyDescent="0.2">
      <c r="A21" t="s">
        <v>74</v>
      </c>
      <c r="B21" t="s">
        <v>15</v>
      </c>
      <c r="C21" t="s">
        <v>45</v>
      </c>
      <c r="D21">
        <v>65.324944685462754</v>
      </c>
      <c r="E21">
        <v>48.556192892494025</v>
      </c>
    </row>
    <row r="22" spans="1:5" x14ac:dyDescent="0.2">
      <c r="A22" t="s">
        <v>75</v>
      </c>
      <c r="B22" t="s">
        <v>84</v>
      </c>
      <c r="C22" t="s">
        <v>27</v>
      </c>
      <c r="D22">
        <v>589.40093405986204</v>
      </c>
      <c r="E22">
        <v>3803.1216875354162</v>
      </c>
    </row>
    <row r="23" spans="1:5" x14ac:dyDescent="0.2">
      <c r="A23" t="s">
        <v>75</v>
      </c>
      <c r="B23" t="s">
        <v>45</v>
      </c>
      <c r="C23" t="s">
        <v>39</v>
      </c>
      <c r="D23">
        <v>73.414736000000005</v>
      </c>
      <c r="E23">
        <v>1920.4392846234855</v>
      </c>
    </row>
    <row r="24" spans="1:5" x14ac:dyDescent="0.2">
      <c r="A24" t="s">
        <v>75</v>
      </c>
      <c r="B24" t="s">
        <v>50</v>
      </c>
      <c r="C24" t="s">
        <v>5</v>
      </c>
      <c r="D24">
        <v>73.005511999999996</v>
      </c>
      <c r="E24">
        <v>1585.7283218851958</v>
      </c>
    </row>
    <row r="25" spans="1:5" x14ac:dyDescent="0.2">
      <c r="A25" t="s">
        <v>75</v>
      </c>
      <c r="B25" t="s">
        <v>5</v>
      </c>
      <c r="C25" t="s">
        <v>50</v>
      </c>
      <c r="D25">
        <v>24.745549554284015</v>
      </c>
      <c r="E25">
        <v>697.78089917493685</v>
      </c>
    </row>
    <row r="26" spans="1:5" x14ac:dyDescent="0.2">
      <c r="A26" t="s">
        <v>75</v>
      </c>
      <c r="C26" t="s">
        <v>44</v>
      </c>
      <c r="D26" t="s">
        <v>212</v>
      </c>
      <c r="E26">
        <v>693.66105933988365</v>
      </c>
    </row>
    <row r="27" spans="1:5" x14ac:dyDescent="0.2">
      <c r="A27" t="s">
        <v>12</v>
      </c>
      <c r="B27" t="s">
        <v>204</v>
      </c>
      <c r="C27" t="s">
        <v>27</v>
      </c>
      <c r="D27">
        <v>1645.8388879091046</v>
      </c>
      <c r="E27">
        <v>3563.0885546804966</v>
      </c>
    </row>
    <row r="28" spans="1:5" x14ac:dyDescent="0.2">
      <c r="A28" t="s">
        <v>12</v>
      </c>
      <c r="B28" t="s">
        <v>55</v>
      </c>
      <c r="C28" t="s">
        <v>51</v>
      </c>
      <c r="D28">
        <v>1041.0879426059062</v>
      </c>
      <c r="E28">
        <v>1085.2785919999999</v>
      </c>
    </row>
    <row r="29" spans="1:5" x14ac:dyDescent="0.2">
      <c r="A29" t="s">
        <v>12</v>
      </c>
      <c r="B29" t="s">
        <v>19</v>
      </c>
      <c r="C29" t="s">
        <v>52</v>
      </c>
      <c r="D29">
        <v>928.83488</v>
      </c>
      <c r="E29">
        <v>1001.3293551281739</v>
      </c>
    </row>
    <row r="30" spans="1:5" x14ac:dyDescent="0.2">
      <c r="A30" t="s">
        <v>12</v>
      </c>
      <c r="B30" t="s">
        <v>56</v>
      </c>
      <c r="C30" t="s">
        <v>53</v>
      </c>
      <c r="D30">
        <v>899.95261136224167</v>
      </c>
      <c r="E30">
        <v>874.04716800000006</v>
      </c>
    </row>
    <row r="31" spans="1:5" x14ac:dyDescent="0.2">
      <c r="A31" t="s">
        <v>12</v>
      </c>
      <c r="B31" t="s">
        <v>27</v>
      </c>
      <c r="C31" t="s">
        <v>54</v>
      </c>
      <c r="D31">
        <v>731.14803022211652</v>
      </c>
      <c r="E31">
        <v>731.92934400000001</v>
      </c>
    </row>
    <row r="32" spans="1:5" x14ac:dyDescent="0.2">
      <c r="A32" t="s">
        <v>218</v>
      </c>
      <c r="B32" t="s">
        <v>361</v>
      </c>
      <c r="C32" t="s">
        <v>362</v>
      </c>
      <c r="D32">
        <v>64.615049519996134</v>
      </c>
      <c r="E32">
        <v>146.03358399999999</v>
      </c>
    </row>
    <row r="33" spans="1:5" x14ac:dyDescent="0.2">
      <c r="A33" t="s">
        <v>218</v>
      </c>
      <c r="B33" t="s">
        <v>85</v>
      </c>
      <c r="C33" t="s">
        <v>197</v>
      </c>
      <c r="D33">
        <v>27.154964</v>
      </c>
      <c r="E33">
        <v>116.656368</v>
      </c>
    </row>
    <row r="34" spans="1:5" x14ac:dyDescent="0.2">
      <c r="A34" t="s">
        <v>218</v>
      </c>
      <c r="B34" t="s">
        <v>105</v>
      </c>
      <c r="C34" t="s">
        <v>95</v>
      </c>
      <c r="D34">
        <v>17.405888000000001</v>
      </c>
      <c r="E34">
        <v>70.792839999999998</v>
      </c>
    </row>
    <row r="35" spans="1:5" x14ac:dyDescent="0.2">
      <c r="A35" t="s">
        <v>218</v>
      </c>
      <c r="B35" t="s">
        <v>75</v>
      </c>
      <c r="C35" t="s">
        <v>346</v>
      </c>
      <c r="D35">
        <v>15.828663358735552</v>
      </c>
      <c r="E35">
        <v>58.672415999999998</v>
      </c>
    </row>
    <row r="36" spans="1:5" x14ac:dyDescent="0.2">
      <c r="A36" t="s">
        <v>218</v>
      </c>
      <c r="B36" t="s">
        <v>345</v>
      </c>
      <c r="C36" t="s">
        <v>347</v>
      </c>
      <c r="D36">
        <v>7.7294970000000003</v>
      </c>
      <c r="E36">
        <v>56.301603999999998</v>
      </c>
    </row>
    <row r="37" spans="1:5" x14ac:dyDescent="0.2">
      <c r="A37" t="s">
        <v>196</v>
      </c>
      <c r="B37" t="s">
        <v>197</v>
      </c>
      <c r="C37" t="s">
        <v>12</v>
      </c>
      <c r="D37">
        <v>48.120063999999999</v>
      </c>
      <c r="E37">
        <v>60.375454779132468</v>
      </c>
    </row>
    <row r="38" spans="1:5" x14ac:dyDescent="0.2">
      <c r="A38" t="s">
        <v>196</v>
      </c>
      <c r="B38" t="s">
        <v>235</v>
      </c>
      <c r="C38" t="s">
        <v>52</v>
      </c>
      <c r="D38">
        <v>42.017005226753326</v>
      </c>
      <c r="E38">
        <v>36.268680506048</v>
      </c>
    </row>
    <row r="39" spans="1:5" x14ac:dyDescent="0.2">
      <c r="A39" t="s">
        <v>196</v>
      </c>
      <c r="B39" t="s">
        <v>50</v>
      </c>
      <c r="C39" t="s">
        <v>204</v>
      </c>
      <c r="D39">
        <v>31.998301999999999</v>
      </c>
      <c r="E39">
        <v>40.39127709225717</v>
      </c>
    </row>
    <row r="40" spans="1:5" x14ac:dyDescent="0.2">
      <c r="A40" t="s">
        <v>196</v>
      </c>
      <c r="B40" t="s">
        <v>5</v>
      </c>
      <c r="C40" t="s">
        <v>263</v>
      </c>
      <c r="D40">
        <v>17.899830588968697</v>
      </c>
      <c r="E40">
        <v>22.153426</v>
      </c>
    </row>
    <row r="41" spans="1:5" x14ac:dyDescent="0.2">
      <c r="A41" t="s">
        <v>196</v>
      </c>
      <c r="B41" t="s">
        <v>218</v>
      </c>
      <c r="C41" t="s">
        <v>34</v>
      </c>
      <c r="D41">
        <v>14.41427</v>
      </c>
      <c r="E41">
        <v>16.992031999999998</v>
      </c>
    </row>
    <row r="42" spans="1:5" x14ac:dyDescent="0.2">
      <c r="A42" t="s">
        <v>144</v>
      </c>
      <c r="B42" t="s">
        <v>57</v>
      </c>
      <c r="C42" t="s">
        <v>34</v>
      </c>
      <c r="D42">
        <v>198</v>
      </c>
      <c r="E42">
        <v>623.72268799999995</v>
      </c>
    </row>
    <row r="43" spans="1:5" x14ac:dyDescent="0.2">
      <c r="A43" t="s">
        <v>144</v>
      </c>
      <c r="B43" t="s">
        <v>142</v>
      </c>
      <c r="C43" t="s">
        <v>165</v>
      </c>
      <c r="D43">
        <v>171.74385599999999</v>
      </c>
      <c r="E43">
        <v>599.933312</v>
      </c>
    </row>
    <row r="44" spans="1:5" x14ac:dyDescent="0.2">
      <c r="A44" t="s">
        <v>144</v>
      </c>
      <c r="B44" t="s">
        <v>84</v>
      </c>
      <c r="C44" t="s">
        <v>39</v>
      </c>
      <c r="D44">
        <v>156.2509990533012</v>
      </c>
      <c r="E44">
        <v>381.92931199999998</v>
      </c>
    </row>
    <row r="45" spans="1:5" x14ac:dyDescent="0.2">
      <c r="A45" t="s">
        <v>144</v>
      </c>
      <c r="B45" t="s">
        <v>59</v>
      </c>
      <c r="C45" t="s">
        <v>153</v>
      </c>
      <c r="D45">
        <v>155.26212799999999</v>
      </c>
      <c r="E45">
        <v>293.53270400000002</v>
      </c>
    </row>
    <row r="46" spans="1:5" x14ac:dyDescent="0.2">
      <c r="A46" t="s">
        <v>144</v>
      </c>
      <c r="B46" t="s">
        <v>13</v>
      </c>
      <c r="C46" t="s">
        <v>173</v>
      </c>
      <c r="D46">
        <v>150.67102399999999</v>
      </c>
      <c r="E46">
        <v>258.51228800000001</v>
      </c>
    </row>
    <row r="47" spans="1:5" x14ac:dyDescent="0.2">
      <c r="A47" t="s">
        <v>197</v>
      </c>
      <c r="B47" t="s">
        <v>137</v>
      </c>
      <c r="C47" t="s">
        <v>65</v>
      </c>
      <c r="D47">
        <v>170.762272</v>
      </c>
      <c r="E47">
        <v>674.40512000000001</v>
      </c>
    </row>
    <row r="48" spans="1:5" x14ac:dyDescent="0.2">
      <c r="A48" t="s">
        <v>197</v>
      </c>
      <c r="B48" t="s">
        <v>84</v>
      </c>
      <c r="C48" t="s">
        <v>357</v>
      </c>
      <c r="D48">
        <v>152.80037745308027</v>
      </c>
      <c r="E48">
        <v>222.59238400000001</v>
      </c>
    </row>
    <row r="49" spans="1:5" x14ac:dyDescent="0.2">
      <c r="A49" t="s">
        <v>197</v>
      </c>
      <c r="B49" t="s">
        <v>39</v>
      </c>
      <c r="C49" t="s">
        <v>358</v>
      </c>
      <c r="D49">
        <v>132.392672</v>
      </c>
      <c r="E49">
        <v>220.052784</v>
      </c>
    </row>
    <row r="50" spans="1:5" x14ac:dyDescent="0.2">
      <c r="A50" t="s">
        <v>197</v>
      </c>
      <c r="B50" t="s">
        <v>354</v>
      </c>
      <c r="C50" t="s">
        <v>51</v>
      </c>
      <c r="D50">
        <v>130.6182686998869</v>
      </c>
      <c r="E50">
        <v>157.33998399999999</v>
      </c>
    </row>
    <row r="51" spans="1:5" x14ac:dyDescent="0.2">
      <c r="A51" t="s">
        <v>197</v>
      </c>
      <c r="B51" t="s">
        <v>235</v>
      </c>
      <c r="C51" t="s">
        <v>125</v>
      </c>
      <c r="D51">
        <v>121.27787073527094</v>
      </c>
      <c r="E51">
        <v>145.91963200000001</v>
      </c>
    </row>
    <row r="52" spans="1:5" x14ac:dyDescent="0.2">
      <c r="A52" t="s">
        <v>12</v>
      </c>
      <c r="B52" t="s">
        <v>204</v>
      </c>
      <c r="C52" t="s">
        <v>27</v>
      </c>
      <c r="D52">
        <v>1645.8388879091046</v>
      </c>
      <c r="E52">
        <v>3563.0885546804966</v>
      </c>
    </row>
    <row r="53" spans="1:5" x14ac:dyDescent="0.2">
      <c r="A53" t="s">
        <v>12</v>
      </c>
      <c r="B53" t="s">
        <v>55</v>
      </c>
      <c r="C53" t="s">
        <v>51</v>
      </c>
      <c r="D53">
        <v>1041.0879426059062</v>
      </c>
      <c r="E53">
        <v>1085.2785919999999</v>
      </c>
    </row>
    <row r="54" spans="1:5" x14ac:dyDescent="0.2">
      <c r="A54" t="s">
        <v>12</v>
      </c>
      <c r="B54" t="s">
        <v>19</v>
      </c>
      <c r="C54" t="s">
        <v>52</v>
      </c>
      <c r="D54">
        <v>928.83488</v>
      </c>
      <c r="E54">
        <v>1001.3293551281739</v>
      </c>
    </row>
    <row r="55" spans="1:5" x14ac:dyDescent="0.2">
      <c r="A55" t="s">
        <v>12</v>
      </c>
      <c r="B55" t="s">
        <v>56</v>
      </c>
      <c r="C55" t="s">
        <v>53</v>
      </c>
      <c r="D55">
        <v>899.95261136224167</v>
      </c>
      <c r="E55">
        <v>874.04716800000006</v>
      </c>
    </row>
    <row r="56" spans="1:5" x14ac:dyDescent="0.2">
      <c r="A56" t="s">
        <v>12</v>
      </c>
      <c r="B56" t="s">
        <v>27</v>
      </c>
      <c r="C56" t="s">
        <v>54</v>
      </c>
      <c r="D56">
        <v>731.14803022211652</v>
      </c>
      <c r="E56">
        <v>731.92934400000001</v>
      </c>
    </row>
    <row r="57" spans="1:5" x14ac:dyDescent="0.2">
      <c r="A57" t="s">
        <v>19</v>
      </c>
      <c r="B57" t="s">
        <v>11</v>
      </c>
      <c r="C57" t="s">
        <v>12</v>
      </c>
      <c r="D57">
        <v>384.32515410338323</v>
      </c>
      <c r="E57">
        <v>928.83488</v>
      </c>
    </row>
    <row r="58" spans="1:5" x14ac:dyDescent="0.2">
      <c r="A58" t="s">
        <v>19</v>
      </c>
      <c r="B58" t="s">
        <v>81</v>
      </c>
      <c r="C58" t="s">
        <v>44</v>
      </c>
      <c r="D58">
        <v>131.08364800000001</v>
      </c>
      <c r="E58">
        <v>729.59279114643607</v>
      </c>
    </row>
    <row r="59" spans="1:5" x14ac:dyDescent="0.2">
      <c r="A59" t="s">
        <v>19</v>
      </c>
      <c r="B59" t="s">
        <v>83</v>
      </c>
      <c r="C59" t="s">
        <v>84</v>
      </c>
      <c r="D59">
        <v>70.528720000000007</v>
      </c>
      <c r="E59">
        <v>365.48489599999999</v>
      </c>
    </row>
    <row r="60" spans="1:5" x14ac:dyDescent="0.2">
      <c r="A60" t="s">
        <v>19</v>
      </c>
      <c r="B60" t="s">
        <v>82</v>
      </c>
      <c r="C60" t="s">
        <v>74</v>
      </c>
      <c r="D60">
        <v>47.066376730070722</v>
      </c>
      <c r="E60">
        <v>199.30235200000001</v>
      </c>
    </row>
    <row r="61" spans="1:5" x14ac:dyDescent="0.2">
      <c r="A61" t="s">
        <v>19</v>
      </c>
      <c r="B61" t="s">
        <v>80</v>
      </c>
      <c r="C61" t="s">
        <v>5</v>
      </c>
      <c r="D61">
        <v>45.856883048037886</v>
      </c>
      <c r="E61">
        <v>152.89599999999999</v>
      </c>
    </row>
    <row r="62" spans="1:5" x14ac:dyDescent="0.2">
      <c r="A62" t="s">
        <v>45</v>
      </c>
      <c r="B62" t="s">
        <v>41</v>
      </c>
      <c r="C62" t="s">
        <v>39</v>
      </c>
      <c r="D62">
        <v>463.06</v>
      </c>
      <c r="E62">
        <v>2833.92</v>
      </c>
    </row>
    <row r="63" spans="1:5" x14ac:dyDescent="0.2">
      <c r="A63" t="s">
        <v>45</v>
      </c>
      <c r="B63" t="s">
        <v>22</v>
      </c>
      <c r="C63" t="s">
        <v>34</v>
      </c>
      <c r="D63">
        <v>453.70369381234451</v>
      </c>
      <c r="E63">
        <v>2125.44</v>
      </c>
    </row>
    <row r="64" spans="1:5" x14ac:dyDescent="0.2">
      <c r="A64" t="s">
        <v>45</v>
      </c>
      <c r="B64" t="s">
        <v>20</v>
      </c>
      <c r="C64" t="s">
        <v>165</v>
      </c>
      <c r="D64">
        <v>450.09502525411858</v>
      </c>
      <c r="E64">
        <v>1948.32</v>
      </c>
    </row>
    <row r="65" spans="1:5" x14ac:dyDescent="0.2">
      <c r="A65" t="s">
        <v>45</v>
      </c>
      <c r="B65" t="s">
        <v>13</v>
      </c>
      <c r="C65" t="s">
        <v>38</v>
      </c>
      <c r="D65">
        <v>214.00214399999999</v>
      </c>
      <c r="E65">
        <v>849.24617131777927</v>
      </c>
    </row>
    <row r="66" spans="1:5" x14ac:dyDescent="0.2">
      <c r="A66" t="s">
        <v>45</v>
      </c>
      <c r="B66" t="s">
        <v>21</v>
      </c>
      <c r="C66" t="s">
        <v>50</v>
      </c>
      <c r="D66">
        <v>205.04825600000001</v>
      </c>
      <c r="E66">
        <v>490.56953600000003</v>
      </c>
    </row>
    <row r="67" spans="1:5" x14ac:dyDescent="0.2">
      <c r="A67" t="s">
        <v>245</v>
      </c>
      <c r="B67" t="s">
        <v>73</v>
      </c>
      <c r="C67" t="s">
        <v>73</v>
      </c>
      <c r="D67">
        <v>65.436942500000001</v>
      </c>
      <c r="E67">
        <v>41.122048499999998</v>
      </c>
    </row>
    <row r="68" spans="1:5" x14ac:dyDescent="0.2">
      <c r="A68" t="s">
        <v>245</v>
      </c>
      <c r="B68" t="s">
        <v>252</v>
      </c>
      <c r="C68" t="s">
        <v>248</v>
      </c>
      <c r="D68">
        <v>1.4951989999999999</v>
      </c>
      <c r="E68">
        <v>28.459485999999998</v>
      </c>
    </row>
    <row r="69" spans="1:5" x14ac:dyDescent="0.2">
      <c r="A69" t="s">
        <v>245</v>
      </c>
      <c r="B69" t="s">
        <v>248</v>
      </c>
      <c r="C69" t="s">
        <v>119</v>
      </c>
      <c r="D69">
        <v>0.57270900000000002</v>
      </c>
      <c r="E69">
        <v>9.1814739999999997</v>
      </c>
    </row>
    <row r="70" spans="1:5" x14ac:dyDescent="0.2">
      <c r="A70" t="s">
        <v>245</v>
      </c>
      <c r="B70" t="s">
        <v>119</v>
      </c>
      <c r="C70" t="s">
        <v>252</v>
      </c>
      <c r="D70">
        <v>0.245808</v>
      </c>
      <c r="E70">
        <v>1.4775830000000001</v>
      </c>
    </row>
    <row r="71" spans="1:5" x14ac:dyDescent="0.2">
      <c r="A71" t="s">
        <v>245</v>
      </c>
      <c r="B71" t="s">
        <v>15</v>
      </c>
      <c r="C71" t="s">
        <v>253</v>
      </c>
      <c r="D71" t="s">
        <v>221</v>
      </c>
      <c r="E71">
        <v>0.83049949999999995</v>
      </c>
    </row>
    <row r="72" spans="1:5" x14ac:dyDescent="0.2">
      <c r="A72" t="s">
        <v>246</v>
      </c>
      <c r="B72" t="s">
        <v>102</v>
      </c>
      <c r="C72" t="s">
        <v>5</v>
      </c>
      <c r="D72">
        <v>9.0075824058778267</v>
      </c>
      <c r="E72">
        <v>195.6638209904543</v>
      </c>
    </row>
    <row r="73" spans="1:5" x14ac:dyDescent="0.2">
      <c r="A73" t="s">
        <v>246</v>
      </c>
      <c r="B73" t="s">
        <v>256</v>
      </c>
      <c r="C73" t="s">
        <v>14</v>
      </c>
      <c r="D73">
        <v>8.8363533081042593</v>
      </c>
      <c r="E73">
        <v>30.473751222077084</v>
      </c>
    </row>
    <row r="74" spans="1:5" x14ac:dyDescent="0.2">
      <c r="A74" t="s">
        <v>246</v>
      </c>
      <c r="B74" t="s">
        <v>257</v>
      </c>
      <c r="C74" t="s">
        <v>73</v>
      </c>
      <c r="D74">
        <v>7.133334104150765</v>
      </c>
      <c r="E74">
        <v>28.347028896525522</v>
      </c>
    </row>
    <row r="75" spans="1:5" x14ac:dyDescent="0.2">
      <c r="A75" t="s">
        <v>246</v>
      </c>
      <c r="B75" t="s">
        <v>258</v>
      </c>
      <c r="C75" t="s">
        <v>74</v>
      </c>
      <c r="D75">
        <v>7.0903415013814719</v>
      </c>
      <c r="E75">
        <v>25.218105734409313</v>
      </c>
    </row>
    <row r="76" spans="1:5" x14ac:dyDescent="0.2">
      <c r="A76" t="s">
        <v>246</v>
      </c>
      <c r="B76" t="s">
        <v>259</v>
      </c>
      <c r="C76" t="s">
        <v>185</v>
      </c>
      <c r="D76">
        <v>4.8972480000000003</v>
      </c>
      <c r="E76">
        <v>19.661527186891757</v>
      </c>
    </row>
    <row r="77" spans="1:5" x14ac:dyDescent="0.2">
      <c r="A77" t="s">
        <v>247</v>
      </c>
      <c r="B77" t="s">
        <v>256</v>
      </c>
      <c r="C77" t="s">
        <v>27</v>
      </c>
      <c r="D77">
        <v>32.11408564613123</v>
      </c>
      <c r="E77">
        <v>509.78763174418509</v>
      </c>
    </row>
    <row r="78" spans="1:5" x14ac:dyDescent="0.2">
      <c r="A78" t="s">
        <v>247</v>
      </c>
      <c r="B78" t="s">
        <v>254</v>
      </c>
      <c r="C78" t="s">
        <v>165</v>
      </c>
      <c r="D78">
        <v>29.185497999999999</v>
      </c>
      <c r="E78">
        <v>92.476240704740079</v>
      </c>
    </row>
    <row r="79" spans="1:5" x14ac:dyDescent="0.2">
      <c r="A79" t="s">
        <v>247</v>
      </c>
      <c r="B79" t="s">
        <v>84</v>
      </c>
      <c r="C79" t="s">
        <v>144</v>
      </c>
      <c r="D79">
        <v>15.851085959140375</v>
      </c>
      <c r="E79">
        <v>67.176289116061298</v>
      </c>
    </row>
    <row r="80" spans="1:5" x14ac:dyDescent="0.2">
      <c r="A80" t="s">
        <v>247</v>
      </c>
      <c r="B80" t="s">
        <v>12</v>
      </c>
      <c r="C80" t="s">
        <v>248</v>
      </c>
      <c r="D80">
        <v>11.092246389095179</v>
      </c>
      <c r="E80">
        <v>38.259843412007989</v>
      </c>
    </row>
    <row r="81" spans="1:5" x14ac:dyDescent="0.2">
      <c r="A81" t="s">
        <v>247</v>
      </c>
      <c r="B81" t="s">
        <v>255</v>
      </c>
      <c r="C81" t="s">
        <v>39</v>
      </c>
      <c r="D81">
        <v>9.1379158446962077</v>
      </c>
      <c r="E81">
        <v>35.342684138278045</v>
      </c>
    </row>
    <row r="82" spans="1:5" x14ac:dyDescent="0.2">
      <c r="A82" t="s">
        <v>19</v>
      </c>
      <c r="B82" t="s">
        <v>11</v>
      </c>
      <c r="C82" t="s">
        <v>12</v>
      </c>
      <c r="D82">
        <v>384.32515410338323</v>
      </c>
      <c r="E82">
        <v>928.83488</v>
      </c>
    </row>
    <row r="83" spans="1:5" x14ac:dyDescent="0.2">
      <c r="A83" t="s">
        <v>19</v>
      </c>
      <c r="B83" t="s">
        <v>81</v>
      </c>
      <c r="C83" t="s">
        <v>44</v>
      </c>
      <c r="D83">
        <v>131.08364800000001</v>
      </c>
      <c r="E83">
        <v>729.59279114643607</v>
      </c>
    </row>
    <row r="84" spans="1:5" x14ac:dyDescent="0.2">
      <c r="A84" t="s">
        <v>19</v>
      </c>
      <c r="B84" t="s">
        <v>83</v>
      </c>
      <c r="C84" t="s">
        <v>84</v>
      </c>
      <c r="D84">
        <v>70.528720000000007</v>
      </c>
      <c r="E84">
        <v>365.48489599999999</v>
      </c>
    </row>
    <row r="85" spans="1:5" x14ac:dyDescent="0.2">
      <c r="A85" t="s">
        <v>19</v>
      </c>
      <c r="B85" t="s">
        <v>82</v>
      </c>
      <c r="C85" t="s">
        <v>74</v>
      </c>
      <c r="D85">
        <v>47.066376730070722</v>
      </c>
      <c r="E85">
        <v>199.30235200000001</v>
      </c>
    </row>
    <row r="86" spans="1:5" x14ac:dyDescent="0.2">
      <c r="A86" t="s">
        <v>19</v>
      </c>
      <c r="B86" t="s">
        <v>80</v>
      </c>
      <c r="C86" t="s">
        <v>5</v>
      </c>
      <c r="D86">
        <v>45.856883048037886</v>
      </c>
      <c r="E86">
        <v>152.89599999999999</v>
      </c>
    </row>
    <row r="87" spans="1:5" x14ac:dyDescent="0.2">
      <c r="A87" t="s">
        <v>12</v>
      </c>
      <c r="B87" t="s">
        <v>204</v>
      </c>
      <c r="C87" t="s">
        <v>27</v>
      </c>
      <c r="D87">
        <v>1645.8388879091046</v>
      </c>
      <c r="E87">
        <v>3563.0885546804966</v>
      </c>
    </row>
    <row r="88" spans="1:5" x14ac:dyDescent="0.2">
      <c r="A88" t="s">
        <v>12</v>
      </c>
      <c r="B88" t="s">
        <v>55</v>
      </c>
      <c r="C88" t="s">
        <v>51</v>
      </c>
      <c r="D88">
        <v>1041.0879426059062</v>
      </c>
      <c r="E88">
        <v>1085.2785919999999</v>
      </c>
    </row>
    <row r="89" spans="1:5" x14ac:dyDescent="0.2">
      <c r="A89" t="s">
        <v>12</v>
      </c>
      <c r="B89" t="s">
        <v>19</v>
      </c>
      <c r="C89" t="s">
        <v>52</v>
      </c>
      <c r="D89">
        <v>928.83488</v>
      </c>
      <c r="E89">
        <v>1001.3293551281739</v>
      </c>
    </row>
    <row r="90" spans="1:5" x14ac:dyDescent="0.2">
      <c r="A90" t="s">
        <v>12</v>
      </c>
      <c r="B90" t="s">
        <v>56</v>
      </c>
      <c r="C90" t="s">
        <v>53</v>
      </c>
      <c r="D90">
        <v>899.95261136224167</v>
      </c>
      <c r="E90">
        <v>874.04716800000006</v>
      </c>
    </row>
    <row r="91" spans="1:5" x14ac:dyDescent="0.2">
      <c r="A91" t="s">
        <v>12</v>
      </c>
      <c r="B91" t="s">
        <v>27</v>
      </c>
      <c r="C91" t="s">
        <v>54</v>
      </c>
      <c r="D91">
        <v>731.14803022211652</v>
      </c>
      <c r="E91">
        <v>731.92934400000001</v>
      </c>
    </row>
    <row r="92" spans="1:5" x14ac:dyDescent="0.2">
      <c r="A92" t="s">
        <v>250</v>
      </c>
      <c r="B92" t="s">
        <v>296</v>
      </c>
      <c r="C92" t="s">
        <v>12</v>
      </c>
      <c r="D92">
        <v>103.83689011844969</v>
      </c>
      <c r="E92">
        <v>267.03648913106679</v>
      </c>
    </row>
    <row r="93" spans="1:5" x14ac:dyDescent="0.2">
      <c r="A93" t="s">
        <v>250</v>
      </c>
      <c r="B93" t="s">
        <v>254</v>
      </c>
      <c r="C93" t="s">
        <v>165</v>
      </c>
      <c r="D93">
        <v>95.922495999999995</v>
      </c>
      <c r="E93">
        <v>116.30107363282067</v>
      </c>
    </row>
    <row r="94" spans="1:5" x14ac:dyDescent="0.2">
      <c r="A94" t="s">
        <v>250</v>
      </c>
      <c r="B94" t="s">
        <v>266</v>
      </c>
      <c r="C94" t="s">
        <v>27</v>
      </c>
      <c r="D94">
        <v>53.685899999999997</v>
      </c>
      <c r="E94">
        <v>91.27734630957292</v>
      </c>
    </row>
    <row r="95" spans="1:5" x14ac:dyDescent="0.2">
      <c r="A95" t="s">
        <v>250</v>
      </c>
      <c r="B95" t="s">
        <v>267</v>
      </c>
      <c r="C95" t="s">
        <v>74</v>
      </c>
      <c r="D95">
        <v>42.516372479954974</v>
      </c>
      <c r="E95">
        <v>90.876456708400241</v>
      </c>
    </row>
    <row r="96" spans="1:5" x14ac:dyDescent="0.2">
      <c r="A96" t="s">
        <v>250</v>
      </c>
      <c r="B96" t="s">
        <v>257</v>
      </c>
      <c r="C96" t="s">
        <v>44</v>
      </c>
      <c r="D96">
        <v>30.109561052048104</v>
      </c>
      <c r="E96">
        <v>83.41926971012407</v>
      </c>
    </row>
    <row r="97" spans="1:5" x14ac:dyDescent="0.2">
      <c r="A97" t="s">
        <v>251</v>
      </c>
      <c r="B97" t="s">
        <v>264</v>
      </c>
      <c r="C97" t="s">
        <v>12</v>
      </c>
      <c r="D97">
        <v>137.79292270496978</v>
      </c>
      <c r="E97">
        <v>293.72825714683296</v>
      </c>
    </row>
    <row r="98" spans="1:5" x14ac:dyDescent="0.2">
      <c r="A98" t="s">
        <v>251</v>
      </c>
      <c r="B98" t="s">
        <v>268</v>
      </c>
      <c r="C98" t="s">
        <v>264</v>
      </c>
      <c r="D98">
        <v>88.95150167889463</v>
      </c>
      <c r="E98">
        <v>85.757734999554714</v>
      </c>
    </row>
    <row r="99" spans="1:5" x14ac:dyDescent="0.2">
      <c r="A99" t="s">
        <v>251</v>
      </c>
      <c r="B99" t="s">
        <v>269</v>
      </c>
      <c r="C99" t="s">
        <v>74</v>
      </c>
      <c r="D99">
        <v>68.824339159955798</v>
      </c>
      <c r="E99">
        <v>78.459930877269855</v>
      </c>
    </row>
    <row r="100" spans="1:5" x14ac:dyDescent="0.2">
      <c r="A100" t="s">
        <v>251</v>
      </c>
      <c r="B100" t="s">
        <v>254</v>
      </c>
      <c r="C100" t="s">
        <v>265</v>
      </c>
      <c r="D100">
        <v>61.713540000000002</v>
      </c>
      <c r="E100">
        <v>53.890711633155924</v>
      </c>
    </row>
    <row r="101" spans="1:5" x14ac:dyDescent="0.2">
      <c r="A101" t="s">
        <v>251</v>
      </c>
      <c r="B101" t="s">
        <v>256</v>
      </c>
      <c r="C101" t="s">
        <v>165</v>
      </c>
      <c r="D101">
        <v>58.666942201230469</v>
      </c>
      <c r="E101">
        <v>52.46959423016645</v>
      </c>
    </row>
    <row r="102" spans="1:5" x14ac:dyDescent="0.2">
      <c r="A102" t="s">
        <v>15</v>
      </c>
      <c r="B102" t="s">
        <v>84</v>
      </c>
      <c r="C102" t="s">
        <v>173</v>
      </c>
      <c r="D102">
        <v>572.16493860393234</v>
      </c>
      <c r="E102">
        <v>563.61547016719089</v>
      </c>
    </row>
    <row r="103" spans="1:5" x14ac:dyDescent="0.2">
      <c r="A103" t="s">
        <v>15</v>
      </c>
      <c r="B103" t="s">
        <v>57</v>
      </c>
      <c r="C103" t="s">
        <v>27</v>
      </c>
      <c r="D103">
        <v>358.87500799999998</v>
      </c>
      <c r="E103">
        <v>489.30472919053904</v>
      </c>
    </row>
    <row r="104" spans="1:5" x14ac:dyDescent="0.2">
      <c r="A104" t="s">
        <v>15</v>
      </c>
      <c r="B104" t="s">
        <v>58</v>
      </c>
      <c r="C104" t="s">
        <v>64</v>
      </c>
      <c r="D104">
        <v>246.55057600000001</v>
      </c>
      <c r="E104">
        <v>451.11548800000003</v>
      </c>
    </row>
    <row r="105" spans="1:5" x14ac:dyDescent="0.2">
      <c r="A105" t="s">
        <v>15</v>
      </c>
      <c r="B105" t="s">
        <v>59</v>
      </c>
      <c r="C105" t="s">
        <v>65</v>
      </c>
      <c r="D105">
        <v>243.75</v>
      </c>
      <c r="E105">
        <v>429.34996278676107</v>
      </c>
    </row>
    <row r="106" spans="1:5" x14ac:dyDescent="0.2">
      <c r="A106" t="s">
        <v>15</v>
      </c>
      <c r="B106" t="s">
        <v>60</v>
      </c>
      <c r="C106" t="s">
        <v>54</v>
      </c>
      <c r="D106">
        <v>181.22214399999999</v>
      </c>
      <c r="E106">
        <v>325.578304</v>
      </c>
    </row>
    <row r="107" spans="1:5" x14ac:dyDescent="0.2">
      <c r="A107" t="s">
        <v>84</v>
      </c>
      <c r="B107" t="s">
        <v>18</v>
      </c>
      <c r="C107" t="s">
        <v>27</v>
      </c>
      <c r="D107">
        <v>469.08</v>
      </c>
      <c r="E107">
        <v>16876.581633764388</v>
      </c>
    </row>
    <row r="108" spans="1:5" x14ac:dyDescent="0.2">
      <c r="A108" t="s">
        <v>84</v>
      </c>
      <c r="B108" t="s">
        <v>19</v>
      </c>
      <c r="C108" t="s">
        <v>165</v>
      </c>
      <c r="D108">
        <v>365.48489599999999</v>
      </c>
      <c r="E108">
        <v>1067.8870689471421</v>
      </c>
    </row>
    <row r="109" spans="1:5" x14ac:dyDescent="0.2">
      <c r="A109" t="s">
        <v>84</v>
      </c>
      <c r="B109" t="s">
        <v>119</v>
      </c>
      <c r="C109" t="s">
        <v>34</v>
      </c>
      <c r="D109">
        <v>287.0631367477273</v>
      </c>
      <c r="E109">
        <v>612.65724832308388</v>
      </c>
    </row>
    <row r="110" spans="1:5" x14ac:dyDescent="0.2">
      <c r="A110" t="s">
        <v>84</v>
      </c>
      <c r="B110" t="s">
        <v>191</v>
      </c>
      <c r="C110" t="s">
        <v>15</v>
      </c>
      <c r="D110">
        <v>245.425264</v>
      </c>
      <c r="E110">
        <v>572.16493860393234</v>
      </c>
    </row>
    <row r="111" spans="1:5" x14ac:dyDescent="0.2">
      <c r="A111" t="s">
        <v>84</v>
      </c>
      <c r="B111" t="s">
        <v>75</v>
      </c>
      <c r="C111" t="s">
        <v>75</v>
      </c>
      <c r="D111">
        <v>173.12205045287698</v>
      </c>
      <c r="E111">
        <v>589.40093405986204</v>
      </c>
    </row>
    <row r="112" spans="1:5" x14ac:dyDescent="0.2">
      <c r="A112" t="s">
        <v>45</v>
      </c>
      <c r="B112" t="s">
        <v>41</v>
      </c>
      <c r="C112" t="s">
        <v>39</v>
      </c>
      <c r="D112">
        <v>463.06</v>
      </c>
      <c r="E112">
        <v>2833.92</v>
      </c>
    </row>
    <row r="113" spans="1:5" x14ac:dyDescent="0.2">
      <c r="A113" t="s">
        <v>45</v>
      </c>
      <c r="B113" t="s">
        <v>22</v>
      </c>
      <c r="C113" t="s">
        <v>34</v>
      </c>
      <c r="D113">
        <v>453.70369381234451</v>
      </c>
      <c r="E113">
        <v>2125.44</v>
      </c>
    </row>
    <row r="114" spans="1:5" x14ac:dyDescent="0.2">
      <c r="A114" t="s">
        <v>45</v>
      </c>
      <c r="B114" t="s">
        <v>20</v>
      </c>
      <c r="C114" t="s">
        <v>165</v>
      </c>
      <c r="D114">
        <v>450.09502525411858</v>
      </c>
      <c r="E114">
        <v>1948.32</v>
      </c>
    </row>
    <row r="115" spans="1:5" x14ac:dyDescent="0.2">
      <c r="A115" t="s">
        <v>45</v>
      </c>
      <c r="B115" t="s">
        <v>13</v>
      </c>
      <c r="C115" t="s">
        <v>38</v>
      </c>
      <c r="D115">
        <v>214.00214399999999</v>
      </c>
      <c r="E115">
        <v>849.24617131777927</v>
      </c>
    </row>
    <row r="116" spans="1:5" x14ac:dyDescent="0.2">
      <c r="A116" t="s">
        <v>45</v>
      </c>
      <c r="B116" t="s">
        <v>21</v>
      </c>
      <c r="C116" t="s">
        <v>50</v>
      </c>
      <c r="D116">
        <v>205.04825600000001</v>
      </c>
      <c r="E116">
        <v>490.56953600000003</v>
      </c>
    </row>
    <row r="117" spans="1:5" x14ac:dyDescent="0.2">
      <c r="A117" t="s">
        <v>50</v>
      </c>
      <c r="B117" t="s">
        <v>213</v>
      </c>
      <c r="C117" t="s">
        <v>214</v>
      </c>
      <c r="D117">
        <v>1062.9161071191718</v>
      </c>
      <c r="E117">
        <v>229.36433600000001</v>
      </c>
    </row>
    <row r="118" spans="1:5" x14ac:dyDescent="0.2">
      <c r="A118" t="s">
        <v>50</v>
      </c>
      <c r="B118" t="s">
        <v>75</v>
      </c>
      <c r="C118" t="s">
        <v>187</v>
      </c>
      <c r="D118">
        <v>697.78089917493685</v>
      </c>
      <c r="E118">
        <v>176.347104</v>
      </c>
    </row>
    <row r="119" spans="1:5" x14ac:dyDescent="0.2">
      <c r="A119" t="s">
        <v>50</v>
      </c>
      <c r="B119" t="s">
        <v>45</v>
      </c>
      <c r="C119" t="s">
        <v>188</v>
      </c>
      <c r="D119">
        <v>490.56953600000003</v>
      </c>
      <c r="E119">
        <v>134.164536</v>
      </c>
    </row>
    <row r="120" spans="1:5" x14ac:dyDescent="0.2">
      <c r="A120" t="s">
        <v>50</v>
      </c>
      <c r="B120" t="s">
        <v>84</v>
      </c>
      <c r="C120" t="s">
        <v>95</v>
      </c>
      <c r="D120">
        <v>438.34076347064405</v>
      </c>
      <c r="E120">
        <v>128.5658</v>
      </c>
    </row>
    <row r="121" spans="1:5" x14ac:dyDescent="0.2">
      <c r="A121" t="s">
        <v>50</v>
      </c>
      <c r="B121" t="s">
        <v>185</v>
      </c>
      <c r="C121" t="s">
        <v>189</v>
      </c>
      <c r="D121">
        <v>252.61746827723721</v>
      </c>
      <c r="E121">
        <v>121.301824</v>
      </c>
    </row>
    <row r="122" spans="1:5" x14ac:dyDescent="0.2">
      <c r="A122" t="s">
        <v>5</v>
      </c>
      <c r="B122" t="s">
        <v>75</v>
      </c>
      <c r="C122" t="s">
        <v>70</v>
      </c>
      <c r="D122">
        <v>1585.7283218851958</v>
      </c>
      <c r="E122">
        <v>1138.0286014778424</v>
      </c>
    </row>
    <row r="123" spans="1:5" x14ac:dyDescent="0.2">
      <c r="A123" t="s">
        <v>5</v>
      </c>
      <c r="B123" t="s">
        <v>10</v>
      </c>
      <c r="C123" t="s">
        <v>6</v>
      </c>
      <c r="D123">
        <v>827.33247444705228</v>
      </c>
      <c r="E123">
        <v>403.75113789476671</v>
      </c>
    </row>
    <row r="124" spans="1:5" x14ac:dyDescent="0.2">
      <c r="A124" t="s">
        <v>5</v>
      </c>
      <c r="B124" t="s">
        <v>11</v>
      </c>
      <c r="C124" t="s">
        <v>7</v>
      </c>
      <c r="D124">
        <v>789.40037428124822</v>
      </c>
      <c r="E124">
        <v>333.57085835311102</v>
      </c>
    </row>
    <row r="125" spans="1:5" x14ac:dyDescent="0.2">
      <c r="A125" t="s">
        <v>5</v>
      </c>
      <c r="B125" t="s">
        <v>12</v>
      </c>
      <c r="C125" t="s">
        <v>8</v>
      </c>
      <c r="D125">
        <v>752.36340794789703</v>
      </c>
      <c r="E125">
        <v>167.26966434476239</v>
      </c>
    </row>
    <row r="126" spans="1:5" x14ac:dyDescent="0.2">
      <c r="A126" t="s">
        <v>5</v>
      </c>
      <c r="B126" t="s">
        <v>13</v>
      </c>
      <c r="C126" t="s">
        <v>9</v>
      </c>
      <c r="D126">
        <v>622.44000000000005</v>
      </c>
      <c r="E126">
        <v>162.81306563263058</v>
      </c>
    </row>
    <row r="127" spans="1:5" x14ac:dyDescent="0.2">
      <c r="A127">
        <v>0</v>
      </c>
      <c r="B127" t="s">
        <v>215</v>
      </c>
      <c r="C127" t="s">
        <v>215</v>
      </c>
      <c r="D127" t="s">
        <v>215</v>
      </c>
      <c r="E127" t="s">
        <v>215</v>
      </c>
    </row>
    <row r="128" spans="1:5" x14ac:dyDescent="0.2">
      <c r="A128">
        <v>0</v>
      </c>
      <c r="D128" t="s">
        <v>212</v>
      </c>
      <c r="E128" t="s">
        <v>212</v>
      </c>
    </row>
    <row r="129" spans="1:5" x14ac:dyDescent="0.2">
      <c r="A129">
        <v>0</v>
      </c>
      <c r="D129" t="s">
        <v>212</v>
      </c>
      <c r="E129" t="s">
        <v>212</v>
      </c>
    </row>
    <row r="130" spans="1:5" x14ac:dyDescent="0.2">
      <c r="A130">
        <v>0</v>
      </c>
      <c r="D130" t="s">
        <v>212</v>
      </c>
      <c r="E130" t="s">
        <v>212</v>
      </c>
    </row>
    <row r="131" spans="1:5" x14ac:dyDescent="0.2">
      <c r="A131">
        <v>0</v>
      </c>
      <c r="D131" t="s">
        <v>212</v>
      </c>
      <c r="E131" t="s">
        <v>212</v>
      </c>
    </row>
    <row r="132" spans="1:5" x14ac:dyDescent="0.2">
      <c r="A132" t="s">
        <v>204</v>
      </c>
      <c r="B132" t="s">
        <v>218</v>
      </c>
      <c r="C132" t="s">
        <v>12</v>
      </c>
      <c r="D132">
        <v>44.112029392537806</v>
      </c>
      <c r="E132">
        <v>1645.8388879091046</v>
      </c>
    </row>
    <row r="133" spans="1:5" x14ac:dyDescent="0.2">
      <c r="A133" t="s">
        <v>204</v>
      </c>
      <c r="B133" t="s">
        <v>196</v>
      </c>
      <c r="C133" t="s">
        <v>210</v>
      </c>
      <c r="D133">
        <v>40.39127709225717</v>
      </c>
      <c r="E133">
        <v>36.145051840677361</v>
      </c>
    </row>
    <row r="134" spans="1:5" x14ac:dyDescent="0.2">
      <c r="A134" t="s">
        <v>204</v>
      </c>
      <c r="B134" t="s">
        <v>144</v>
      </c>
      <c r="C134" t="s">
        <v>209</v>
      </c>
      <c r="D134">
        <v>39.277544285942369</v>
      </c>
      <c r="E134">
        <v>34.356761271709409</v>
      </c>
    </row>
    <row r="135" spans="1:5" x14ac:dyDescent="0.2">
      <c r="A135" t="s">
        <v>204</v>
      </c>
      <c r="B135" t="s">
        <v>197</v>
      </c>
      <c r="C135" t="s">
        <v>211</v>
      </c>
      <c r="D135">
        <v>38.202119706694695</v>
      </c>
      <c r="E135">
        <v>32.654842614558405</v>
      </c>
    </row>
    <row r="136" spans="1:5" x14ac:dyDescent="0.2">
      <c r="A136" t="s">
        <v>204</v>
      </c>
      <c r="B136" t="s">
        <v>12</v>
      </c>
      <c r="C136" t="s">
        <v>55</v>
      </c>
      <c r="D136">
        <v>24.738122567424831</v>
      </c>
      <c r="E136">
        <v>19.196722429377402</v>
      </c>
    </row>
    <row r="137" spans="1:5" x14ac:dyDescent="0.2">
      <c r="A137" t="s">
        <v>55</v>
      </c>
      <c r="B137" t="s">
        <v>219</v>
      </c>
      <c r="C137" t="s">
        <v>12</v>
      </c>
      <c r="D137">
        <v>29.827424298282171</v>
      </c>
      <c r="E137">
        <v>1041.0879426059062</v>
      </c>
    </row>
    <row r="138" spans="1:5" x14ac:dyDescent="0.2">
      <c r="A138" t="s">
        <v>55</v>
      </c>
      <c r="B138" t="s">
        <v>12</v>
      </c>
      <c r="C138" t="s">
        <v>207</v>
      </c>
      <c r="D138">
        <v>29.061891488412666</v>
      </c>
      <c r="E138">
        <v>54.050604055902824</v>
      </c>
    </row>
    <row r="139" spans="1:5" x14ac:dyDescent="0.2">
      <c r="A139" t="s">
        <v>55</v>
      </c>
      <c r="B139" t="s">
        <v>204</v>
      </c>
      <c r="C139" t="s">
        <v>204</v>
      </c>
      <c r="D139">
        <v>19.196722429377402</v>
      </c>
      <c r="E139">
        <v>12.620742703638657</v>
      </c>
    </row>
    <row r="140" spans="1:5" x14ac:dyDescent="0.2">
      <c r="A140" t="s">
        <v>55</v>
      </c>
      <c r="B140" t="s">
        <v>205</v>
      </c>
      <c r="C140" t="s">
        <v>208</v>
      </c>
      <c r="D140">
        <v>18.603490461129784</v>
      </c>
      <c r="E140">
        <v>8.8647340000000003</v>
      </c>
    </row>
    <row r="141" spans="1:5" x14ac:dyDescent="0.2">
      <c r="A141" t="s">
        <v>55</v>
      </c>
      <c r="B141" t="s">
        <v>206</v>
      </c>
      <c r="C141" t="s">
        <v>209</v>
      </c>
      <c r="D141">
        <v>17.991909307063967</v>
      </c>
      <c r="E141">
        <v>5.9002157680887075</v>
      </c>
    </row>
    <row r="142" spans="1:5" x14ac:dyDescent="0.2">
      <c r="A142" t="s">
        <v>19</v>
      </c>
      <c r="B142" t="s">
        <v>11</v>
      </c>
      <c r="C142" t="s">
        <v>12</v>
      </c>
      <c r="D142">
        <v>384.32515410338323</v>
      </c>
      <c r="E142">
        <v>928.83488</v>
      </c>
    </row>
    <row r="143" spans="1:5" x14ac:dyDescent="0.2">
      <c r="A143" t="s">
        <v>19</v>
      </c>
      <c r="B143" t="s">
        <v>81</v>
      </c>
      <c r="C143" t="s">
        <v>44</v>
      </c>
      <c r="D143">
        <v>131.08364800000001</v>
      </c>
      <c r="E143">
        <v>729.59279114643607</v>
      </c>
    </row>
    <row r="144" spans="1:5" x14ac:dyDescent="0.2">
      <c r="A144" t="s">
        <v>19</v>
      </c>
      <c r="B144" t="s">
        <v>83</v>
      </c>
      <c r="C144" t="s">
        <v>84</v>
      </c>
      <c r="D144">
        <v>70.528720000000007</v>
      </c>
      <c r="E144">
        <v>365.48489599999999</v>
      </c>
    </row>
    <row r="145" spans="1:5" x14ac:dyDescent="0.2">
      <c r="A145" t="s">
        <v>19</v>
      </c>
      <c r="B145" t="s">
        <v>82</v>
      </c>
      <c r="C145" t="s">
        <v>74</v>
      </c>
      <c r="D145">
        <v>47.066376730070722</v>
      </c>
      <c r="E145">
        <v>199.30235200000001</v>
      </c>
    </row>
    <row r="146" spans="1:5" x14ac:dyDescent="0.2">
      <c r="A146" t="s">
        <v>19</v>
      </c>
      <c r="B146" t="s">
        <v>80</v>
      </c>
      <c r="C146" t="s">
        <v>5</v>
      </c>
      <c r="D146">
        <v>45.856883048037886</v>
      </c>
      <c r="E146">
        <v>152.89599999999999</v>
      </c>
    </row>
    <row r="147" spans="1:5" x14ac:dyDescent="0.2">
      <c r="A147" t="s">
        <v>56</v>
      </c>
      <c r="B147" t="s">
        <v>220</v>
      </c>
      <c r="C147" t="s">
        <v>12</v>
      </c>
      <c r="D147">
        <v>43.722809328665576</v>
      </c>
      <c r="E147">
        <v>899.95261136224167</v>
      </c>
    </row>
    <row r="148" spans="1:5" x14ac:dyDescent="0.2">
      <c r="A148" t="s">
        <v>56</v>
      </c>
      <c r="B148" t="s">
        <v>192</v>
      </c>
      <c r="C148" t="s">
        <v>38</v>
      </c>
      <c r="D148">
        <v>26.803584885454587</v>
      </c>
      <c r="E148">
        <v>128.49691992889873</v>
      </c>
    </row>
    <row r="149" spans="1:5" x14ac:dyDescent="0.2">
      <c r="A149" t="s">
        <v>56</v>
      </c>
      <c r="B149" t="s">
        <v>193</v>
      </c>
      <c r="C149" t="s">
        <v>144</v>
      </c>
      <c r="D149">
        <v>19.139461748470559</v>
      </c>
      <c r="E149">
        <v>36.769143999999997</v>
      </c>
    </row>
    <row r="150" spans="1:5" x14ac:dyDescent="0.2">
      <c r="A150" t="s">
        <v>56</v>
      </c>
      <c r="B150" t="s">
        <v>12</v>
      </c>
      <c r="C150" t="s">
        <v>195</v>
      </c>
      <c r="D150">
        <v>16.981183331953122</v>
      </c>
      <c r="E150">
        <v>26.868359999999999</v>
      </c>
    </row>
    <row r="151" spans="1:5" x14ac:dyDescent="0.2">
      <c r="A151" t="s">
        <v>56</v>
      </c>
      <c r="B151" t="s">
        <v>194</v>
      </c>
      <c r="C151" t="s">
        <v>63</v>
      </c>
      <c r="D151">
        <v>16.452361732776339</v>
      </c>
      <c r="E151">
        <v>14.896065</v>
      </c>
    </row>
    <row r="152" spans="1:5" x14ac:dyDescent="0.2">
      <c r="A152" t="s">
        <v>27</v>
      </c>
      <c r="B152" t="s">
        <v>84</v>
      </c>
      <c r="C152" t="s">
        <v>51</v>
      </c>
      <c r="D152">
        <v>16876.581633764388</v>
      </c>
      <c r="E152">
        <v>2449.161728</v>
      </c>
    </row>
    <row r="153" spans="1:5" x14ac:dyDescent="0.2">
      <c r="A153" t="s">
        <v>27</v>
      </c>
      <c r="B153" t="s">
        <v>73</v>
      </c>
      <c r="C153" t="s">
        <v>53</v>
      </c>
      <c r="D153">
        <v>6006.8860725947661</v>
      </c>
      <c r="E153">
        <v>1965.535488</v>
      </c>
    </row>
    <row r="154" spans="1:5" x14ac:dyDescent="0.2">
      <c r="A154" t="s">
        <v>27</v>
      </c>
      <c r="B154" t="s">
        <v>74</v>
      </c>
      <c r="C154" t="s">
        <v>70</v>
      </c>
      <c r="D154">
        <v>4067.4168118254238</v>
      </c>
      <c r="E154">
        <v>1799.6833280000001</v>
      </c>
    </row>
    <row r="155" spans="1:5" x14ac:dyDescent="0.2">
      <c r="A155" t="s">
        <v>27</v>
      </c>
      <c r="B155" t="s">
        <v>75</v>
      </c>
      <c r="C155" t="s">
        <v>71</v>
      </c>
      <c r="D155">
        <v>3803.1216875354162</v>
      </c>
      <c r="E155">
        <v>1305.4274559999999</v>
      </c>
    </row>
    <row r="156" spans="1:5" x14ac:dyDescent="0.2">
      <c r="A156" t="s">
        <v>27</v>
      </c>
      <c r="B156" t="s">
        <v>12</v>
      </c>
      <c r="C156" t="s">
        <v>54</v>
      </c>
      <c r="D156">
        <v>3563.0885546804966</v>
      </c>
      <c r="E156">
        <v>1184.5761279999999</v>
      </c>
    </row>
    <row r="157" spans="1:5" x14ac:dyDescent="0.2">
      <c r="A157" t="s">
        <v>27</v>
      </c>
      <c r="B157" t="s">
        <v>84</v>
      </c>
      <c r="C157" t="s">
        <v>51</v>
      </c>
      <c r="D157">
        <v>16876.581633764388</v>
      </c>
      <c r="E157">
        <v>2449.161728</v>
      </c>
    </row>
    <row r="158" spans="1:5" x14ac:dyDescent="0.2">
      <c r="A158" t="s">
        <v>27</v>
      </c>
      <c r="B158" t="s">
        <v>303</v>
      </c>
      <c r="C158" t="s">
        <v>134</v>
      </c>
      <c r="D158" t="s">
        <v>326</v>
      </c>
      <c r="E158" t="s">
        <v>326</v>
      </c>
    </row>
    <row r="159" spans="1:5" x14ac:dyDescent="0.2">
      <c r="A159" t="s">
        <v>27</v>
      </c>
      <c r="B159" t="s">
        <v>235</v>
      </c>
      <c r="C159" t="s">
        <v>305</v>
      </c>
      <c r="D159" t="s">
        <v>326</v>
      </c>
      <c r="E159" t="s">
        <v>326</v>
      </c>
    </row>
    <row r="160" spans="1:5" x14ac:dyDescent="0.2">
      <c r="A160" t="s">
        <v>27</v>
      </c>
      <c r="B160" t="s">
        <v>103</v>
      </c>
      <c r="C160" t="s">
        <v>306</v>
      </c>
      <c r="D160">
        <v>22.17909872250149</v>
      </c>
      <c r="E160" t="s">
        <v>326</v>
      </c>
    </row>
    <row r="161" spans="1:5" x14ac:dyDescent="0.2">
      <c r="A161" t="s">
        <v>27</v>
      </c>
      <c r="B161" t="s">
        <v>304</v>
      </c>
      <c r="C161" t="s">
        <v>307</v>
      </c>
      <c r="D161" t="s">
        <v>326</v>
      </c>
      <c r="E161" t="s">
        <v>326</v>
      </c>
    </row>
    <row r="162" spans="1:5" x14ac:dyDescent="0.2">
      <c r="A162" t="s">
        <v>53</v>
      </c>
      <c r="B162" t="s">
        <v>27</v>
      </c>
      <c r="C162" t="s">
        <v>54</v>
      </c>
      <c r="D162">
        <v>1965.535488</v>
      </c>
      <c r="E162">
        <v>68.469328000000004</v>
      </c>
    </row>
    <row r="163" spans="1:5" x14ac:dyDescent="0.2">
      <c r="A163" t="s">
        <v>53</v>
      </c>
      <c r="B163" t="s">
        <v>12</v>
      </c>
      <c r="C163" t="s">
        <v>109</v>
      </c>
      <c r="D163">
        <v>874.04716800000006</v>
      </c>
      <c r="E163">
        <v>32.776684105476001</v>
      </c>
    </row>
    <row r="164" spans="1:5" x14ac:dyDescent="0.2">
      <c r="A164" t="s">
        <v>53</v>
      </c>
      <c r="B164" t="s">
        <v>33</v>
      </c>
      <c r="C164" t="s">
        <v>95</v>
      </c>
      <c r="D164">
        <v>459.19693179062966</v>
      </c>
      <c r="E164">
        <v>15.667070000000001</v>
      </c>
    </row>
    <row r="165" spans="1:5" x14ac:dyDescent="0.2">
      <c r="A165" t="s">
        <v>53</v>
      </c>
      <c r="B165" t="s">
        <v>201</v>
      </c>
      <c r="C165" t="s">
        <v>190</v>
      </c>
      <c r="D165">
        <v>357.36081463820801</v>
      </c>
      <c r="E165">
        <v>9.8781590000000001</v>
      </c>
    </row>
    <row r="166" spans="1:5" x14ac:dyDescent="0.2">
      <c r="A166" t="s">
        <v>53</v>
      </c>
      <c r="B166" t="s">
        <v>203</v>
      </c>
      <c r="C166" t="s">
        <v>36</v>
      </c>
      <c r="D166">
        <v>349.02108800000002</v>
      </c>
      <c r="E166">
        <v>1.5057798104729472</v>
      </c>
    </row>
    <row r="167" spans="1:5" x14ac:dyDescent="0.2">
      <c r="A167" t="s">
        <v>70</v>
      </c>
      <c r="B167" t="s">
        <v>27</v>
      </c>
      <c r="C167" t="s">
        <v>143</v>
      </c>
      <c r="D167">
        <v>1799.6833280000001</v>
      </c>
      <c r="E167">
        <v>20.601043148973449</v>
      </c>
    </row>
    <row r="168" spans="1:5" x14ac:dyDescent="0.2">
      <c r="A168" t="s">
        <v>70</v>
      </c>
      <c r="B168" t="s">
        <v>5</v>
      </c>
      <c r="C168" t="s">
        <v>46</v>
      </c>
      <c r="D168">
        <v>1138.0286014778424</v>
      </c>
      <c r="E168">
        <v>1.449757171509473</v>
      </c>
    </row>
    <row r="169" spans="1:5" x14ac:dyDescent="0.2">
      <c r="A169" t="s">
        <v>70</v>
      </c>
      <c r="B169" t="s">
        <v>12</v>
      </c>
      <c r="C169" t="s">
        <v>47</v>
      </c>
      <c r="D169">
        <v>531.23082908991546</v>
      </c>
      <c r="E169">
        <v>1.2724569259967997</v>
      </c>
    </row>
    <row r="170" spans="1:5" x14ac:dyDescent="0.2">
      <c r="A170" t="s">
        <v>70</v>
      </c>
      <c r="B170" t="s">
        <v>28</v>
      </c>
      <c r="C170" t="s">
        <v>48</v>
      </c>
      <c r="D170">
        <v>511.14455161237083</v>
      </c>
      <c r="E170">
        <v>0.70401843083780336</v>
      </c>
    </row>
    <row r="171" spans="1:5" x14ac:dyDescent="0.2">
      <c r="A171" t="s">
        <v>70</v>
      </c>
      <c r="B171" t="s">
        <v>25</v>
      </c>
      <c r="C171" t="s">
        <v>49</v>
      </c>
      <c r="D171">
        <v>496.40256960708234</v>
      </c>
      <c r="E171" t="s">
        <v>221</v>
      </c>
    </row>
    <row r="172" spans="1:5" x14ac:dyDescent="0.2">
      <c r="A172" t="s">
        <v>71</v>
      </c>
      <c r="B172" t="s">
        <v>27</v>
      </c>
      <c r="C172" t="s">
        <v>54</v>
      </c>
      <c r="D172">
        <v>1305.4274559999999</v>
      </c>
      <c r="E172">
        <v>42.756143999999999</v>
      </c>
    </row>
    <row r="173" spans="1:5" x14ac:dyDescent="0.2">
      <c r="A173" t="s">
        <v>71</v>
      </c>
      <c r="B173" t="s">
        <v>12</v>
      </c>
      <c r="C173" t="s">
        <v>95</v>
      </c>
      <c r="D173">
        <v>581.47481600000003</v>
      </c>
      <c r="E173">
        <v>3.9552930000000002</v>
      </c>
    </row>
    <row r="174" spans="1:5" x14ac:dyDescent="0.2">
      <c r="A174" t="s">
        <v>71</v>
      </c>
      <c r="B174" t="s">
        <v>202</v>
      </c>
      <c r="D174">
        <v>271.15001599999999</v>
      </c>
      <c r="E174" t="s">
        <v>212</v>
      </c>
    </row>
    <row r="175" spans="1:5" x14ac:dyDescent="0.2">
      <c r="A175" t="s">
        <v>71</v>
      </c>
      <c r="B175" t="s">
        <v>33</v>
      </c>
      <c r="D175">
        <v>187.31643352307478</v>
      </c>
      <c r="E175" t="s">
        <v>212</v>
      </c>
    </row>
    <row r="176" spans="1:5" x14ac:dyDescent="0.2">
      <c r="A176" t="s">
        <v>71</v>
      </c>
      <c r="B176" t="s">
        <v>201</v>
      </c>
      <c r="D176">
        <v>141.919975168984</v>
      </c>
      <c r="E176" t="s">
        <v>212</v>
      </c>
    </row>
    <row r="177" spans="1:5" x14ac:dyDescent="0.2">
      <c r="A177" t="s">
        <v>54</v>
      </c>
      <c r="B177" t="s">
        <v>27</v>
      </c>
      <c r="C177" t="s">
        <v>221</v>
      </c>
      <c r="D177">
        <v>1184.5761279999999</v>
      </c>
      <c r="E177" t="s">
        <v>229</v>
      </c>
    </row>
    <row r="178" spans="1:5" x14ac:dyDescent="0.2">
      <c r="A178" t="s">
        <v>54</v>
      </c>
      <c r="B178" t="s">
        <v>12</v>
      </c>
      <c r="D178">
        <v>731.92934400000001</v>
      </c>
      <c r="E178" t="s">
        <v>212</v>
      </c>
    </row>
    <row r="179" spans="1:5" x14ac:dyDescent="0.2">
      <c r="A179" t="s">
        <v>54</v>
      </c>
      <c r="B179" t="s">
        <v>165</v>
      </c>
      <c r="D179">
        <v>384.399584</v>
      </c>
      <c r="E179" t="s">
        <v>212</v>
      </c>
    </row>
    <row r="180" spans="1:5" x14ac:dyDescent="0.2">
      <c r="A180" t="s">
        <v>54</v>
      </c>
      <c r="B180" t="s">
        <v>15</v>
      </c>
      <c r="D180">
        <v>325.578304</v>
      </c>
      <c r="E180" t="s">
        <v>212</v>
      </c>
    </row>
    <row r="181" spans="1:5" x14ac:dyDescent="0.2">
      <c r="A181" t="s">
        <v>54</v>
      </c>
      <c r="B181" t="s">
        <v>107</v>
      </c>
      <c r="D181">
        <v>306.33491199999997</v>
      </c>
      <c r="E181" t="s">
        <v>212</v>
      </c>
    </row>
    <row r="182" spans="1:5" x14ac:dyDescent="0.2">
      <c r="A182" t="s">
        <v>12</v>
      </c>
      <c r="B182" t="s">
        <v>204</v>
      </c>
      <c r="C182" t="s">
        <v>27</v>
      </c>
      <c r="D182">
        <v>1645.8388879091046</v>
      </c>
      <c r="E182">
        <v>3563.0885546804966</v>
      </c>
    </row>
    <row r="183" spans="1:5" x14ac:dyDescent="0.2">
      <c r="A183" t="s">
        <v>12</v>
      </c>
      <c r="B183" t="s">
        <v>19</v>
      </c>
      <c r="C183" t="s">
        <v>143</v>
      </c>
      <c r="D183">
        <v>928.83488</v>
      </c>
      <c r="E183">
        <v>210.66843863728135</v>
      </c>
    </row>
    <row r="184" spans="1:5" x14ac:dyDescent="0.2">
      <c r="A184" t="s">
        <v>12</v>
      </c>
      <c r="B184" t="s">
        <v>75</v>
      </c>
      <c r="C184" t="s">
        <v>171</v>
      </c>
      <c r="D184" t="s">
        <v>326</v>
      </c>
      <c r="E184" t="s">
        <v>326</v>
      </c>
    </row>
    <row r="185" spans="1:5" x14ac:dyDescent="0.2">
      <c r="A185" t="s">
        <v>12</v>
      </c>
      <c r="B185" t="s">
        <v>174</v>
      </c>
      <c r="C185" t="s">
        <v>172</v>
      </c>
      <c r="D185">
        <v>50.161503379125158</v>
      </c>
      <c r="E185">
        <v>328.31709150857597</v>
      </c>
    </row>
    <row r="186" spans="1:5" x14ac:dyDescent="0.2">
      <c r="A186" t="s">
        <v>12</v>
      </c>
      <c r="B186" t="s">
        <v>10</v>
      </c>
      <c r="C186" t="s">
        <v>173</v>
      </c>
      <c r="D186" t="s">
        <v>326</v>
      </c>
      <c r="E186" t="s">
        <v>326</v>
      </c>
    </row>
    <row r="187" spans="1:5" x14ac:dyDescent="0.2">
      <c r="A187" t="s">
        <v>210</v>
      </c>
      <c r="B187" t="s">
        <v>204</v>
      </c>
      <c r="C187" t="s">
        <v>204</v>
      </c>
      <c r="D187">
        <v>36.145051840677361</v>
      </c>
      <c r="E187">
        <v>3.5242335854309617</v>
      </c>
    </row>
    <row r="188" spans="1:5" x14ac:dyDescent="0.2">
      <c r="A188" t="s">
        <v>210</v>
      </c>
      <c r="B188" t="s">
        <v>360</v>
      </c>
      <c r="C188" t="s">
        <v>12</v>
      </c>
      <c r="D188">
        <v>19.613303467115365</v>
      </c>
      <c r="E188">
        <v>3.0962403947962307</v>
      </c>
    </row>
    <row r="189" spans="1:5" x14ac:dyDescent="0.2">
      <c r="A189" t="s">
        <v>210</v>
      </c>
      <c r="B189" t="s">
        <v>355</v>
      </c>
      <c r="C189" t="s">
        <v>348</v>
      </c>
      <c r="D189">
        <v>7.0980228923940221</v>
      </c>
      <c r="E189">
        <v>0.37298269640385667</v>
      </c>
    </row>
    <row r="190" spans="1:5" x14ac:dyDescent="0.2">
      <c r="A190" t="s">
        <v>210</v>
      </c>
      <c r="B190" t="s">
        <v>350</v>
      </c>
      <c r="C190" t="s">
        <v>349</v>
      </c>
      <c r="D190">
        <v>3.7438068803748741</v>
      </c>
      <c r="E190">
        <v>6.0910427161657156E-2</v>
      </c>
    </row>
    <row r="191" spans="1:5" x14ac:dyDescent="0.2">
      <c r="A191" t="s">
        <v>210</v>
      </c>
      <c r="B191" t="s">
        <v>348</v>
      </c>
      <c r="C191" t="s">
        <v>350</v>
      </c>
      <c r="D191">
        <v>2.2614263174885081</v>
      </c>
      <c r="E191">
        <v>4.5296669979577771E-2</v>
      </c>
    </row>
    <row r="192" spans="1:5" x14ac:dyDescent="0.2">
      <c r="A192" t="s">
        <v>209</v>
      </c>
      <c r="B192" t="s">
        <v>204</v>
      </c>
      <c r="C192" t="s">
        <v>12</v>
      </c>
      <c r="D192">
        <v>34.356761271709409</v>
      </c>
      <c r="E192">
        <v>53.244973636475805</v>
      </c>
    </row>
    <row r="193" spans="1:5" x14ac:dyDescent="0.2">
      <c r="A193" t="s">
        <v>209</v>
      </c>
      <c r="B193" t="s">
        <v>355</v>
      </c>
      <c r="C193" t="s">
        <v>350</v>
      </c>
      <c r="D193">
        <v>8.8475200377445322</v>
      </c>
      <c r="E193">
        <v>2.1370571611728653</v>
      </c>
    </row>
    <row r="194" spans="1:5" x14ac:dyDescent="0.2">
      <c r="A194" t="s">
        <v>209</v>
      </c>
      <c r="B194" t="s">
        <v>55</v>
      </c>
      <c r="C194" t="s">
        <v>355</v>
      </c>
      <c r="D194">
        <v>5.9002157680887075</v>
      </c>
      <c r="E194">
        <v>1.9534527087653797</v>
      </c>
    </row>
    <row r="195" spans="1:5" x14ac:dyDescent="0.2">
      <c r="A195" t="s">
        <v>209</v>
      </c>
      <c r="B195" t="s">
        <v>348</v>
      </c>
      <c r="C195" t="s">
        <v>204</v>
      </c>
      <c r="D195">
        <v>2.9711150969592377</v>
      </c>
      <c r="E195">
        <v>1.6625528890396988</v>
      </c>
    </row>
    <row r="196" spans="1:5" x14ac:dyDescent="0.2">
      <c r="A196" t="s">
        <v>209</v>
      </c>
      <c r="B196" t="s">
        <v>350</v>
      </c>
      <c r="C196" t="s">
        <v>356</v>
      </c>
      <c r="D196">
        <v>2.1081113758712879</v>
      </c>
      <c r="E196">
        <v>0.91401174536023388</v>
      </c>
    </row>
    <row r="197" spans="1:5" x14ac:dyDescent="0.2">
      <c r="A197" t="s">
        <v>211</v>
      </c>
      <c r="B197" t="s">
        <v>270</v>
      </c>
      <c r="C197" t="s">
        <v>12</v>
      </c>
      <c r="D197">
        <v>92.014965703275692</v>
      </c>
      <c r="E197">
        <v>505.74053512775231</v>
      </c>
    </row>
    <row r="198" spans="1:5" x14ac:dyDescent="0.2">
      <c r="A198" t="s">
        <v>211</v>
      </c>
      <c r="B198" t="s">
        <v>351</v>
      </c>
      <c r="C198" t="s">
        <v>144</v>
      </c>
      <c r="D198">
        <v>52.126079207857693</v>
      </c>
      <c r="E198">
        <v>45.159759999999999</v>
      </c>
    </row>
    <row r="199" spans="1:5" x14ac:dyDescent="0.2">
      <c r="A199" t="s">
        <v>211</v>
      </c>
      <c r="B199" t="s">
        <v>352</v>
      </c>
      <c r="C199" t="s">
        <v>359</v>
      </c>
      <c r="D199">
        <v>50.892879999999998</v>
      </c>
      <c r="E199">
        <v>32.716469255536303</v>
      </c>
    </row>
    <row r="200" spans="1:5" x14ac:dyDescent="0.2">
      <c r="A200" t="s">
        <v>211</v>
      </c>
      <c r="B200" t="s">
        <v>204</v>
      </c>
      <c r="C200" t="s">
        <v>200</v>
      </c>
      <c r="D200">
        <v>32.654842614558405</v>
      </c>
      <c r="E200">
        <v>21.894673674723094</v>
      </c>
    </row>
    <row r="201" spans="1:5" x14ac:dyDescent="0.2">
      <c r="A201" t="s">
        <v>211</v>
      </c>
      <c r="B201" t="s">
        <v>353</v>
      </c>
      <c r="C201" t="s">
        <v>165</v>
      </c>
      <c r="D201">
        <v>29.431525737035383</v>
      </c>
      <c r="E201">
        <v>11.150463203687169</v>
      </c>
    </row>
    <row r="202" spans="1:5" x14ac:dyDescent="0.2">
      <c r="A202" t="s">
        <v>55</v>
      </c>
      <c r="B202" t="s">
        <v>219</v>
      </c>
      <c r="C202" t="s">
        <v>12</v>
      </c>
      <c r="D202">
        <v>29.827424298282171</v>
      </c>
      <c r="E202">
        <v>1041.0879426059062</v>
      </c>
    </row>
    <row r="203" spans="1:5" x14ac:dyDescent="0.2">
      <c r="A203" t="s">
        <v>55</v>
      </c>
      <c r="B203" t="s">
        <v>12</v>
      </c>
      <c r="C203" t="s">
        <v>207</v>
      </c>
      <c r="D203">
        <v>29.061891488412666</v>
      </c>
      <c r="E203">
        <v>54.050604055902824</v>
      </c>
    </row>
    <row r="204" spans="1:5" x14ac:dyDescent="0.2">
      <c r="A204" t="s">
        <v>55</v>
      </c>
      <c r="B204" t="s">
        <v>204</v>
      </c>
      <c r="C204" t="s">
        <v>204</v>
      </c>
      <c r="D204">
        <v>19.196722429377402</v>
      </c>
      <c r="E204">
        <v>12.620742703638657</v>
      </c>
    </row>
    <row r="205" spans="1:5" x14ac:dyDescent="0.2">
      <c r="A205" t="s">
        <v>55</v>
      </c>
      <c r="B205" t="s">
        <v>205</v>
      </c>
      <c r="C205" t="s">
        <v>208</v>
      </c>
      <c r="D205">
        <v>18.603490461129784</v>
      </c>
      <c r="E205">
        <v>8.8647340000000003</v>
      </c>
    </row>
    <row r="206" spans="1:5" x14ac:dyDescent="0.2">
      <c r="A206" t="s">
        <v>55</v>
      </c>
      <c r="B206" t="s">
        <v>206</v>
      </c>
      <c r="C206" t="s">
        <v>209</v>
      </c>
      <c r="D206">
        <v>17.991909307063967</v>
      </c>
      <c r="E206">
        <v>5.9002157680887075</v>
      </c>
    </row>
    <row r="207" spans="1:5" x14ac:dyDescent="0.2">
      <c r="A207" t="s">
        <v>27</v>
      </c>
      <c r="B207" t="s">
        <v>84</v>
      </c>
      <c r="C207" t="s">
        <v>51</v>
      </c>
      <c r="D207">
        <v>16876.581633764388</v>
      </c>
      <c r="E207">
        <v>2449.161728</v>
      </c>
    </row>
    <row r="208" spans="1:5" x14ac:dyDescent="0.2">
      <c r="A208" t="s">
        <v>27</v>
      </c>
      <c r="B208" t="s">
        <v>73</v>
      </c>
      <c r="C208" t="s">
        <v>53</v>
      </c>
      <c r="D208">
        <v>6006.8860725947661</v>
      </c>
      <c r="E208">
        <v>1965.535488</v>
      </c>
    </row>
    <row r="209" spans="1:5" x14ac:dyDescent="0.2">
      <c r="A209" t="s">
        <v>27</v>
      </c>
      <c r="B209" t="s">
        <v>74</v>
      </c>
      <c r="C209" t="s">
        <v>70</v>
      </c>
      <c r="D209">
        <v>4067.4168118254238</v>
      </c>
      <c r="E209">
        <v>1799.6833280000001</v>
      </c>
    </row>
    <row r="210" spans="1:5" x14ac:dyDescent="0.2">
      <c r="A210" t="s">
        <v>27</v>
      </c>
      <c r="B210" t="s">
        <v>75</v>
      </c>
      <c r="C210" t="s">
        <v>71</v>
      </c>
      <c r="D210">
        <v>3803.1216875354162</v>
      </c>
      <c r="E210">
        <v>1305.4274559999999</v>
      </c>
    </row>
    <row r="211" spans="1:5" x14ac:dyDescent="0.2">
      <c r="A211" t="s">
        <v>27</v>
      </c>
      <c r="B211" t="s">
        <v>12</v>
      </c>
      <c r="C211" t="s">
        <v>54</v>
      </c>
      <c r="D211">
        <v>3563.0885546804966</v>
      </c>
      <c r="E211">
        <v>1184.5761279999999</v>
      </c>
    </row>
    <row r="212" spans="1:5" x14ac:dyDescent="0.2">
      <c r="A212" t="s">
        <v>248</v>
      </c>
      <c r="B212" t="s">
        <v>73</v>
      </c>
      <c r="C212" t="s">
        <v>263</v>
      </c>
      <c r="D212">
        <v>565.29022676914065</v>
      </c>
      <c r="E212">
        <v>88.626064</v>
      </c>
    </row>
    <row r="213" spans="1:5" x14ac:dyDescent="0.2">
      <c r="A213" t="s">
        <v>248</v>
      </c>
      <c r="B213" t="s">
        <v>74</v>
      </c>
      <c r="C213" t="s">
        <v>95</v>
      </c>
      <c r="D213">
        <v>274.22484158209022</v>
      </c>
      <c r="E213">
        <v>35.024616000000002</v>
      </c>
    </row>
    <row r="214" spans="1:5" x14ac:dyDescent="0.2">
      <c r="A214" t="s">
        <v>248</v>
      </c>
      <c r="B214" t="s">
        <v>144</v>
      </c>
      <c r="C214" t="s">
        <v>260</v>
      </c>
      <c r="D214">
        <v>207.43204800000001</v>
      </c>
      <c r="E214">
        <v>49.974440000000001</v>
      </c>
    </row>
    <row r="215" spans="1:5" x14ac:dyDescent="0.2">
      <c r="A215" t="s">
        <v>248</v>
      </c>
      <c r="B215" t="s">
        <v>176</v>
      </c>
      <c r="C215" t="s">
        <v>261</v>
      </c>
      <c r="D215">
        <v>198.10872000000001</v>
      </c>
      <c r="E215">
        <v>43.765045385489316</v>
      </c>
    </row>
    <row r="216" spans="1:5" x14ac:dyDescent="0.2">
      <c r="A216" t="s">
        <v>248</v>
      </c>
      <c r="B216" t="s">
        <v>185</v>
      </c>
      <c r="C216" t="s">
        <v>153</v>
      </c>
      <c r="D216">
        <v>92.803479486844182</v>
      </c>
      <c r="E216">
        <v>49.779952000000002</v>
      </c>
    </row>
    <row r="217" spans="1:5" x14ac:dyDescent="0.2">
      <c r="A217" t="s">
        <v>165</v>
      </c>
      <c r="B217" t="s">
        <v>45</v>
      </c>
      <c r="C217" t="s">
        <v>95</v>
      </c>
      <c r="D217">
        <v>1948.32</v>
      </c>
      <c r="E217">
        <v>1014.569344</v>
      </c>
    </row>
    <row r="218" spans="1:5" x14ac:dyDescent="0.2">
      <c r="A218" t="s">
        <v>165</v>
      </c>
      <c r="B218" t="s">
        <v>213</v>
      </c>
      <c r="C218" t="s">
        <v>214</v>
      </c>
      <c r="D218">
        <v>1241.6231511209864</v>
      </c>
      <c r="E218">
        <v>647.04096000000004</v>
      </c>
    </row>
    <row r="219" spans="1:5" x14ac:dyDescent="0.2">
      <c r="A219" t="s">
        <v>165</v>
      </c>
      <c r="B219" t="s">
        <v>262</v>
      </c>
      <c r="C219" t="s">
        <v>263</v>
      </c>
      <c r="D219">
        <v>1217.2565523568639</v>
      </c>
      <c r="E219">
        <v>531.176512</v>
      </c>
    </row>
    <row r="220" spans="1:5" x14ac:dyDescent="0.2">
      <c r="A220" t="s">
        <v>165</v>
      </c>
      <c r="B220" t="s">
        <v>84</v>
      </c>
      <c r="C220" t="s">
        <v>70</v>
      </c>
      <c r="D220">
        <v>1067.8870689471421</v>
      </c>
      <c r="E220">
        <v>451.47173986532636</v>
      </c>
    </row>
    <row r="221" spans="1:5" x14ac:dyDescent="0.2">
      <c r="A221" t="s">
        <v>165</v>
      </c>
      <c r="B221" t="s">
        <v>142</v>
      </c>
      <c r="C221" t="s">
        <v>54</v>
      </c>
      <c r="D221">
        <v>908.20464119643077</v>
      </c>
      <c r="E221">
        <v>384.399584</v>
      </c>
    </row>
    <row r="222" spans="1:5" x14ac:dyDescent="0.2">
      <c r="A222" t="s">
        <v>245</v>
      </c>
      <c r="B222" t="s">
        <v>73</v>
      </c>
      <c r="C222" t="s">
        <v>73</v>
      </c>
      <c r="D222">
        <v>65.436942500000001</v>
      </c>
      <c r="E222">
        <v>41.122048499999998</v>
      </c>
    </row>
    <row r="223" spans="1:5" x14ac:dyDescent="0.2">
      <c r="A223" t="s">
        <v>245</v>
      </c>
      <c r="B223" t="s">
        <v>252</v>
      </c>
      <c r="C223" t="s">
        <v>248</v>
      </c>
      <c r="D223">
        <v>1.4951989999999999</v>
      </c>
      <c r="E223">
        <v>28.459485999999998</v>
      </c>
    </row>
    <row r="224" spans="1:5" x14ac:dyDescent="0.2">
      <c r="A224" t="s">
        <v>245</v>
      </c>
      <c r="B224" t="s">
        <v>248</v>
      </c>
      <c r="C224" t="s">
        <v>119</v>
      </c>
      <c r="D224">
        <v>0.57270900000000002</v>
      </c>
      <c r="E224">
        <v>9.1814739999999997</v>
      </c>
    </row>
    <row r="225" spans="1:5" x14ac:dyDescent="0.2">
      <c r="A225" t="s">
        <v>245</v>
      </c>
      <c r="B225" t="s">
        <v>119</v>
      </c>
      <c r="C225" t="s">
        <v>252</v>
      </c>
      <c r="D225">
        <v>0.245808</v>
      </c>
      <c r="E225">
        <v>1.4775830000000001</v>
      </c>
    </row>
    <row r="226" spans="1:5" x14ac:dyDescent="0.2">
      <c r="A226" t="s">
        <v>245</v>
      </c>
      <c r="B226" t="s">
        <v>15</v>
      </c>
      <c r="C226" t="s">
        <v>253</v>
      </c>
      <c r="D226" t="s">
        <v>221</v>
      </c>
      <c r="E226">
        <v>0.83049949999999995</v>
      </c>
    </row>
    <row r="227" spans="1:5" x14ac:dyDescent="0.2">
      <c r="A227" t="s">
        <v>15</v>
      </c>
      <c r="B227" t="s">
        <v>84</v>
      </c>
      <c r="C227" t="s">
        <v>173</v>
      </c>
      <c r="D227">
        <v>572.16493860393234</v>
      </c>
      <c r="E227">
        <v>563.61547016719089</v>
      </c>
    </row>
    <row r="228" spans="1:5" x14ac:dyDescent="0.2">
      <c r="A228" t="s">
        <v>15</v>
      </c>
      <c r="B228" t="s">
        <v>57</v>
      </c>
      <c r="C228" t="s">
        <v>27</v>
      </c>
      <c r="D228">
        <v>358.87500799999998</v>
      </c>
      <c r="E228">
        <v>489.30472919053904</v>
      </c>
    </row>
    <row r="229" spans="1:5" x14ac:dyDescent="0.2">
      <c r="A229" t="s">
        <v>15</v>
      </c>
      <c r="B229" t="s">
        <v>58</v>
      </c>
      <c r="C229" t="s">
        <v>64</v>
      </c>
      <c r="D229">
        <v>246.55057600000001</v>
      </c>
      <c r="E229">
        <v>451.11548800000003</v>
      </c>
    </row>
    <row r="230" spans="1:5" x14ac:dyDescent="0.2">
      <c r="A230" t="s">
        <v>15</v>
      </c>
      <c r="B230" t="s">
        <v>59</v>
      </c>
      <c r="C230" t="s">
        <v>65</v>
      </c>
      <c r="D230">
        <v>243.75</v>
      </c>
      <c r="E230">
        <v>429.34996278676107</v>
      </c>
    </row>
    <row r="231" spans="1:5" x14ac:dyDescent="0.2">
      <c r="A231" t="s">
        <v>15</v>
      </c>
      <c r="B231" t="s">
        <v>60</v>
      </c>
      <c r="C231" t="s">
        <v>54</v>
      </c>
      <c r="D231">
        <v>181.22214399999999</v>
      </c>
      <c r="E231">
        <v>325.578304</v>
      </c>
    </row>
    <row r="232" spans="1:5" x14ac:dyDescent="0.2">
      <c r="A232" t="s">
        <v>27</v>
      </c>
      <c r="B232" t="s">
        <v>84</v>
      </c>
      <c r="C232" t="s">
        <v>51</v>
      </c>
      <c r="D232">
        <v>16876.581633764388</v>
      </c>
      <c r="E232">
        <v>2449.161728</v>
      </c>
    </row>
    <row r="233" spans="1:5" x14ac:dyDescent="0.2">
      <c r="A233" t="s">
        <v>27</v>
      </c>
      <c r="B233" t="s">
        <v>73</v>
      </c>
      <c r="C233" t="s">
        <v>53</v>
      </c>
      <c r="D233">
        <v>6006.8860725947661</v>
      </c>
      <c r="E233">
        <v>1965.535488</v>
      </c>
    </row>
    <row r="234" spans="1:5" x14ac:dyDescent="0.2">
      <c r="A234" t="s">
        <v>27</v>
      </c>
      <c r="B234" t="s">
        <v>74</v>
      </c>
      <c r="C234" t="s">
        <v>70</v>
      </c>
      <c r="D234">
        <v>4067.4168118254238</v>
      </c>
      <c r="E234">
        <v>1799.6833280000001</v>
      </c>
    </row>
    <row r="235" spans="1:5" x14ac:dyDescent="0.2">
      <c r="A235" t="s">
        <v>27</v>
      </c>
      <c r="B235" t="s">
        <v>75</v>
      </c>
      <c r="C235" t="s">
        <v>71</v>
      </c>
      <c r="D235">
        <v>3803.1216875354162</v>
      </c>
      <c r="E235">
        <v>1305.4274559999999</v>
      </c>
    </row>
    <row r="236" spans="1:5" x14ac:dyDescent="0.2">
      <c r="A236" t="s">
        <v>27</v>
      </c>
      <c r="B236" t="s">
        <v>12</v>
      </c>
      <c r="C236" t="s">
        <v>54</v>
      </c>
      <c r="D236">
        <v>3563.0885546804966</v>
      </c>
      <c r="E236">
        <v>1184.5761279999999</v>
      </c>
    </row>
    <row r="237" spans="1:5" x14ac:dyDescent="0.2">
      <c r="A237" t="s">
        <v>165</v>
      </c>
      <c r="B237" t="s">
        <v>45</v>
      </c>
      <c r="C237" t="s">
        <v>95</v>
      </c>
      <c r="D237">
        <v>1948.32</v>
      </c>
      <c r="E237">
        <v>1014.569344</v>
      </c>
    </row>
    <row r="238" spans="1:5" x14ac:dyDescent="0.2">
      <c r="A238" t="s">
        <v>165</v>
      </c>
      <c r="B238" t="s">
        <v>213</v>
      </c>
      <c r="C238" t="s">
        <v>214</v>
      </c>
      <c r="D238">
        <v>1241.6231511209864</v>
      </c>
      <c r="E238">
        <v>647.04096000000004</v>
      </c>
    </row>
    <row r="239" spans="1:5" x14ac:dyDescent="0.2">
      <c r="A239" t="s">
        <v>165</v>
      </c>
      <c r="B239" t="s">
        <v>262</v>
      </c>
      <c r="C239" t="s">
        <v>263</v>
      </c>
      <c r="D239">
        <v>1217.2565523568639</v>
      </c>
      <c r="E239">
        <v>531.176512</v>
      </c>
    </row>
    <row r="240" spans="1:5" x14ac:dyDescent="0.2">
      <c r="A240" t="s">
        <v>165</v>
      </c>
      <c r="B240" t="s">
        <v>84</v>
      </c>
      <c r="C240" t="s">
        <v>70</v>
      </c>
      <c r="D240">
        <v>1067.8870689471421</v>
      </c>
      <c r="E240">
        <v>451.47173986532636</v>
      </c>
    </row>
    <row r="241" spans="1:5" x14ac:dyDescent="0.2">
      <c r="A241" t="s">
        <v>165</v>
      </c>
      <c r="B241" t="s">
        <v>142</v>
      </c>
      <c r="C241" t="s">
        <v>54</v>
      </c>
      <c r="D241">
        <v>908.20464119643077</v>
      </c>
      <c r="E241">
        <v>384.399584</v>
      </c>
    </row>
    <row r="242" spans="1:5" x14ac:dyDescent="0.2">
      <c r="A242" t="s">
        <v>248</v>
      </c>
      <c r="B242" t="s">
        <v>73</v>
      </c>
      <c r="C242" t="s">
        <v>263</v>
      </c>
      <c r="D242">
        <v>565.29022676914065</v>
      </c>
      <c r="E242">
        <v>88.626064</v>
      </c>
    </row>
    <row r="243" spans="1:5" x14ac:dyDescent="0.2">
      <c r="A243" t="s">
        <v>248</v>
      </c>
      <c r="B243" t="s">
        <v>74</v>
      </c>
      <c r="C243" t="s">
        <v>95</v>
      </c>
      <c r="D243">
        <v>274.22484158209022</v>
      </c>
      <c r="E243">
        <v>35.024616000000002</v>
      </c>
    </row>
    <row r="244" spans="1:5" x14ac:dyDescent="0.2">
      <c r="A244" t="s">
        <v>248</v>
      </c>
      <c r="B244" t="s">
        <v>144</v>
      </c>
      <c r="C244" t="s">
        <v>260</v>
      </c>
      <c r="D244">
        <v>207.43204800000001</v>
      </c>
      <c r="E244">
        <v>49.974440000000001</v>
      </c>
    </row>
    <row r="245" spans="1:5" x14ac:dyDescent="0.2">
      <c r="A245" t="s">
        <v>248</v>
      </c>
      <c r="B245" t="s">
        <v>176</v>
      </c>
      <c r="C245" t="s">
        <v>261</v>
      </c>
      <c r="D245">
        <v>198.10872000000001</v>
      </c>
      <c r="E245">
        <v>43.765045385489316</v>
      </c>
    </row>
    <row r="246" spans="1:5" x14ac:dyDescent="0.2">
      <c r="A246" t="s">
        <v>248</v>
      </c>
      <c r="B246" t="s">
        <v>185</v>
      </c>
      <c r="C246" t="s">
        <v>153</v>
      </c>
      <c r="D246">
        <v>92.803479486844182</v>
      </c>
      <c r="E246">
        <v>49.779952000000002</v>
      </c>
    </row>
    <row r="247" spans="1:5" x14ac:dyDescent="0.2">
      <c r="A247" t="s">
        <v>249</v>
      </c>
      <c r="B247" t="s">
        <v>144</v>
      </c>
      <c r="C247" t="s">
        <v>153</v>
      </c>
      <c r="D247">
        <v>215.60065599999999</v>
      </c>
      <c r="E247">
        <v>51.917687999999998</v>
      </c>
    </row>
    <row r="248" spans="1:5" x14ac:dyDescent="0.2">
      <c r="A248" t="s">
        <v>249</v>
      </c>
      <c r="B248" t="s">
        <v>142</v>
      </c>
      <c r="C248" t="s">
        <v>9</v>
      </c>
      <c r="D248">
        <v>151.24062204256916</v>
      </c>
      <c r="E248">
        <v>49.557659042416198</v>
      </c>
    </row>
    <row r="249" spans="1:5" x14ac:dyDescent="0.2">
      <c r="A249" t="s">
        <v>249</v>
      </c>
      <c r="B249" t="s">
        <v>74</v>
      </c>
      <c r="C249" t="s">
        <v>95</v>
      </c>
      <c r="D249">
        <v>137.56102998995948</v>
      </c>
      <c r="E249">
        <v>37.032836000000003</v>
      </c>
    </row>
    <row r="250" spans="1:5" x14ac:dyDescent="0.2">
      <c r="A250" t="s">
        <v>249</v>
      </c>
      <c r="B250" t="s">
        <v>185</v>
      </c>
      <c r="C250" t="s">
        <v>260</v>
      </c>
      <c r="D250">
        <v>91.051836555368865</v>
      </c>
      <c r="E250">
        <v>32.313236000000003</v>
      </c>
    </row>
    <row r="251" spans="1:5" x14ac:dyDescent="0.2">
      <c r="A251" t="s">
        <v>249</v>
      </c>
      <c r="B251" t="s">
        <v>84</v>
      </c>
      <c r="C251" t="s">
        <v>65</v>
      </c>
      <c r="D251">
        <v>71.211937006238557</v>
      </c>
      <c r="E251">
        <v>29.142228946029253</v>
      </c>
    </row>
    <row r="252" spans="1:5" x14ac:dyDescent="0.2">
      <c r="A252" t="s">
        <v>45</v>
      </c>
      <c r="B252" t="s">
        <v>41</v>
      </c>
      <c r="C252" t="s">
        <v>39</v>
      </c>
      <c r="D252">
        <v>463.06</v>
      </c>
      <c r="E252">
        <v>2833.92</v>
      </c>
    </row>
    <row r="253" spans="1:5" x14ac:dyDescent="0.2">
      <c r="A253" t="s">
        <v>45</v>
      </c>
      <c r="B253" t="s">
        <v>22</v>
      </c>
      <c r="C253" t="s">
        <v>34</v>
      </c>
      <c r="D253">
        <v>453.70369381234451</v>
      </c>
      <c r="E253">
        <v>2125.44</v>
      </c>
    </row>
    <row r="254" spans="1:5" x14ac:dyDescent="0.2">
      <c r="A254" t="s">
        <v>45</v>
      </c>
      <c r="B254" t="s">
        <v>20</v>
      </c>
      <c r="C254" t="s">
        <v>165</v>
      </c>
      <c r="D254">
        <v>450.09502525411858</v>
      </c>
      <c r="E254">
        <v>1948.32</v>
      </c>
    </row>
    <row r="255" spans="1:5" x14ac:dyDescent="0.2">
      <c r="A255" t="s">
        <v>45</v>
      </c>
      <c r="B255" t="s">
        <v>13</v>
      </c>
      <c r="C255" t="s">
        <v>38</v>
      </c>
      <c r="D255">
        <v>214.00214399999999</v>
      </c>
      <c r="E255">
        <v>849.24617131777927</v>
      </c>
    </row>
    <row r="256" spans="1:5" x14ac:dyDescent="0.2">
      <c r="A256" t="s">
        <v>45</v>
      </c>
      <c r="B256" t="s">
        <v>21</v>
      </c>
      <c r="C256" t="s">
        <v>50</v>
      </c>
      <c r="D256">
        <v>205.04825600000001</v>
      </c>
      <c r="E256">
        <v>490.56953600000003</v>
      </c>
    </row>
    <row r="257" spans="1:5" x14ac:dyDescent="0.2">
      <c r="A257" t="s">
        <v>27</v>
      </c>
      <c r="B257" t="s">
        <v>84</v>
      </c>
      <c r="C257" t="s">
        <v>51</v>
      </c>
      <c r="D257">
        <v>16876.581633764388</v>
      </c>
      <c r="E257">
        <v>2449.161728</v>
      </c>
    </row>
    <row r="258" spans="1:5" x14ac:dyDescent="0.2">
      <c r="A258" t="s">
        <v>27</v>
      </c>
      <c r="B258" t="s">
        <v>73</v>
      </c>
      <c r="C258" t="s">
        <v>53</v>
      </c>
      <c r="D258">
        <v>6006.8860725947661</v>
      </c>
      <c r="E258">
        <v>1965.535488</v>
      </c>
    </row>
    <row r="259" spans="1:5" x14ac:dyDescent="0.2">
      <c r="A259" t="s">
        <v>27</v>
      </c>
      <c r="B259" t="s">
        <v>74</v>
      </c>
      <c r="C259" t="s">
        <v>70</v>
      </c>
      <c r="D259">
        <v>4067.4168118254238</v>
      </c>
      <c r="E259">
        <v>1799.6833280000001</v>
      </c>
    </row>
    <row r="260" spans="1:5" x14ac:dyDescent="0.2">
      <c r="A260" t="s">
        <v>27</v>
      </c>
      <c r="B260" t="s">
        <v>75</v>
      </c>
      <c r="C260" t="s">
        <v>71</v>
      </c>
      <c r="D260">
        <v>3803.1216875354162</v>
      </c>
      <c r="E260">
        <v>1305.4274559999999</v>
      </c>
    </row>
    <row r="261" spans="1:5" x14ac:dyDescent="0.2">
      <c r="A261" t="s">
        <v>27</v>
      </c>
      <c r="B261" t="s">
        <v>12</v>
      </c>
      <c r="C261" t="s">
        <v>54</v>
      </c>
      <c r="D261">
        <v>3563.0885546804966</v>
      </c>
      <c r="E261">
        <v>1184.5761279999999</v>
      </c>
    </row>
    <row r="262" spans="1:5" x14ac:dyDescent="0.2">
      <c r="A262" t="s">
        <v>39</v>
      </c>
      <c r="B262" t="s">
        <v>45</v>
      </c>
      <c r="C262" t="s">
        <v>214</v>
      </c>
      <c r="D262">
        <v>2833.92</v>
      </c>
      <c r="E262">
        <v>341.59260799999998</v>
      </c>
    </row>
    <row r="263" spans="1:5" x14ac:dyDescent="0.2">
      <c r="A263" t="s">
        <v>39</v>
      </c>
      <c r="B263" t="s">
        <v>75</v>
      </c>
      <c r="C263" t="s">
        <v>95</v>
      </c>
      <c r="D263">
        <v>1920.4392846234855</v>
      </c>
      <c r="E263">
        <v>308.84652799999998</v>
      </c>
    </row>
    <row r="264" spans="1:5" x14ac:dyDescent="0.2">
      <c r="A264" t="s">
        <v>39</v>
      </c>
      <c r="B264" t="s">
        <v>146</v>
      </c>
      <c r="C264" t="s">
        <v>153</v>
      </c>
      <c r="D264">
        <v>736</v>
      </c>
      <c r="E264">
        <v>304.44025599999998</v>
      </c>
    </row>
    <row r="265" spans="1:5" x14ac:dyDescent="0.2">
      <c r="A265" t="s">
        <v>39</v>
      </c>
      <c r="B265" t="s">
        <v>144</v>
      </c>
      <c r="C265" t="s">
        <v>54</v>
      </c>
      <c r="D265">
        <v>381.92931199999998</v>
      </c>
      <c r="E265">
        <v>228.51336000000001</v>
      </c>
    </row>
    <row r="266" spans="1:5" x14ac:dyDescent="0.2">
      <c r="A266" t="s">
        <v>39</v>
      </c>
      <c r="B266" t="s">
        <v>98</v>
      </c>
      <c r="C266" t="s">
        <v>65</v>
      </c>
      <c r="D266">
        <v>308.42550399999999</v>
      </c>
      <c r="E266">
        <v>168.607472</v>
      </c>
    </row>
    <row r="267" spans="1:5" x14ac:dyDescent="0.2">
      <c r="A267" t="s">
        <v>5</v>
      </c>
      <c r="B267" t="s">
        <v>75</v>
      </c>
      <c r="C267" t="s">
        <v>70</v>
      </c>
      <c r="D267">
        <v>1585.7283218851958</v>
      </c>
      <c r="E267">
        <v>1138.0286014778424</v>
      </c>
    </row>
    <row r="268" spans="1:5" x14ac:dyDescent="0.2">
      <c r="A268" t="s">
        <v>5</v>
      </c>
      <c r="B268" t="s">
        <v>10</v>
      </c>
      <c r="C268" t="s">
        <v>6</v>
      </c>
      <c r="D268">
        <v>827.33247444705228</v>
      </c>
      <c r="E268">
        <v>403.75113789476671</v>
      </c>
    </row>
    <row r="269" spans="1:5" x14ac:dyDescent="0.2">
      <c r="A269" t="s">
        <v>5</v>
      </c>
      <c r="B269" t="s">
        <v>11</v>
      </c>
      <c r="C269" t="s">
        <v>7</v>
      </c>
      <c r="D269">
        <v>789.40037428124822</v>
      </c>
      <c r="E269">
        <v>333.57085835311102</v>
      </c>
    </row>
    <row r="270" spans="1:5" x14ac:dyDescent="0.2">
      <c r="A270" t="s">
        <v>5</v>
      </c>
      <c r="B270" t="s">
        <v>12</v>
      </c>
      <c r="C270" t="s">
        <v>8</v>
      </c>
      <c r="D270">
        <v>752.36340794789703</v>
      </c>
      <c r="E270">
        <v>167.26966434476239</v>
      </c>
    </row>
    <row r="271" spans="1:5" x14ac:dyDescent="0.2">
      <c r="A271" t="s">
        <v>5</v>
      </c>
      <c r="B271" t="s">
        <v>13</v>
      </c>
      <c r="C271" t="s">
        <v>9</v>
      </c>
      <c r="D271">
        <v>622.44000000000005</v>
      </c>
      <c r="E271">
        <v>162.81306563263058</v>
      </c>
    </row>
    <row r="272" spans="1:5" x14ac:dyDescent="0.2">
      <c r="A272" t="s">
        <v>50</v>
      </c>
      <c r="B272" t="s">
        <v>213</v>
      </c>
      <c r="C272" t="s">
        <v>214</v>
      </c>
      <c r="D272">
        <v>1062.9161071191718</v>
      </c>
      <c r="E272">
        <v>229.36433600000001</v>
      </c>
    </row>
    <row r="273" spans="1:5" x14ac:dyDescent="0.2">
      <c r="A273" t="s">
        <v>50</v>
      </c>
      <c r="B273" t="s">
        <v>75</v>
      </c>
      <c r="C273" t="s">
        <v>187</v>
      </c>
      <c r="D273">
        <v>697.78089917493685</v>
      </c>
      <c r="E273">
        <v>176.347104</v>
      </c>
    </row>
    <row r="274" spans="1:5" x14ac:dyDescent="0.2">
      <c r="A274" t="s">
        <v>50</v>
      </c>
      <c r="B274" t="s">
        <v>45</v>
      </c>
      <c r="C274" t="s">
        <v>188</v>
      </c>
      <c r="D274">
        <v>490.56953600000003</v>
      </c>
      <c r="E274">
        <v>134.164536</v>
      </c>
    </row>
    <row r="275" spans="1:5" x14ac:dyDescent="0.2">
      <c r="A275" t="s">
        <v>50</v>
      </c>
      <c r="B275" t="s">
        <v>84</v>
      </c>
      <c r="C275" t="s">
        <v>95</v>
      </c>
      <c r="D275">
        <v>438.34076347064405</v>
      </c>
      <c r="E275">
        <v>128.5658</v>
      </c>
    </row>
    <row r="276" spans="1:5" x14ac:dyDescent="0.2">
      <c r="A276" t="s">
        <v>50</v>
      </c>
      <c r="B276" t="s">
        <v>185</v>
      </c>
      <c r="C276" t="s">
        <v>189</v>
      </c>
      <c r="D276">
        <v>252.61746827723721</v>
      </c>
      <c r="E276">
        <v>121.301824</v>
      </c>
    </row>
    <row r="277" spans="1:5" x14ac:dyDescent="0.2">
      <c r="A277" t="s">
        <v>44</v>
      </c>
      <c r="B277" t="s">
        <v>226</v>
      </c>
      <c r="C277" t="s">
        <v>227</v>
      </c>
      <c r="D277">
        <v>49618.214816765765</v>
      </c>
      <c r="E277">
        <v>749.66151818681146</v>
      </c>
    </row>
    <row r="278" spans="1:5" x14ac:dyDescent="0.2">
      <c r="A278" t="s">
        <v>44</v>
      </c>
      <c r="B278" t="s">
        <v>19</v>
      </c>
      <c r="C278" t="s">
        <v>143</v>
      </c>
      <c r="D278">
        <v>729.59279114643607</v>
      </c>
      <c r="E278">
        <v>384.53362380215231</v>
      </c>
    </row>
    <row r="279" spans="1:5" x14ac:dyDescent="0.2">
      <c r="A279" t="s">
        <v>44</v>
      </c>
      <c r="B279" t="s">
        <v>75</v>
      </c>
      <c r="C279" t="s">
        <v>171</v>
      </c>
      <c r="D279">
        <v>693.66105933988365</v>
      </c>
      <c r="E279">
        <v>102.0592757423957</v>
      </c>
    </row>
    <row r="280" spans="1:5" x14ac:dyDescent="0.2">
      <c r="A280" t="s">
        <v>44</v>
      </c>
      <c r="B280" t="s">
        <v>174</v>
      </c>
      <c r="C280" t="s">
        <v>172</v>
      </c>
      <c r="D280">
        <v>348.94438523998321</v>
      </c>
      <c r="E280">
        <v>56.669166541464364</v>
      </c>
    </row>
    <row r="281" spans="1:5" x14ac:dyDescent="0.2">
      <c r="A281" t="s">
        <v>44</v>
      </c>
      <c r="B281" t="s">
        <v>10</v>
      </c>
      <c r="C281" t="s">
        <v>173</v>
      </c>
      <c r="D281">
        <v>134.22159212749662</v>
      </c>
      <c r="E281">
        <v>51.932995268807794</v>
      </c>
    </row>
    <row r="282" spans="1:5" x14ac:dyDescent="0.2">
      <c r="A282" t="s">
        <v>27</v>
      </c>
      <c r="B282" t="s">
        <v>84</v>
      </c>
      <c r="C282" t="s">
        <v>51</v>
      </c>
      <c r="D282">
        <v>16876.581633764388</v>
      </c>
      <c r="E282">
        <v>2449.161728</v>
      </c>
    </row>
    <row r="283" spans="1:5" x14ac:dyDescent="0.2">
      <c r="A283" t="s">
        <v>27</v>
      </c>
      <c r="B283" t="s">
        <v>73</v>
      </c>
      <c r="C283" t="s">
        <v>53</v>
      </c>
      <c r="D283">
        <v>6006.8860725947661</v>
      </c>
      <c r="E283">
        <v>1965.535488</v>
      </c>
    </row>
    <row r="284" spans="1:5" x14ac:dyDescent="0.2">
      <c r="A284" t="s">
        <v>27</v>
      </c>
      <c r="B284" t="s">
        <v>74</v>
      </c>
      <c r="C284" t="s">
        <v>70</v>
      </c>
      <c r="D284">
        <v>4067.4168118254238</v>
      </c>
      <c r="E284">
        <v>1799.6833280000001</v>
      </c>
    </row>
    <row r="285" spans="1:5" x14ac:dyDescent="0.2">
      <c r="A285" t="s">
        <v>27</v>
      </c>
      <c r="B285" t="s">
        <v>75</v>
      </c>
      <c r="C285" t="s">
        <v>71</v>
      </c>
      <c r="D285">
        <v>3803.1216875354162</v>
      </c>
      <c r="E285">
        <v>1305.4274559999999</v>
      </c>
    </row>
    <row r="286" spans="1:5" x14ac:dyDescent="0.2">
      <c r="A286" t="s">
        <v>27</v>
      </c>
      <c r="B286" t="s">
        <v>12</v>
      </c>
      <c r="C286" t="s">
        <v>54</v>
      </c>
      <c r="D286">
        <v>3563.0885546804966</v>
      </c>
      <c r="E286">
        <v>1184.5761279999999</v>
      </c>
    </row>
    <row r="287" spans="1:5" x14ac:dyDescent="0.2">
      <c r="A287" t="s">
        <v>51</v>
      </c>
      <c r="B287" t="s">
        <v>27</v>
      </c>
      <c r="C287" t="s">
        <v>54</v>
      </c>
      <c r="D287">
        <v>2449.161728</v>
      </c>
      <c r="E287">
        <v>99.875559999999993</v>
      </c>
    </row>
    <row r="288" spans="1:5" x14ac:dyDescent="0.2">
      <c r="A288" t="s">
        <v>51</v>
      </c>
      <c r="B288" t="s">
        <v>12</v>
      </c>
      <c r="C288" t="s">
        <v>190</v>
      </c>
      <c r="D288">
        <v>1085.2785919999999</v>
      </c>
      <c r="E288">
        <v>29.799744</v>
      </c>
    </row>
    <row r="289" spans="1:5" x14ac:dyDescent="0.2">
      <c r="A289" t="s">
        <v>51</v>
      </c>
      <c r="B289" t="s">
        <v>33</v>
      </c>
      <c r="C289" t="s">
        <v>95</v>
      </c>
      <c r="D289">
        <v>399.87926200211257</v>
      </c>
      <c r="E289">
        <v>9.8972130000000007</v>
      </c>
    </row>
    <row r="290" spans="1:5" x14ac:dyDescent="0.2">
      <c r="A290" t="s">
        <v>51</v>
      </c>
      <c r="B290" t="s">
        <v>201</v>
      </c>
      <c r="D290">
        <v>296.81156618510397</v>
      </c>
      <c r="E290" t="s">
        <v>212</v>
      </c>
    </row>
    <row r="291" spans="1:5" x14ac:dyDescent="0.2">
      <c r="A291" t="s">
        <v>51</v>
      </c>
      <c r="B291" t="s">
        <v>202</v>
      </c>
      <c r="D291">
        <v>271.15001599999999</v>
      </c>
      <c r="E291" t="s">
        <v>212</v>
      </c>
    </row>
    <row r="292" spans="1:5" x14ac:dyDescent="0.2">
      <c r="A292" t="s">
        <v>52</v>
      </c>
      <c r="B292" t="s">
        <v>12</v>
      </c>
      <c r="C292" t="s">
        <v>228</v>
      </c>
      <c r="D292">
        <v>1001.3293551281739</v>
      </c>
      <c r="E292">
        <v>92.552540675703995</v>
      </c>
    </row>
    <row r="293" spans="1:5" x14ac:dyDescent="0.2">
      <c r="A293" t="s">
        <v>52</v>
      </c>
      <c r="B293" t="s">
        <v>27</v>
      </c>
      <c r="C293" t="s">
        <v>198</v>
      </c>
      <c r="D293">
        <v>415.48022400000002</v>
      </c>
      <c r="E293">
        <v>51.76027024319999</v>
      </c>
    </row>
    <row r="294" spans="1:5" x14ac:dyDescent="0.2">
      <c r="A294" t="s">
        <v>52</v>
      </c>
      <c r="B294" t="s">
        <v>201</v>
      </c>
      <c r="C294" t="s">
        <v>199</v>
      </c>
      <c r="D294">
        <v>177.09576015785598</v>
      </c>
      <c r="E294">
        <v>36.625906695279994</v>
      </c>
    </row>
    <row r="295" spans="1:5" x14ac:dyDescent="0.2">
      <c r="A295" t="s">
        <v>52</v>
      </c>
      <c r="B295" t="s">
        <v>50</v>
      </c>
      <c r="C295" t="s">
        <v>95</v>
      </c>
      <c r="D295">
        <v>118.17130400000001</v>
      </c>
      <c r="E295">
        <v>38.007007999999999</v>
      </c>
    </row>
    <row r="296" spans="1:5" x14ac:dyDescent="0.2">
      <c r="A296" t="s">
        <v>52</v>
      </c>
      <c r="B296" t="s">
        <v>33</v>
      </c>
      <c r="C296" t="s">
        <v>200</v>
      </c>
      <c r="D296">
        <v>107.80479185043771</v>
      </c>
      <c r="E296">
        <v>30.326523974385999</v>
      </c>
    </row>
    <row r="297" spans="1:5" x14ac:dyDescent="0.2">
      <c r="A297" t="s">
        <v>53</v>
      </c>
      <c r="B297" t="s">
        <v>27</v>
      </c>
      <c r="C297" t="s">
        <v>54</v>
      </c>
      <c r="D297">
        <v>1965.535488</v>
      </c>
      <c r="E297">
        <v>68.469328000000004</v>
      </c>
    </row>
    <row r="298" spans="1:5" x14ac:dyDescent="0.2">
      <c r="A298" t="s">
        <v>53</v>
      </c>
      <c r="B298" t="s">
        <v>12</v>
      </c>
      <c r="C298" t="s">
        <v>109</v>
      </c>
      <c r="D298">
        <v>874.04716800000006</v>
      </c>
      <c r="E298">
        <v>32.776684105476001</v>
      </c>
    </row>
    <row r="299" spans="1:5" x14ac:dyDescent="0.2">
      <c r="A299" t="s">
        <v>53</v>
      </c>
      <c r="B299" t="s">
        <v>33</v>
      </c>
      <c r="C299" t="s">
        <v>95</v>
      </c>
      <c r="D299">
        <v>459.19693179062966</v>
      </c>
      <c r="E299">
        <v>15.667070000000001</v>
      </c>
    </row>
    <row r="300" spans="1:5" x14ac:dyDescent="0.2">
      <c r="A300" t="s">
        <v>53</v>
      </c>
      <c r="B300" t="s">
        <v>201</v>
      </c>
      <c r="C300" t="s">
        <v>190</v>
      </c>
      <c r="D300">
        <v>357.36081463820801</v>
      </c>
      <c r="E300">
        <v>9.8781590000000001</v>
      </c>
    </row>
    <row r="301" spans="1:5" x14ac:dyDescent="0.2">
      <c r="A301" t="s">
        <v>53</v>
      </c>
      <c r="B301" t="s">
        <v>203</v>
      </c>
      <c r="C301" t="s">
        <v>36</v>
      </c>
      <c r="D301">
        <v>349.02108800000002</v>
      </c>
      <c r="E301">
        <v>1.5057798104729472</v>
      </c>
    </row>
    <row r="302" spans="1:5" x14ac:dyDescent="0.2">
      <c r="A302" t="s">
        <v>54</v>
      </c>
      <c r="B302" t="s">
        <v>27</v>
      </c>
      <c r="C302" t="s">
        <v>221</v>
      </c>
      <c r="D302">
        <v>1184.5761279999999</v>
      </c>
      <c r="E302" t="s">
        <v>229</v>
      </c>
    </row>
    <row r="303" spans="1:5" x14ac:dyDescent="0.2">
      <c r="A303" t="s">
        <v>54</v>
      </c>
      <c r="B303" t="s">
        <v>12</v>
      </c>
      <c r="D303">
        <v>731.92934400000001</v>
      </c>
      <c r="E303" t="s">
        <v>212</v>
      </c>
    </row>
    <row r="304" spans="1:5" x14ac:dyDescent="0.2">
      <c r="A304" t="s">
        <v>54</v>
      </c>
      <c r="B304" t="s">
        <v>165</v>
      </c>
      <c r="D304">
        <v>384.399584</v>
      </c>
      <c r="E304" t="s">
        <v>212</v>
      </c>
    </row>
    <row r="305" spans="1:5" x14ac:dyDescent="0.2">
      <c r="A305" t="s">
        <v>54</v>
      </c>
      <c r="B305" t="s">
        <v>15</v>
      </c>
      <c r="D305">
        <v>325.578304</v>
      </c>
      <c r="E305" t="s">
        <v>212</v>
      </c>
    </row>
    <row r="306" spans="1:5" x14ac:dyDescent="0.2">
      <c r="A306" t="s">
        <v>54</v>
      </c>
      <c r="B306" t="s">
        <v>107</v>
      </c>
      <c r="D306">
        <v>306.33491199999997</v>
      </c>
      <c r="E306" t="s">
        <v>212</v>
      </c>
    </row>
    <row r="307" spans="1:5" x14ac:dyDescent="0.2">
      <c r="A307" t="s">
        <v>84</v>
      </c>
      <c r="B307" t="s">
        <v>18</v>
      </c>
      <c r="C307" t="s">
        <v>27</v>
      </c>
      <c r="D307">
        <v>469.08</v>
      </c>
      <c r="E307">
        <v>16876.581633764388</v>
      </c>
    </row>
    <row r="308" spans="1:5" x14ac:dyDescent="0.2">
      <c r="A308" t="s">
        <v>84</v>
      </c>
      <c r="B308" t="s">
        <v>19</v>
      </c>
      <c r="C308" t="s">
        <v>143</v>
      </c>
      <c r="D308">
        <v>365.48489599999999</v>
      </c>
      <c r="E308" t="s">
        <v>326</v>
      </c>
    </row>
    <row r="309" spans="1:5" x14ac:dyDescent="0.2">
      <c r="A309" t="s">
        <v>84</v>
      </c>
      <c r="B309" t="s">
        <v>75</v>
      </c>
      <c r="C309" t="s">
        <v>171</v>
      </c>
      <c r="D309">
        <v>173.12205045287698</v>
      </c>
      <c r="E309" t="s">
        <v>326</v>
      </c>
    </row>
    <row r="310" spans="1:5" x14ac:dyDescent="0.2">
      <c r="A310" t="s">
        <v>84</v>
      </c>
      <c r="B310" t="s">
        <v>174</v>
      </c>
      <c r="C310" t="s">
        <v>172</v>
      </c>
      <c r="D310" t="s">
        <v>326</v>
      </c>
      <c r="E310" t="s">
        <v>326</v>
      </c>
    </row>
    <row r="311" spans="1:5" x14ac:dyDescent="0.2">
      <c r="A311" t="s">
        <v>84</v>
      </c>
      <c r="B311" t="s">
        <v>10</v>
      </c>
      <c r="C311" t="s">
        <v>173</v>
      </c>
      <c r="D311" t="s">
        <v>326</v>
      </c>
      <c r="E311" t="s">
        <v>326</v>
      </c>
    </row>
    <row r="312" spans="1:5" x14ac:dyDescent="0.2">
      <c r="A312" t="s">
        <v>303</v>
      </c>
      <c r="B312" t="s">
        <v>329</v>
      </c>
      <c r="C312" t="s">
        <v>330</v>
      </c>
      <c r="D312">
        <v>428.4220850366458</v>
      </c>
      <c r="E312">
        <v>243.81761610174527</v>
      </c>
    </row>
    <row r="313" spans="1:5" x14ac:dyDescent="0.2">
      <c r="A313" t="s">
        <v>303</v>
      </c>
      <c r="B313" t="s">
        <v>308</v>
      </c>
      <c r="C313" t="s">
        <v>227</v>
      </c>
      <c r="D313">
        <v>402.93174399999998</v>
      </c>
      <c r="E313">
        <v>211.91084968775377</v>
      </c>
    </row>
    <row r="314" spans="1:5" x14ac:dyDescent="0.2">
      <c r="A314" t="s">
        <v>303</v>
      </c>
      <c r="B314" t="s">
        <v>309</v>
      </c>
      <c r="C314" t="s">
        <v>324</v>
      </c>
      <c r="D314">
        <v>157.82917540759732</v>
      </c>
      <c r="E314">
        <v>207.15912776591998</v>
      </c>
    </row>
    <row r="315" spans="1:5" x14ac:dyDescent="0.2">
      <c r="A315" t="s">
        <v>303</v>
      </c>
      <c r="B315" t="s">
        <v>124</v>
      </c>
      <c r="C315" t="s">
        <v>325</v>
      </c>
      <c r="D315">
        <v>53.011778749975448</v>
      </c>
      <c r="E315">
        <v>188.38099970541535</v>
      </c>
    </row>
    <row r="316" spans="1:5" x14ac:dyDescent="0.2">
      <c r="A316" t="s">
        <v>303</v>
      </c>
      <c r="B316" t="s">
        <v>310</v>
      </c>
      <c r="C316" t="s">
        <v>291</v>
      </c>
      <c r="D316">
        <v>40.311085798510753</v>
      </c>
      <c r="E316">
        <v>134.78302400000001</v>
      </c>
    </row>
    <row r="317" spans="1:5" x14ac:dyDescent="0.2">
      <c r="A317" t="s">
        <v>235</v>
      </c>
      <c r="B317" t="s">
        <v>331</v>
      </c>
      <c r="C317" t="s">
        <v>124</v>
      </c>
      <c r="D317">
        <v>551.29247247178023</v>
      </c>
      <c r="E317">
        <v>238.99217149937112</v>
      </c>
    </row>
    <row r="318" spans="1:5" x14ac:dyDescent="0.2">
      <c r="A318" t="s">
        <v>235</v>
      </c>
      <c r="B318" t="s">
        <v>311</v>
      </c>
      <c r="C318" t="s">
        <v>227</v>
      </c>
      <c r="D318">
        <v>105.24423464421471</v>
      </c>
      <c r="E318">
        <v>153.60056897982739</v>
      </c>
    </row>
    <row r="319" spans="1:5" x14ac:dyDescent="0.2">
      <c r="A319" t="s">
        <v>235</v>
      </c>
      <c r="B319" t="s">
        <v>45</v>
      </c>
      <c r="C319" t="s">
        <v>237</v>
      </c>
      <c r="D319">
        <v>89.349159999999998</v>
      </c>
      <c r="E319">
        <v>150.71623185038172</v>
      </c>
    </row>
    <row r="320" spans="1:5" x14ac:dyDescent="0.2">
      <c r="A320" t="s">
        <v>235</v>
      </c>
      <c r="B320" t="s">
        <v>312</v>
      </c>
      <c r="C320" t="s">
        <v>197</v>
      </c>
      <c r="D320">
        <v>21.019936000000001</v>
      </c>
      <c r="E320">
        <v>121.27787073527094</v>
      </c>
    </row>
    <row r="321" spans="1:5" x14ac:dyDescent="0.2">
      <c r="A321" t="s">
        <v>235</v>
      </c>
      <c r="B321" t="s">
        <v>50</v>
      </c>
      <c r="C321" t="s">
        <v>134</v>
      </c>
      <c r="D321">
        <v>20.562315999999999</v>
      </c>
      <c r="E321">
        <v>64.354677742042838</v>
      </c>
    </row>
    <row r="322" spans="1:5" x14ac:dyDescent="0.2">
      <c r="A322" t="s">
        <v>103</v>
      </c>
      <c r="B322" t="s">
        <v>332</v>
      </c>
      <c r="C322" t="s">
        <v>65</v>
      </c>
      <c r="D322">
        <v>34.030902602335281</v>
      </c>
      <c r="E322">
        <v>235.86701050699156</v>
      </c>
    </row>
    <row r="323" spans="1:5" x14ac:dyDescent="0.2">
      <c r="A323" t="s">
        <v>103</v>
      </c>
      <c r="B323" t="s">
        <v>320</v>
      </c>
      <c r="C323" t="s">
        <v>336</v>
      </c>
      <c r="D323">
        <v>21.137014145480975</v>
      </c>
      <c r="E323">
        <v>154.42877371220854</v>
      </c>
    </row>
    <row r="324" spans="1:5" x14ac:dyDescent="0.2">
      <c r="A324" t="s">
        <v>103</v>
      </c>
      <c r="B324" t="s">
        <v>321</v>
      </c>
      <c r="C324" t="s">
        <v>337</v>
      </c>
      <c r="D324">
        <v>19.823179551468794</v>
      </c>
      <c r="E324">
        <v>149.61513666127954</v>
      </c>
    </row>
    <row r="325" spans="1:5" x14ac:dyDescent="0.2">
      <c r="A325" t="s">
        <v>103</v>
      </c>
      <c r="B325" t="s">
        <v>322</v>
      </c>
      <c r="C325" t="s">
        <v>338</v>
      </c>
      <c r="D325">
        <v>18.029710000000001</v>
      </c>
      <c r="E325">
        <v>98.533810704361727</v>
      </c>
    </row>
    <row r="326" spans="1:5" x14ac:dyDescent="0.2">
      <c r="A326" t="s">
        <v>103</v>
      </c>
      <c r="B326" t="s">
        <v>323</v>
      </c>
      <c r="C326" t="s">
        <v>339</v>
      </c>
      <c r="D326">
        <v>16.946226427780466</v>
      </c>
      <c r="E326">
        <v>91.371459309640386</v>
      </c>
    </row>
    <row r="327" spans="1:5" x14ac:dyDescent="0.2">
      <c r="A327" t="s">
        <v>304</v>
      </c>
      <c r="B327" t="s">
        <v>221</v>
      </c>
      <c r="C327" t="s">
        <v>227</v>
      </c>
      <c r="D327" t="s">
        <v>229</v>
      </c>
      <c r="E327">
        <v>57.042572612319368</v>
      </c>
    </row>
    <row r="328" spans="1:5" x14ac:dyDescent="0.2">
      <c r="A328" t="s">
        <v>304</v>
      </c>
      <c r="C328" t="s">
        <v>340</v>
      </c>
      <c r="D328" t="s">
        <v>212</v>
      </c>
      <c r="E328">
        <v>39.491012553351496</v>
      </c>
    </row>
    <row r="329" spans="1:5" x14ac:dyDescent="0.2">
      <c r="A329" t="s">
        <v>304</v>
      </c>
      <c r="C329" t="s">
        <v>341</v>
      </c>
      <c r="D329" t="s">
        <v>212</v>
      </c>
      <c r="E329">
        <v>13.163671254562797</v>
      </c>
    </row>
    <row r="330" spans="1:5" x14ac:dyDescent="0.2">
      <c r="A330" t="s">
        <v>304</v>
      </c>
      <c r="C330" t="s">
        <v>307</v>
      </c>
      <c r="D330" t="s">
        <v>212</v>
      </c>
      <c r="E330">
        <v>8.7757806346523832</v>
      </c>
    </row>
    <row r="331" spans="1:5" x14ac:dyDescent="0.2">
      <c r="A331" t="s">
        <v>304</v>
      </c>
      <c r="C331" t="s">
        <v>337</v>
      </c>
      <c r="D331" t="s">
        <v>212</v>
      </c>
      <c r="E331">
        <v>3.4162451747659102</v>
      </c>
    </row>
    <row r="332" spans="1:5" x14ac:dyDescent="0.2">
      <c r="A332" t="s">
        <v>27</v>
      </c>
      <c r="B332" t="s">
        <v>84</v>
      </c>
      <c r="C332" t="s">
        <v>51</v>
      </c>
      <c r="D332">
        <v>16876.581633764388</v>
      </c>
      <c r="E332">
        <v>2449.161728</v>
      </c>
    </row>
    <row r="333" spans="1:5" x14ac:dyDescent="0.2">
      <c r="A333" t="s">
        <v>27</v>
      </c>
      <c r="B333" t="s">
        <v>73</v>
      </c>
      <c r="C333" t="s">
        <v>53</v>
      </c>
      <c r="D333">
        <v>6006.8860725947661</v>
      </c>
      <c r="E333">
        <v>1965.535488</v>
      </c>
    </row>
    <row r="334" spans="1:5" x14ac:dyDescent="0.2">
      <c r="A334" t="s">
        <v>27</v>
      </c>
      <c r="B334" t="s">
        <v>74</v>
      </c>
      <c r="C334" t="s">
        <v>70</v>
      </c>
      <c r="D334">
        <v>4067.4168118254238</v>
      </c>
      <c r="E334">
        <v>1799.6833280000001</v>
      </c>
    </row>
    <row r="335" spans="1:5" x14ac:dyDescent="0.2">
      <c r="A335" t="s">
        <v>27</v>
      </c>
      <c r="B335" t="s">
        <v>75</v>
      </c>
      <c r="C335" t="s">
        <v>71</v>
      </c>
      <c r="D335">
        <v>3803.1216875354162</v>
      </c>
      <c r="E335">
        <v>1305.4274559999999</v>
      </c>
    </row>
    <row r="336" spans="1:5" x14ac:dyDescent="0.2">
      <c r="A336" t="s">
        <v>27</v>
      </c>
      <c r="B336" t="s">
        <v>12</v>
      </c>
      <c r="C336" t="s">
        <v>54</v>
      </c>
      <c r="D336">
        <v>3563.0885546804966</v>
      </c>
      <c r="E336">
        <v>1184.5761279999999</v>
      </c>
    </row>
    <row r="337" spans="1:5" x14ac:dyDescent="0.2">
      <c r="A337" t="s">
        <v>12</v>
      </c>
      <c r="B337" t="s">
        <v>204</v>
      </c>
      <c r="C337" t="s">
        <v>27</v>
      </c>
      <c r="D337">
        <v>1645.8388879091046</v>
      </c>
      <c r="E337">
        <v>3563.0885546804966</v>
      </c>
    </row>
    <row r="338" spans="1:5" x14ac:dyDescent="0.2">
      <c r="A338" t="s">
        <v>12</v>
      </c>
      <c r="B338" t="s">
        <v>55</v>
      </c>
      <c r="C338" t="s">
        <v>51</v>
      </c>
      <c r="D338">
        <v>1041.0879426059062</v>
      </c>
      <c r="E338">
        <v>1085.2785919999999</v>
      </c>
    </row>
    <row r="339" spans="1:5" x14ac:dyDescent="0.2">
      <c r="A339" t="s">
        <v>12</v>
      </c>
      <c r="B339" t="s">
        <v>19</v>
      </c>
      <c r="C339" t="s">
        <v>52</v>
      </c>
      <c r="D339">
        <v>928.83488</v>
      </c>
      <c r="E339">
        <v>1001.3293551281739</v>
      </c>
    </row>
    <row r="340" spans="1:5" x14ac:dyDescent="0.2">
      <c r="A340" t="s">
        <v>12</v>
      </c>
      <c r="B340" t="s">
        <v>56</v>
      </c>
      <c r="C340" t="s">
        <v>53</v>
      </c>
      <c r="D340">
        <v>899.95261136224167</v>
      </c>
      <c r="E340">
        <v>874.04716800000006</v>
      </c>
    </row>
    <row r="341" spans="1:5" x14ac:dyDescent="0.2">
      <c r="A341" t="s">
        <v>12</v>
      </c>
      <c r="B341" t="s">
        <v>27</v>
      </c>
      <c r="C341" t="s">
        <v>54</v>
      </c>
      <c r="D341">
        <v>731.14803022211652</v>
      </c>
      <c r="E341">
        <v>731.92934400000001</v>
      </c>
    </row>
    <row r="342" spans="1:5" x14ac:dyDescent="0.2">
      <c r="A342" t="s">
        <v>33</v>
      </c>
      <c r="B342" t="s">
        <v>232</v>
      </c>
      <c r="C342" t="s">
        <v>53</v>
      </c>
      <c r="D342">
        <v>261.83368000000002</v>
      </c>
      <c r="E342">
        <v>459.19693179062966</v>
      </c>
    </row>
    <row r="343" spans="1:5" x14ac:dyDescent="0.2">
      <c r="A343" t="s">
        <v>33</v>
      </c>
      <c r="B343" t="s">
        <v>79</v>
      </c>
      <c r="C343" t="s">
        <v>51</v>
      </c>
      <c r="D343">
        <v>207.83624</v>
      </c>
      <c r="E343">
        <v>399.87926200211257</v>
      </c>
    </row>
    <row r="344" spans="1:5" x14ac:dyDescent="0.2">
      <c r="A344" t="s">
        <v>33</v>
      </c>
      <c r="B344" t="s">
        <v>45</v>
      </c>
      <c r="C344" t="s">
        <v>135</v>
      </c>
      <c r="D344">
        <v>108.45616800000001</v>
      </c>
      <c r="E344">
        <v>246.81924231213034</v>
      </c>
    </row>
    <row r="345" spans="1:5" x14ac:dyDescent="0.2">
      <c r="A345" t="s">
        <v>33</v>
      </c>
      <c r="B345" t="s">
        <v>75</v>
      </c>
      <c r="C345" t="s">
        <v>71</v>
      </c>
      <c r="D345">
        <v>58.35711739901749</v>
      </c>
      <c r="E345">
        <v>187.31643352307478</v>
      </c>
    </row>
    <row r="346" spans="1:5" x14ac:dyDescent="0.2">
      <c r="A346" t="s">
        <v>33</v>
      </c>
      <c r="B346" t="s">
        <v>19</v>
      </c>
      <c r="C346" t="s">
        <v>136</v>
      </c>
      <c r="D346">
        <v>43.124471999999997</v>
      </c>
      <c r="E346">
        <v>175.67677039906664</v>
      </c>
    </row>
    <row r="347" spans="1:5" x14ac:dyDescent="0.2">
      <c r="A347" t="s">
        <v>201</v>
      </c>
      <c r="B347" t="s">
        <v>232</v>
      </c>
      <c r="C347" t="s">
        <v>53</v>
      </c>
      <c r="D347">
        <v>312.392448</v>
      </c>
      <c r="E347">
        <v>357.36081463820801</v>
      </c>
    </row>
    <row r="348" spans="1:5" x14ac:dyDescent="0.2">
      <c r="A348" t="s">
        <v>201</v>
      </c>
      <c r="B348" t="s">
        <v>79</v>
      </c>
      <c r="C348" t="s">
        <v>51</v>
      </c>
      <c r="D348">
        <v>245.23195200000001</v>
      </c>
      <c r="E348">
        <v>296.81156618510397</v>
      </c>
    </row>
    <row r="349" spans="1:5" x14ac:dyDescent="0.2">
      <c r="A349" t="s">
        <v>201</v>
      </c>
      <c r="B349" t="s">
        <v>277</v>
      </c>
      <c r="C349" t="s">
        <v>135</v>
      </c>
      <c r="D349">
        <v>241.21163200000001</v>
      </c>
      <c r="E349">
        <v>258.96103715611196</v>
      </c>
    </row>
    <row r="350" spans="1:5" x14ac:dyDescent="0.2">
      <c r="A350" t="s">
        <v>201</v>
      </c>
      <c r="B350" t="s">
        <v>84</v>
      </c>
      <c r="C350" t="s">
        <v>136</v>
      </c>
      <c r="D350">
        <v>198.20831167747878</v>
      </c>
      <c r="E350">
        <v>192.53419394020798</v>
      </c>
    </row>
    <row r="351" spans="1:5" x14ac:dyDescent="0.2">
      <c r="A351" t="s">
        <v>201</v>
      </c>
      <c r="B351" t="s">
        <v>278</v>
      </c>
      <c r="C351" t="s">
        <v>52</v>
      </c>
      <c r="D351">
        <v>78.939772566095954</v>
      </c>
      <c r="E351">
        <v>177.09576015785598</v>
      </c>
    </row>
    <row r="352" spans="1:5" x14ac:dyDescent="0.2">
      <c r="A352" t="s">
        <v>203</v>
      </c>
      <c r="B352" t="s">
        <v>298</v>
      </c>
      <c r="C352" t="s">
        <v>53</v>
      </c>
      <c r="D352">
        <v>0.26100200000000001</v>
      </c>
      <c r="E352">
        <v>349.02108800000002</v>
      </c>
    </row>
    <row r="353" spans="1:5" x14ac:dyDescent="0.2">
      <c r="A353" t="s">
        <v>203</v>
      </c>
      <c r="B353" t="s">
        <v>286</v>
      </c>
      <c r="C353" t="s">
        <v>292</v>
      </c>
      <c r="D353">
        <v>0.10728699999999999</v>
      </c>
      <c r="E353">
        <v>232.68072000000001</v>
      </c>
    </row>
    <row r="354" spans="1:5" x14ac:dyDescent="0.2">
      <c r="A354" t="s">
        <v>203</v>
      </c>
      <c r="C354" t="s">
        <v>293</v>
      </c>
      <c r="D354" t="s">
        <v>212</v>
      </c>
      <c r="E354">
        <v>155.12047999999999</v>
      </c>
    </row>
    <row r="355" spans="1:5" x14ac:dyDescent="0.2">
      <c r="A355" t="s">
        <v>203</v>
      </c>
      <c r="C355" t="s">
        <v>294</v>
      </c>
      <c r="D355" t="s">
        <v>212</v>
      </c>
      <c r="E355">
        <v>91.100399999999993</v>
      </c>
    </row>
    <row r="356" spans="1:5" x14ac:dyDescent="0.2">
      <c r="A356" t="s">
        <v>203</v>
      </c>
      <c r="C356" t="s">
        <v>51</v>
      </c>
      <c r="D356" t="s">
        <v>212</v>
      </c>
      <c r="E356">
        <v>75.917000000000002</v>
      </c>
    </row>
    <row r="357" spans="1:5" x14ac:dyDescent="0.2">
      <c r="A357" t="s">
        <v>27</v>
      </c>
      <c r="B357" t="s">
        <v>84</v>
      </c>
      <c r="C357" t="s">
        <v>51</v>
      </c>
      <c r="D357">
        <v>16876.581633764388</v>
      </c>
      <c r="E357">
        <v>2449.161728</v>
      </c>
    </row>
    <row r="358" spans="1:5" x14ac:dyDescent="0.2">
      <c r="A358" t="s">
        <v>27</v>
      </c>
      <c r="B358" t="s">
        <v>73</v>
      </c>
      <c r="C358" t="s">
        <v>53</v>
      </c>
      <c r="D358">
        <v>6006.8860725947661</v>
      </c>
      <c r="E358">
        <v>1965.535488</v>
      </c>
    </row>
    <row r="359" spans="1:5" x14ac:dyDescent="0.2">
      <c r="A359" t="s">
        <v>27</v>
      </c>
      <c r="B359" t="s">
        <v>74</v>
      </c>
      <c r="C359" t="s">
        <v>70</v>
      </c>
      <c r="D359">
        <v>4067.4168118254238</v>
      </c>
      <c r="E359">
        <v>1799.6833280000001</v>
      </c>
    </row>
    <row r="360" spans="1:5" x14ac:dyDescent="0.2">
      <c r="A360" t="s">
        <v>27</v>
      </c>
      <c r="B360" t="s">
        <v>75</v>
      </c>
      <c r="C360" t="s">
        <v>71</v>
      </c>
      <c r="D360">
        <v>3803.1216875354162</v>
      </c>
      <c r="E360">
        <v>1305.4274559999999</v>
      </c>
    </row>
    <row r="361" spans="1:5" x14ac:dyDescent="0.2">
      <c r="A361" t="s">
        <v>27</v>
      </c>
      <c r="B361" t="s">
        <v>12</v>
      </c>
      <c r="C361" t="s">
        <v>54</v>
      </c>
      <c r="D361">
        <v>3563.0885546804966</v>
      </c>
      <c r="E361">
        <v>1184.5761279999999</v>
      </c>
    </row>
    <row r="362" spans="1:5" x14ac:dyDescent="0.2">
      <c r="A362" t="s">
        <v>5</v>
      </c>
      <c r="B362" t="s">
        <v>75</v>
      </c>
      <c r="C362" t="s">
        <v>70</v>
      </c>
      <c r="D362">
        <v>1585.7283218851958</v>
      </c>
      <c r="E362">
        <v>1138.0286014778424</v>
      </c>
    </row>
    <row r="363" spans="1:5" x14ac:dyDescent="0.2">
      <c r="A363" t="s">
        <v>5</v>
      </c>
      <c r="B363" t="s">
        <v>10</v>
      </c>
      <c r="C363" t="s">
        <v>6</v>
      </c>
      <c r="D363">
        <v>827.33247444705228</v>
      </c>
      <c r="E363">
        <v>403.75113789476671</v>
      </c>
    </row>
    <row r="364" spans="1:5" x14ac:dyDescent="0.2">
      <c r="A364" t="s">
        <v>5</v>
      </c>
      <c r="B364" t="s">
        <v>11</v>
      </c>
      <c r="C364" t="s">
        <v>7</v>
      </c>
      <c r="D364">
        <v>789.40037428124822</v>
      </c>
      <c r="E364">
        <v>333.57085835311102</v>
      </c>
    </row>
    <row r="365" spans="1:5" x14ac:dyDescent="0.2">
      <c r="A365" t="s">
        <v>5</v>
      </c>
      <c r="B365" t="s">
        <v>12</v>
      </c>
      <c r="C365" t="s">
        <v>8</v>
      </c>
      <c r="D365">
        <v>752.36340794789703</v>
      </c>
      <c r="E365">
        <v>167.26966434476239</v>
      </c>
    </row>
    <row r="366" spans="1:5" x14ac:dyDescent="0.2">
      <c r="A366" t="s">
        <v>5</v>
      </c>
      <c r="B366" t="s">
        <v>13</v>
      </c>
      <c r="C366" t="s">
        <v>9</v>
      </c>
      <c r="D366">
        <v>622.44000000000005</v>
      </c>
      <c r="E366">
        <v>162.81306563263058</v>
      </c>
    </row>
    <row r="367" spans="1:5" x14ac:dyDescent="0.2">
      <c r="A367" t="s">
        <v>12</v>
      </c>
      <c r="B367" t="s">
        <v>204</v>
      </c>
      <c r="C367" t="s">
        <v>27</v>
      </c>
      <c r="D367">
        <v>1645.8388879091046</v>
      </c>
      <c r="E367">
        <v>3563.0885546804966</v>
      </c>
    </row>
    <row r="368" spans="1:5" x14ac:dyDescent="0.2">
      <c r="A368" t="s">
        <v>12</v>
      </c>
      <c r="B368" t="s">
        <v>55</v>
      </c>
      <c r="C368" t="s">
        <v>51</v>
      </c>
      <c r="D368">
        <v>1041.0879426059062</v>
      </c>
      <c r="E368">
        <v>1085.2785919999999</v>
      </c>
    </row>
    <row r="369" spans="1:5" x14ac:dyDescent="0.2">
      <c r="A369" t="s">
        <v>12</v>
      </c>
      <c r="B369" t="s">
        <v>19</v>
      </c>
      <c r="C369" t="s">
        <v>52</v>
      </c>
      <c r="D369">
        <v>928.83488</v>
      </c>
      <c r="E369">
        <v>1001.3293551281739</v>
      </c>
    </row>
    <row r="370" spans="1:5" x14ac:dyDescent="0.2">
      <c r="A370" t="s">
        <v>12</v>
      </c>
      <c r="B370" t="s">
        <v>56</v>
      </c>
      <c r="C370" t="s">
        <v>53</v>
      </c>
      <c r="D370">
        <v>899.95261136224167</v>
      </c>
      <c r="E370">
        <v>874.04716800000006</v>
      </c>
    </row>
    <row r="371" spans="1:5" x14ac:dyDescent="0.2">
      <c r="A371" t="s">
        <v>12</v>
      </c>
      <c r="B371" t="s">
        <v>27</v>
      </c>
      <c r="C371" t="s">
        <v>54</v>
      </c>
      <c r="D371">
        <v>731.14803022211652</v>
      </c>
      <c r="E371">
        <v>731.92934400000001</v>
      </c>
    </row>
    <row r="372" spans="1:5" x14ac:dyDescent="0.2">
      <c r="A372" t="s">
        <v>28</v>
      </c>
      <c r="B372" t="s">
        <v>45</v>
      </c>
      <c r="C372" t="s">
        <v>70</v>
      </c>
      <c r="D372">
        <v>65.499595999999997</v>
      </c>
      <c r="E372">
        <v>511.14455161237083</v>
      </c>
    </row>
    <row r="373" spans="1:5" x14ac:dyDescent="0.2">
      <c r="A373" t="s">
        <v>28</v>
      </c>
      <c r="B373" t="s">
        <v>118</v>
      </c>
      <c r="C373" t="s">
        <v>7</v>
      </c>
      <c r="D373">
        <v>55.090579964704844</v>
      </c>
      <c r="E373">
        <v>209.04359578384543</v>
      </c>
    </row>
    <row r="374" spans="1:5" x14ac:dyDescent="0.2">
      <c r="A374" t="s">
        <v>28</v>
      </c>
      <c r="B374" t="s">
        <v>119</v>
      </c>
      <c r="C374" t="s">
        <v>6</v>
      </c>
      <c r="D374">
        <v>49.86419460889433</v>
      </c>
      <c r="E374">
        <v>130.04902071248779</v>
      </c>
    </row>
    <row r="375" spans="1:5" x14ac:dyDescent="0.2">
      <c r="A375" t="s">
        <v>28</v>
      </c>
      <c r="B375" t="s">
        <v>120</v>
      </c>
      <c r="C375" t="s">
        <v>124</v>
      </c>
      <c r="D375">
        <v>35.715585660728124</v>
      </c>
      <c r="E375">
        <v>37.339215520754237</v>
      </c>
    </row>
    <row r="376" spans="1:5" x14ac:dyDescent="0.2">
      <c r="A376" t="s">
        <v>28</v>
      </c>
      <c r="B376" t="s">
        <v>121</v>
      </c>
      <c r="C376" t="s">
        <v>125</v>
      </c>
      <c r="D376">
        <v>34.717249590274214</v>
      </c>
      <c r="E376">
        <v>21.727132028329354</v>
      </c>
    </row>
    <row r="377" spans="1:5" x14ac:dyDescent="0.2">
      <c r="A377" t="s">
        <v>25</v>
      </c>
      <c r="B377" t="s">
        <v>231</v>
      </c>
      <c r="C377" t="s">
        <v>7</v>
      </c>
      <c r="D377">
        <v>0.25968581712342448</v>
      </c>
      <c r="E377">
        <v>1352.0965873588068</v>
      </c>
    </row>
    <row r="378" spans="1:5" x14ac:dyDescent="0.2">
      <c r="A378" t="s">
        <v>25</v>
      </c>
      <c r="B378" t="s">
        <v>116</v>
      </c>
      <c r="C378" t="s">
        <v>111</v>
      </c>
      <c r="D378">
        <v>9.8982287486550635E-2</v>
      </c>
      <c r="E378">
        <v>849.08512194010632</v>
      </c>
    </row>
    <row r="379" spans="1:5" x14ac:dyDescent="0.2">
      <c r="A379" t="s">
        <v>25</v>
      </c>
      <c r="B379" t="s">
        <v>117</v>
      </c>
      <c r="C379" t="s">
        <v>70</v>
      </c>
      <c r="D379" t="s">
        <v>221</v>
      </c>
      <c r="E379">
        <v>496.40256960708234</v>
      </c>
    </row>
    <row r="380" spans="1:5" x14ac:dyDescent="0.2">
      <c r="A380" t="s">
        <v>25</v>
      </c>
      <c r="C380" t="s">
        <v>6</v>
      </c>
      <c r="D380" t="s">
        <v>212</v>
      </c>
      <c r="E380">
        <v>210.5372579369031</v>
      </c>
    </row>
    <row r="381" spans="1:5" x14ac:dyDescent="0.2">
      <c r="A381" t="s">
        <v>25</v>
      </c>
      <c r="C381" t="s">
        <v>112</v>
      </c>
      <c r="D381" t="s">
        <v>212</v>
      </c>
      <c r="E381">
        <v>0.2738335781751059</v>
      </c>
    </row>
    <row r="382" spans="1:5" x14ac:dyDescent="0.2">
      <c r="A382" t="s">
        <v>27</v>
      </c>
      <c r="B382" t="s">
        <v>84</v>
      </c>
      <c r="C382" t="s">
        <v>51</v>
      </c>
      <c r="D382">
        <v>16876.581633764388</v>
      </c>
      <c r="E382">
        <v>2449.161728</v>
      </c>
    </row>
    <row r="383" spans="1:5" x14ac:dyDescent="0.2">
      <c r="A383" t="s">
        <v>27</v>
      </c>
      <c r="B383" t="s">
        <v>73</v>
      </c>
      <c r="C383" t="s">
        <v>53</v>
      </c>
      <c r="D383">
        <v>6006.8860725947661</v>
      </c>
      <c r="E383">
        <v>1965.535488</v>
      </c>
    </row>
    <row r="384" spans="1:5" x14ac:dyDescent="0.2">
      <c r="A384" t="s">
        <v>27</v>
      </c>
      <c r="B384" t="s">
        <v>74</v>
      </c>
      <c r="C384" t="s">
        <v>70</v>
      </c>
      <c r="D384">
        <v>4067.4168118254238</v>
      </c>
      <c r="E384">
        <v>1799.6833280000001</v>
      </c>
    </row>
    <row r="385" spans="1:5" x14ac:dyDescent="0.2">
      <c r="A385" t="s">
        <v>27</v>
      </c>
      <c r="B385" t="s">
        <v>75</v>
      </c>
      <c r="C385" t="s">
        <v>71</v>
      </c>
      <c r="D385">
        <v>3803.1216875354162</v>
      </c>
      <c r="E385">
        <v>1305.4274559999999</v>
      </c>
    </row>
    <row r="386" spans="1:5" x14ac:dyDescent="0.2">
      <c r="A386" t="s">
        <v>27</v>
      </c>
      <c r="B386" t="s">
        <v>12</v>
      </c>
      <c r="C386" t="s">
        <v>54</v>
      </c>
      <c r="D386">
        <v>3563.0885546804966</v>
      </c>
      <c r="E386">
        <v>1184.5761279999999</v>
      </c>
    </row>
    <row r="387" spans="1:5" x14ac:dyDescent="0.2">
      <c r="A387" t="s">
        <v>12</v>
      </c>
      <c r="B387" t="s">
        <v>204</v>
      </c>
      <c r="C387" t="s">
        <v>27</v>
      </c>
      <c r="D387">
        <v>1645.8388879091046</v>
      </c>
      <c r="E387">
        <v>3563.0885546804966</v>
      </c>
    </row>
    <row r="388" spans="1:5" x14ac:dyDescent="0.2">
      <c r="A388" t="s">
        <v>12</v>
      </c>
      <c r="B388" t="s">
        <v>55</v>
      </c>
      <c r="C388" t="s">
        <v>51</v>
      </c>
      <c r="D388">
        <v>1041.0879426059062</v>
      </c>
      <c r="E388">
        <v>1085.2785919999999</v>
      </c>
    </row>
    <row r="389" spans="1:5" x14ac:dyDescent="0.2">
      <c r="A389" t="s">
        <v>12</v>
      </c>
      <c r="B389" t="s">
        <v>19</v>
      </c>
      <c r="C389" t="s">
        <v>52</v>
      </c>
      <c r="D389">
        <v>928.83488</v>
      </c>
      <c r="E389">
        <v>1001.3293551281739</v>
      </c>
    </row>
    <row r="390" spans="1:5" x14ac:dyDescent="0.2">
      <c r="A390" t="s">
        <v>12</v>
      </c>
      <c r="B390" t="s">
        <v>56</v>
      </c>
      <c r="C390" t="s">
        <v>53</v>
      </c>
      <c r="D390">
        <v>899.95261136224167</v>
      </c>
      <c r="E390">
        <v>874.04716800000006</v>
      </c>
    </row>
    <row r="391" spans="1:5" x14ac:dyDescent="0.2">
      <c r="A391" t="s">
        <v>12</v>
      </c>
      <c r="B391" t="s">
        <v>27</v>
      </c>
      <c r="C391" t="s">
        <v>54</v>
      </c>
      <c r="D391">
        <v>731.14803022211652</v>
      </c>
      <c r="E391">
        <v>731.92934400000001</v>
      </c>
    </row>
    <row r="392" spans="1:5" x14ac:dyDescent="0.2">
      <c r="A392" t="s">
        <v>202</v>
      </c>
      <c r="B392" t="s">
        <v>297</v>
      </c>
      <c r="C392" t="s">
        <v>71</v>
      </c>
      <c r="D392">
        <v>7.1952299999999996</v>
      </c>
      <c r="E392">
        <v>271.15001599999999</v>
      </c>
    </row>
    <row r="393" spans="1:5" x14ac:dyDescent="0.2">
      <c r="A393" t="s">
        <v>202</v>
      </c>
      <c r="B393" t="s">
        <v>276</v>
      </c>
      <c r="C393" t="s">
        <v>53</v>
      </c>
      <c r="D393">
        <v>3.1837999999999998E-2</v>
      </c>
      <c r="E393">
        <v>271.15001599999999</v>
      </c>
    </row>
    <row r="394" spans="1:5" x14ac:dyDescent="0.2">
      <c r="A394" t="s">
        <v>202</v>
      </c>
      <c r="C394" t="s">
        <v>51</v>
      </c>
      <c r="D394" t="s">
        <v>212</v>
      </c>
      <c r="E394">
        <v>271.15001599999999</v>
      </c>
    </row>
    <row r="395" spans="1:5" x14ac:dyDescent="0.2">
      <c r="A395" t="s">
        <v>202</v>
      </c>
      <c r="C395" t="s">
        <v>135</v>
      </c>
      <c r="D395" t="s">
        <v>212</v>
      </c>
      <c r="E395">
        <v>203.36249599999999</v>
      </c>
    </row>
    <row r="396" spans="1:5" x14ac:dyDescent="0.2">
      <c r="A396" t="s">
        <v>202</v>
      </c>
      <c r="D396" t="s">
        <v>212</v>
      </c>
      <c r="E396" t="s">
        <v>212</v>
      </c>
    </row>
    <row r="397" spans="1:5" x14ac:dyDescent="0.2">
      <c r="A397" t="s">
        <v>33</v>
      </c>
      <c r="B397" t="s">
        <v>232</v>
      </c>
      <c r="C397" t="s">
        <v>53</v>
      </c>
      <c r="D397">
        <v>261.83368000000002</v>
      </c>
      <c r="E397">
        <v>459.19693179062966</v>
      </c>
    </row>
    <row r="398" spans="1:5" x14ac:dyDescent="0.2">
      <c r="A398" t="s">
        <v>33</v>
      </c>
      <c r="B398" t="s">
        <v>79</v>
      </c>
      <c r="C398" t="s">
        <v>51</v>
      </c>
      <c r="D398">
        <v>207.83624</v>
      </c>
      <c r="E398">
        <v>399.87926200211257</v>
      </c>
    </row>
    <row r="399" spans="1:5" x14ac:dyDescent="0.2">
      <c r="A399" t="s">
        <v>33</v>
      </c>
      <c r="B399" t="s">
        <v>45</v>
      </c>
      <c r="C399" t="s">
        <v>135</v>
      </c>
      <c r="D399">
        <v>108.45616800000001</v>
      </c>
      <c r="E399">
        <v>246.81924231213034</v>
      </c>
    </row>
    <row r="400" spans="1:5" x14ac:dyDescent="0.2">
      <c r="A400" t="s">
        <v>33</v>
      </c>
      <c r="B400" t="s">
        <v>75</v>
      </c>
      <c r="C400" t="s">
        <v>71</v>
      </c>
      <c r="D400">
        <v>58.35711739901749</v>
      </c>
      <c r="E400">
        <v>187.31643352307478</v>
      </c>
    </row>
    <row r="401" spans="1:5" x14ac:dyDescent="0.2">
      <c r="A401" t="s">
        <v>33</v>
      </c>
      <c r="B401" t="s">
        <v>19</v>
      </c>
      <c r="C401" t="s">
        <v>136</v>
      </c>
      <c r="D401">
        <v>43.124471999999997</v>
      </c>
      <c r="E401">
        <v>175.67677039906664</v>
      </c>
    </row>
    <row r="402" spans="1:5" x14ac:dyDescent="0.2">
      <c r="A402" t="s">
        <v>201</v>
      </c>
      <c r="B402" t="s">
        <v>232</v>
      </c>
      <c r="C402" t="s">
        <v>53</v>
      </c>
      <c r="D402">
        <v>312.392448</v>
      </c>
      <c r="E402">
        <v>357.36081463820801</v>
      </c>
    </row>
    <row r="403" spans="1:5" x14ac:dyDescent="0.2">
      <c r="A403" t="s">
        <v>201</v>
      </c>
      <c r="B403" t="s">
        <v>79</v>
      </c>
      <c r="C403" t="s">
        <v>51</v>
      </c>
      <c r="D403">
        <v>245.23195200000001</v>
      </c>
      <c r="E403">
        <v>296.81156618510397</v>
      </c>
    </row>
    <row r="404" spans="1:5" x14ac:dyDescent="0.2">
      <c r="A404" t="s">
        <v>201</v>
      </c>
      <c r="B404" t="s">
        <v>277</v>
      </c>
      <c r="C404" t="s">
        <v>135</v>
      </c>
      <c r="D404">
        <v>241.21163200000001</v>
      </c>
      <c r="E404">
        <v>258.96103715611196</v>
      </c>
    </row>
    <row r="405" spans="1:5" x14ac:dyDescent="0.2">
      <c r="A405" t="s">
        <v>201</v>
      </c>
      <c r="B405" t="s">
        <v>84</v>
      </c>
      <c r="C405" t="s">
        <v>136</v>
      </c>
      <c r="D405">
        <v>198.20831167747878</v>
      </c>
      <c r="E405">
        <v>192.53419394020798</v>
      </c>
    </row>
    <row r="406" spans="1:5" x14ac:dyDescent="0.2">
      <c r="A406" t="s">
        <v>201</v>
      </c>
      <c r="B406" t="s">
        <v>278</v>
      </c>
      <c r="C406" t="s">
        <v>52</v>
      </c>
      <c r="D406">
        <v>78.939772566095954</v>
      </c>
      <c r="E406">
        <v>177.09576015785598</v>
      </c>
    </row>
    <row r="407" spans="1:5" x14ac:dyDescent="0.2">
      <c r="A407" t="s">
        <v>27</v>
      </c>
      <c r="B407" t="s">
        <v>84</v>
      </c>
      <c r="C407" t="s">
        <v>51</v>
      </c>
      <c r="D407">
        <v>16876.581633764388</v>
      </c>
      <c r="E407">
        <v>2449.161728</v>
      </c>
    </row>
    <row r="408" spans="1:5" x14ac:dyDescent="0.2">
      <c r="A408" t="s">
        <v>27</v>
      </c>
      <c r="B408" t="s">
        <v>73</v>
      </c>
      <c r="C408" t="s">
        <v>53</v>
      </c>
      <c r="D408">
        <v>6006.8860725947661</v>
      </c>
      <c r="E408">
        <v>1965.535488</v>
      </c>
    </row>
    <row r="409" spans="1:5" x14ac:dyDescent="0.2">
      <c r="A409" t="s">
        <v>27</v>
      </c>
      <c r="B409" t="s">
        <v>74</v>
      </c>
      <c r="C409" t="s">
        <v>70</v>
      </c>
      <c r="D409">
        <v>4067.4168118254238</v>
      </c>
      <c r="E409">
        <v>1799.6833280000001</v>
      </c>
    </row>
    <row r="410" spans="1:5" x14ac:dyDescent="0.2">
      <c r="A410" t="s">
        <v>27</v>
      </c>
      <c r="B410" t="s">
        <v>75</v>
      </c>
      <c r="C410" t="s">
        <v>71</v>
      </c>
      <c r="D410">
        <v>3803.1216875354162</v>
      </c>
      <c r="E410">
        <v>1305.4274559999999</v>
      </c>
    </row>
    <row r="411" spans="1:5" x14ac:dyDescent="0.2">
      <c r="A411" t="s">
        <v>27</v>
      </c>
      <c r="B411" t="s">
        <v>12</v>
      </c>
      <c r="C411" t="s">
        <v>54</v>
      </c>
      <c r="D411">
        <v>3563.0885546804966</v>
      </c>
      <c r="E411">
        <v>1184.5761279999999</v>
      </c>
    </row>
    <row r="412" spans="1:5" x14ac:dyDescent="0.2">
      <c r="A412" t="s">
        <v>12</v>
      </c>
      <c r="B412" t="s">
        <v>204</v>
      </c>
      <c r="C412" t="s">
        <v>27</v>
      </c>
      <c r="D412">
        <v>1645.8388879091046</v>
      </c>
      <c r="E412">
        <v>3563.0885546804966</v>
      </c>
    </row>
    <row r="413" spans="1:5" x14ac:dyDescent="0.2">
      <c r="A413" t="s">
        <v>12</v>
      </c>
      <c r="B413" t="s">
        <v>55</v>
      </c>
      <c r="C413" t="s">
        <v>51</v>
      </c>
      <c r="D413">
        <v>1041.0879426059062</v>
      </c>
      <c r="E413">
        <v>1085.2785919999999</v>
      </c>
    </row>
    <row r="414" spans="1:5" x14ac:dyDescent="0.2">
      <c r="A414" t="s">
        <v>12</v>
      </c>
      <c r="B414" t="s">
        <v>19</v>
      </c>
      <c r="C414" t="s">
        <v>52</v>
      </c>
      <c r="D414">
        <v>928.83488</v>
      </c>
      <c r="E414">
        <v>1001.3293551281739</v>
      </c>
    </row>
    <row r="415" spans="1:5" x14ac:dyDescent="0.2">
      <c r="A415" t="s">
        <v>12</v>
      </c>
      <c r="B415" t="s">
        <v>56</v>
      </c>
      <c r="C415" t="s">
        <v>53</v>
      </c>
      <c r="D415">
        <v>899.95261136224167</v>
      </c>
      <c r="E415">
        <v>874.04716800000006</v>
      </c>
    </row>
    <row r="416" spans="1:5" x14ac:dyDescent="0.2">
      <c r="A416" t="s">
        <v>12</v>
      </c>
      <c r="B416" t="s">
        <v>27</v>
      </c>
      <c r="C416" t="s">
        <v>54</v>
      </c>
      <c r="D416">
        <v>731.14803022211652</v>
      </c>
      <c r="E416">
        <v>731.92934400000001</v>
      </c>
    </row>
    <row r="417" spans="1:5" x14ac:dyDescent="0.2">
      <c r="A417" t="s">
        <v>165</v>
      </c>
      <c r="B417" t="s">
        <v>45</v>
      </c>
      <c r="C417" t="s">
        <v>95</v>
      </c>
      <c r="D417">
        <v>1948.32</v>
      </c>
      <c r="E417">
        <v>1014.569344</v>
      </c>
    </row>
    <row r="418" spans="1:5" x14ac:dyDescent="0.2">
      <c r="A418" t="s">
        <v>165</v>
      </c>
      <c r="B418" t="s">
        <v>213</v>
      </c>
      <c r="C418" t="s">
        <v>214</v>
      </c>
      <c r="D418">
        <v>1241.6231511209864</v>
      </c>
      <c r="E418">
        <v>647.04096000000004</v>
      </c>
    </row>
    <row r="419" spans="1:5" x14ac:dyDescent="0.2">
      <c r="A419" t="s">
        <v>165</v>
      </c>
      <c r="B419" t="s">
        <v>262</v>
      </c>
      <c r="C419" t="s">
        <v>263</v>
      </c>
      <c r="D419">
        <v>1217.2565523568639</v>
      </c>
      <c r="E419">
        <v>531.176512</v>
      </c>
    </row>
    <row r="420" spans="1:5" x14ac:dyDescent="0.2">
      <c r="A420" t="s">
        <v>165</v>
      </c>
      <c r="B420" t="s">
        <v>84</v>
      </c>
      <c r="C420" t="s">
        <v>70</v>
      </c>
      <c r="D420">
        <v>1067.8870689471421</v>
      </c>
      <c r="E420">
        <v>451.47173986532636</v>
      </c>
    </row>
    <row r="421" spans="1:5" x14ac:dyDescent="0.2">
      <c r="A421" t="s">
        <v>165</v>
      </c>
      <c r="B421" t="s">
        <v>142</v>
      </c>
      <c r="C421" t="s">
        <v>54</v>
      </c>
      <c r="D421">
        <v>908.20464119643077</v>
      </c>
      <c r="E421">
        <v>384.399584</v>
      </c>
    </row>
    <row r="422" spans="1:5" x14ac:dyDescent="0.2">
      <c r="A422" t="s">
        <v>15</v>
      </c>
      <c r="B422" t="s">
        <v>84</v>
      </c>
      <c r="C422" t="s">
        <v>173</v>
      </c>
      <c r="D422">
        <v>572.16493860393234</v>
      </c>
      <c r="E422">
        <v>563.61547016719089</v>
      </c>
    </row>
    <row r="423" spans="1:5" x14ac:dyDescent="0.2">
      <c r="A423" t="s">
        <v>15</v>
      </c>
      <c r="B423" t="s">
        <v>57</v>
      </c>
      <c r="C423" t="s">
        <v>27</v>
      </c>
      <c r="D423">
        <v>358.87500799999998</v>
      </c>
      <c r="E423">
        <v>489.30472919053904</v>
      </c>
    </row>
    <row r="424" spans="1:5" x14ac:dyDescent="0.2">
      <c r="A424" t="s">
        <v>15</v>
      </c>
      <c r="B424" t="s">
        <v>58</v>
      </c>
      <c r="C424" t="s">
        <v>64</v>
      </c>
      <c r="D424">
        <v>246.55057600000001</v>
      </c>
      <c r="E424">
        <v>451.11548800000003</v>
      </c>
    </row>
    <row r="425" spans="1:5" x14ac:dyDescent="0.2">
      <c r="A425" t="s">
        <v>15</v>
      </c>
      <c r="B425" t="s">
        <v>59</v>
      </c>
      <c r="C425" t="s">
        <v>65</v>
      </c>
      <c r="D425">
        <v>243.75</v>
      </c>
      <c r="E425">
        <v>429.34996278676107</v>
      </c>
    </row>
    <row r="426" spans="1:5" x14ac:dyDescent="0.2">
      <c r="A426" t="s">
        <v>15</v>
      </c>
      <c r="B426" t="s">
        <v>60</v>
      </c>
      <c r="C426" t="s">
        <v>54</v>
      </c>
      <c r="D426">
        <v>181.22214399999999</v>
      </c>
      <c r="E426">
        <v>325.578304</v>
      </c>
    </row>
    <row r="427" spans="1:5" x14ac:dyDescent="0.2">
      <c r="A427" t="s">
        <v>107</v>
      </c>
      <c r="B427" t="s">
        <v>299</v>
      </c>
      <c r="C427" t="s">
        <v>265</v>
      </c>
      <c r="D427">
        <v>1097.6854840492326</v>
      </c>
      <c r="E427">
        <v>311.2956458651268</v>
      </c>
    </row>
    <row r="428" spans="1:5" x14ac:dyDescent="0.2">
      <c r="A428" t="s">
        <v>107</v>
      </c>
      <c r="B428" t="s">
        <v>281</v>
      </c>
      <c r="C428" t="s">
        <v>54</v>
      </c>
      <c r="D428">
        <v>817.3040843311386</v>
      </c>
      <c r="E428">
        <v>306.33491199999997</v>
      </c>
    </row>
    <row r="429" spans="1:5" x14ac:dyDescent="0.2">
      <c r="A429" t="s">
        <v>107</v>
      </c>
      <c r="B429" t="s">
        <v>265</v>
      </c>
      <c r="C429" t="s">
        <v>260</v>
      </c>
      <c r="D429">
        <v>785.19626142421271</v>
      </c>
      <c r="E429">
        <v>183.04812799999999</v>
      </c>
    </row>
    <row r="430" spans="1:5" x14ac:dyDescent="0.2">
      <c r="A430" t="s">
        <v>107</v>
      </c>
      <c r="B430" t="s">
        <v>282</v>
      </c>
      <c r="C430" t="s">
        <v>279</v>
      </c>
      <c r="D430">
        <v>369.18586499171704</v>
      </c>
      <c r="E430">
        <v>127.22943259414428</v>
      </c>
    </row>
    <row r="431" spans="1:5" x14ac:dyDescent="0.2">
      <c r="A431" t="s">
        <v>107</v>
      </c>
      <c r="B431" t="s">
        <v>283</v>
      </c>
      <c r="C431" t="s">
        <v>280</v>
      </c>
      <c r="D431">
        <v>232.21048960757554</v>
      </c>
      <c r="E431">
        <v>118.95647004843352</v>
      </c>
    </row>
    <row r="432" spans="1:5" x14ac:dyDescent="0.2">
      <c r="A432" t="s">
        <v>51</v>
      </c>
      <c r="B432" t="s">
        <v>27</v>
      </c>
      <c r="C432" t="s">
        <v>54</v>
      </c>
      <c r="D432">
        <v>2449.161728</v>
      </c>
      <c r="E432">
        <v>99.875559999999993</v>
      </c>
    </row>
    <row r="433" spans="1:5" x14ac:dyDescent="0.2">
      <c r="A433" t="s">
        <v>51</v>
      </c>
      <c r="B433" t="s">
        <v>12</v>
      </c>
      <c r="C433" t="s">
        <v>190</v>
      </c>
      <c r="D433">
        <v>1085.2785919999999</v>
      </c>
      <c r="E433">
        <v>29.799744</v>
      </c>
    </row>
    <row r="434" spans="1:5" x14ac:dyDescent="0.2">
      <c r="A434" t="s">
        <v>51</v>
      </c>
      <c r="B434" t="s">
        <v>33</v>
      </c>
      <c r="C434" t="s">
        <v>95</v>
      </c>
      <c r="D434">
        <v>399.87926200211257</v>
      </c>
      <c r="E434">
        <v>9.8972130000000007</v>
      </c>
    </row>
    <row r="435" spans="1:5" x14ac:dyDescent="0.2">
      <c r="A435" t="s">
        <v>51</v>
      </c>
      <c r="B435" t="s">
        <v>201</v>
      </c>
      <c r="D435">
        <v>296.81156618510397</v>
      </c>
      <c r="E435" t="s">
        <v>212</v>
      </c>
    </row>
    <row r="436" spans="1:5" x14ac:dyDescent="0.2">
      <c r="A436" t="s">
        <v>51</v>
      </c>
      <c r="B436" t="s">
        <v>202</v>
      </c>
      <c r="D436">
        <v>271.15001599999999</v>
      </c>
      <c r="E436" t="s">
        <v>212</v>
      </c>
    </row>
    <row r="437" spans="1:5" x14ac:dyDescent="0.2">
      <c r="A437" t="s">
        <v>134</v>
      </c>
      <c r="B437" t="s">
        <v>333</v>
      </c>
      <c r="C437" t="s">
        <v>334</v>
      </c>
      <c r="D437">
        <v>282.56398752169997</v>
      </c>
      <c r="E437">
        <v>93.586114666959745</v>
      </c>
    </row>
    <row r="438" spans="1:5" x14ac:dyDescent="0.2">
      <c r="A438" t="s">
        <v>134</v>
      </c>
      <c r="B438" t="s">
        <v>45</v>
      </c>
      <c r="C438" t="s">
        <v>227</v>
      </c>
      <c r="D438">
        <v>95.794687999999994</v>
      </c>
      <c r="E438">
        <v>44.474169551198763</v>
      </c>
    </row>
    <row r="439" spans="1:5" x14ac:dyDescent="0.2">
      <c r="A439" t="s">
        <v>134</v>
      </c>
      <c r="B439" t="s">
        <v>19</v>
      </c>
      <c r="C439" t="s">
        <v>317</v>
      </c>
      <c r="D439">
        <v>93.578394131401581</v>
      </c>
      <c r="E439">
        <v>21.523408870010275</v>
      </c>
    </row>
    <row r="440" spans="1:5" x14ac:dyDescent="0.2">
      <c r="A440" t="s">
        <v>134</v>
      </c>
      <c r="B440" t="s">
        <v>79</v>
      </c>
      <c r="C440" t="s">
        <v>318</v>
      </c>
      <c r="D440">
        <v>91.71811386659428</v>
      </c>
      <c r="E440">
        <v>6.7638218825565097</v>
      </c>
    </row>
    <row r="441" spans="1:5" x14ac:dyDescent="0.2">
      <c r="A441" t="s">
        <v>134</v>
      </c>
      <c r="B441" t="s">
        <v>235</v>
      </c>
      <c r="C441" t="s">
        <v>319</v>
      </c>
      <c r="D441">
        <v>64.354677742042838</v>
      </c>
      <c r="E441">
        <v>4.0175600427741935</v>
      </c>
    </row>
    <row r="442" spans="1:5" x14ac:dyDescent="0.2">
      <c r="A442" t="s">
        <v>305</v>
      </c>
      <c r="B442" t="s">
        <v>227</v>
      </c>
      <c r="C442" t="s">
        <v>363</v>
      </c>
      <c r="D442">
        <v>4.9929422690453</v>
      </c>
      <c r="E442" t="s">
        <v>221</v>
      </c>
    </row>
    <row r="443" spans="1:5" x14ac:dyDescent="0.2">
      <c r="A443" t="s">
        <v>305</v>
      </c>
      <c r="D443" t="s">
        <v>212</v>
      </c>
      <c r="E443" t="s">
        <v>212</v>
      </c>
    </row>
    <row r="444" spans="1:5" x14ac:dyDescent="0.2">
      <c r="A444" t="s">
        <v>305</v>
      </c>
      <c r="D444" t="s">
        <v>212</v>
      </c>
      <c r="E444" t="s">
        <v>212</v>
      </c>
    </row>
    <row r="445" spans="1:5" x14ac:dyDescent="0.2">
      <c r="A445" t="s">
        <v>305</v>
      </c>
      <c r="D445" t="s">
        <v>212</v>
      </c>
      <c r="E445" t="s">
        <v>212</v>
      </c>
    </row>
    <row r="446" spans="1:5" x14ac:dyDescent="0.2">
      <c r="A446" t="s">
        <v>305</v>
      </c>
      <c r="D446" t="s">
        <v>212</v>
      </c>
      <c r="E446" t="s">
        <v>212</v>
      </c>
    </row>
    <row r="447" spans="1:5" x14ac:dyDescent="0.2">
      <c r="A447" t="s">
        <v>306</v>
      </c>
      <c r="B447" t="s">
        <v>227</v>
      </c>
      <c r="C447" t="s">
        <v>227</v>
      </c>
      <c r="D447">
        <v>2.2768328114183984</v>
      </c>
      <c r="E447">
        <v>35.501715223071194</v>
      </c>
    </row>
    <row r="448" spans="1:5" x14ac:dyDescent="0.2">
      <c r="A448" t="s">
        <v>306</v>
      </c>
      <c r="D448" t="s">
        <v>212</v>
      </c>
      <c r="E448" t="s">
        <v>212</v>
      </c>
    </row>
    <row r="449" spans="1:5" x14ac:dyDescent="0.2">
      <c r="A449" t="s">
        <v>306</v>
      </c>
      <c r="D449" t="s">
        <v>212</v>
      </c>
      <c r="E449" t="s">
        <v>212</v>
      </c>
    </row>
    <row r="450" spans="1:5" x14ac:dyDescent="0.2">
      <c r="A450" t="s">
        <v>306</v>
      </c>
      <c r="D450" t="s">
        <v>212</v>
      </c>
      <c r="E450" t="s">
        <v>212</v>
      </c>
    </row>
    <row r="451" spans="1:5" x14ac:dyDescent="0.2">
      <c r="A451" t="s">
        <v>306</v>
      </c>
      <c r="D451" t="s">
        <v>212</v>
      </c>
      <c r="E451" t="s">
        <v>212</v>
      </c>
    </row>
    <row r="452" spans="1:5" x14ac:dyDescent="0.2">
      <c r="A452" t="s">
        <v>307</v>
      </c>
      <c r="B452" t="s">
        <v>319</v>
      </c>
      <c r="C452" t="s">
        <v>335</v>
      </c>
      <c r="D452">
        <v>59.351830620266149</v>
      </c>
      <c r="E452">
        <v>7.2711160932708241</v>
      </c>
    </row>
    <row r="453" spans="1:5" x14ac:dyDescent="0.2">
      <c r="A453" t="s">
        <v>307</v>
      </c>
      <c r="B453" t="s">
        <v>342</v>
      </c>
      <c r="C453" t="s">
        <v>313</v>
      </c>
      <c r="D453">
        <v>17.435476000000001</v>
      </c>
      <c r="E453">
        <v>3.0784277402282192</v>
      </c>
    </row>
    <row r="454" spans="1:5" x14ac:dyDescent="0.2">
      <c r="A454" t="s">
        <v>307</v>
      </c>
      <c r="B454" t="s">
        <v>343</v>
      </c>
      <c r="C454" t="s">
        <v>314</v>
      </c>
      <c r="D454">
        <v>15.587574219974448</v>
      </c>
      <c r="E454">
        <v>0.11418669702874913</v>
      </c>
    </row>
    <row r="455" spans="1:5" x14ac:dyDescent="0.2">
      <c r="A455" t="s">
        <v>307</v>
      </c>
      <c r="B455" t="s">
        <v>344</v>
      </c>
      <c r="C455" t="s">
        <v>315</v>
      </c>
      <c r="D455">
        <v>9.5674153652419989</v>
      </c>
      <c r="E455">
        <v>2.4876205459904654E-2</v>
      </c>
    </row>
    <row r="456" spans="1:5" x14ac:dyDescent="0.2">
      <c r="A456" t="s">
        <v>307</v>
      </c>
      <c r="B456" t="s">
        <v>304</v>
      </c>
      <c r="C456" t="s">
        <v>316</v>
      </c>
      <c r="D456">
        <v>8.7757806346523832</v>
      </c>
      <c r="E456">
        <v>2.7196319162166556E-3</v>
      </c>
    </row>
    <row r="457" spans="1:5" x14ac:dyDescent="0.2">
      <c r="A457" t="s">
        <v>54</v>
      </c>
      <c r="B457" t="s">
        <v>27</v>
      </c>
      <c r="C457" t="s">
        <v>221</v>
      </c>
      <c r="D457">
        <v>1184.5761279999999</v>
      </c>
      <c r="E457" t="s">
        <v>229</v>
      </c>
    </row>
    <row r="458" spans="1:5" x14ac:dyDescent="0.2">
      <c r="A458" t="s">
        <v>54</v>
      </c>
      <c r="B458" t="s">
        <v>12</v>
      </c>
      <c r="D458">
        <v>731.92934400000001</v>
      </c>
      <c r="E458" t="s">
        <v>212</v>
      </c>
    </row>
    <row r="459" spans="1:5" x14ac:dyDescent="0.2">
      <c r="A459" t="s">
        <v>54</v>
      </c>
      <c r="B459" t="s">
        <v>165</v>
      </c>
      <c r="D459">
        <v>384.399584</v>
      </c>
      <c r="E459" t="s">
        <v>212</v>
      </c>
    </row>
    <row r="460" spans="1:5" x14ac:dyDescent="0.2">
      <c r="A460" t="s">
        <v>54</v>
      </c>
      <c r="B460" t="s">
        <v>15</v>
      </c>
      <c r="D460">
        <v>325.578304</v>
      </c>
      <c r="E460" t="s">
        <v>212</v>
      </c>
    </row>
    <row r="461" spans="1:5" x14ac:dyDescent="0.2">
      <c r="A461" t="s">
        <v>54</v>
      </c>
      <c r="B461" t="s">
        <v>107</v>
      </c>
      <c r="D461">
        <v>306.33491199999997</v>
      </c>
      <c r="E461" t="s">
        <v>212</v>
      </c>
    </row>
    <row r="462" spans="1:5" x14ac:dyDescent="0.2">
      <c r="A462" t="s">
        <v>109</v>
      </c>
      <c r="B462" t="s">
        <v>301</v>
      </c>
      <c r="C462" t="s">
        <v>302</v>
      </c>
      <c r="D462">
        <v>166.1644</v>
      </c>
      <c r="E462">
        <v>63.619913491603988</v>
      </c>
    </row>
    <row r="463" spans="1:5" x14ac:dyDescent="0.2">
      <c r="A463" t="s">
        <v>109</v>
      </c>
      <c r="B463" t="s">
        <v>124</v>
      </c>
      <c r="C463" t="s">
        <v>288</v>
      </c>
      <c r="D463">
        <v>96.367122176371268</v>
      </c>
      <c r="E463">
        <v>59.917340000000003</v>
      </c>
    </row>
    <row r="464" spans="1:5" x14ac:dyDescent="0.2">
      <c r="A464" t="s">
        <v>109</v>
      </c>
      <c r="B464" t="s">
        <v>85</v>
      </c>
      <c r="C464" t="s">
        <v>289</v>
      </c>
      <c r="D464">
        <v>87.292128000000005</v>
      </c>
      <c r="E464">
        <v>56.829447999999999</v>
      </c>
    </row>
    <row r="465" spans="1:5" x14ac:dyDescent="0.2">
      <c r="A465" t="s">
        <v>109</v>
      </c>
      <c r="B465" t="s">
        <v>140</v>
      </c>
      <c r="C465" t="s">
        <v>290</v>
      </c>
      <c r="D465">
        <v>33.683720053856</v>
      </c>
      <c r="E465">
        <v>49.239269580040002</v>
      </c>
    </row>
    <row r="466" spans="1:5" x14ac:dyDescent="0.2">
      <c r="A466" t="s">
        <v>109</v>
      </c>
      <c r="B466" t="s">
        <v>53</v>
      </c>
      <c r="C466" t="s">
        <v>291</v>
      </c>
      <c r="D466">
        <v>32.776684105476001</v>
      </c>
      <c r="E466">
        <v>46.560005012139996</v>
      </c>
    </row>
    <row r="467" spans="1:5" x14ac:dyDescent="0.2">
      <c r="A467" t="s">
        <v>95</v>
      </c>
      <c r="B467" t="s">
        <v>27</v>
      </c>
      <c r="C467" t="s">
        <v>300</v>
      </c>
      <c r="D467">
        <v>1475.34592</v>
      </c>
      <c r="E467">
        <v>3.476448</v>
      </c>
    </row>
    <row r="468" spans="1:5" x14ac:dyDescent="0.2">
      <c r="A468" t="s">
        <v>95</v>
      </c>
      <c r="B468" t="s">
        <v>165</v>
      </c>
      <c r="C468" t="s">
        <v>287</v>
      </c>
      <c r="D468">
        <v>1014.569344</v>
      </c>
      <c r="E468" t="s">
        <v>221</v>
      </c>
    </row>
    <row r="469" spans="1:5" x14ac:dyDescent="0.2">
      <c r="A469" t="s">
        <v>95</v>
      </c>
      <c r="B469" t="s">
        <v>137</v>
      </c>
      <c r="D469">
        <v>1013.3737599999999</v>
      </c>
      <c r="E469" t="s">
        <v>212</v>
      </c>
    </row>
    <row r="470" spans="1:5" x14ac:dyDescent="0.2">
      <c r="A470" t="s">
        <v>95</v>
      </c>
      <c r="B470" t="s">
        <v>18</v>
      </c>
      <c r="D470">
        <v>606.87001599999996</v>
      </c>
      <c r="E470" t="s">
        <v>212</v>
      </c>
    </row>
    <row r="471" spans="1:5" x14ac:dyDescent="0.2">
      <c r="A471" t="s">
        <v>95</v>
      </c>
      <c r="B471" t="s">
        <v>45</v>
      </c>
      <c r="D471">
        <v>338.84278399999999</v>
      </c>
      <c r="E471" t="s">
        <v>212</v>
      </c>
    </row>
    <row r="472" spans="1:5" x14ac:dyDescent="0.2">
      <c r="A472" t="s">
        <v>190</v>
      </c>
      <c r="B472" t="s">
        <v>286</v>
      </c>
      <c r="C472" t="s">
        <v>221</v>
      </c>
      <c r="D472">
        <v>199.654</v>
      </c>
      <c r="E472" t="s">
        <v>229</v>
      </c>
    </row>
    <row r="473" spans="1:5" x14ac:dyDescent="0.2">
      <c r="A473" t="s">
        <v>190</v>
      </c>
      <c r="B473" t="s">
        <v>137</v>
      </c>
      <c r="D473">
        <v>89.662087999999997</v>
      </c>
      <c r="E473" t="s">
        <v>212</v>
      </c>
    </row>
    <row r="474" spans="1:5" x14ac:dyDescent="0.2">
      <c r="A474" t="s">
        <v>190</v>
      </c>
      <c r="B474" t="s">
        <v>284</v>
      </c>
      <c r="D474">
        <v>77.911456000000001</v>
      </c>
      <c r="E474" t="s">
        <v>212</v>
      </c>
    </row>
    <row r="475" spans="1:5" x14ac:dyDescent="0.2">
      <c r="A475" t="s">
        <v>190</v>
      </c>
      <c r="B475" t="s">
        <v>285</v>
      </c>
      <c r="D475">
        <v>36.999884000000002</v>
      </c>
      <c r="E475" t="s">
        <v>212</v>
      </c>
    </row>
    <row r="476" spans="1:5" x14ac:dyDescent="0.2">
      <c r="A476" t="s">
        <v>190</v>
      </c>
      <c r="B476" t="s">
        <v>51</v>
      </c>
      <c r="D476">
        <v>29.799744</v>
      </c>
      <c r="E476" t="s">
        <v>212</v>
      </c>
    </row>
    <row r="477" spans="1:5" x14ac:dyDescent="0.2">
      <c r="A477" t="s">
        <v>36</v>
      </c>
      <c r="B477" t="s">
        <v>27</v>
      </c>
      <c r="C477" t="s">
        <v>172</v>
      </c>
      <c r="D477">
        <v>24.180404470078251</v>
      </c>
      <c r="E477">
        <v>7.828799936455999</v>
      </c>
    </row>
    <row r="478" spans="1:5" x14ac:dyDescent="0.2">
      <c r="A478" t="s">
        <v>36</v>
      </c>
      <c r="B478" t="s">
        <v>12</v>
      </c>
      <c r="C478" t="s">
        <v>138</v>
      </c>
      <c r="D478">
        <v>10.686205850319778</v>
      </c>
      <c r="E478">
        <v>5.6404670950288303</v>
      </c>
    </row>
    <row r="479" spans="1:5" x14ac:dyDescent="0.2">
      <c r="A479" t="s">
        <v>36</v>
      </c>
      <c r="B479" t="s">
        <v>50</v>
      </c>
      <c r="C479" t="s">
        <v>139</v>
      </c>
      <c r="D479">
        <v>10.094562</v>
      </c>
      <c r="E479">
        <v>0.80567151297055206</v>
      </c>
    </row>
    <row r="480" spans="1:5" x14ac:dyDescent="0.2">
      <c r="A480" t="s">
        <v>36</v>
      </c>
      <c r="B480" t="s">
        <v>137</v>
      </c>
      <c r="C480" t="s">
        <v>140</v>
      </c>
      <c r="D480">
        <v>8.6066037269444511</v>
      </c>
      <c r="E480">
        <v>0.22361619805799998</v>
      </c>
    </row>
    <row r="481" spans="1:5" x14ac:dyDescent="0.2">
      <c r="A481" t="s">
        <v>36</v>
      </c>
      <c r="B481" t="s">
        <v>5</v>
      </c>
      <c r="C481" t="s">
        <v>141</v>
      </c>
      <c r="D481">
        <v>7.1123062099513845</v>
      </c>
      <c r="E481">
        <v>6.4067457799615368E-2</v>
      </c>
    </row>
    <row r="482" spans="1:5" x14ac:dyDescent="0.2">
      <c r="A482" t="s">
        <v>143</v>
      </c>
      <c r="B482" t="s">
        <v>27</v>
      </c>
      <c r="C482" t="s">
        <v>5</v>
      </c>
      <c r="D482">
        <v>453.98541968016343</v>
      </c>
      <c r="E482">
        <v>40.581306668641382</v>
      </c>
    </row>
    <row r="483" spans="1:5" x14ac:dyDescent="0.2">
      <c r="A483" t="s">
        <v>143</v>
      </c>
      <c r="B483" t="s">
        <v>44</v>
      </c>
      <c r="C483" t="s">
        <v>124</v>
      </c>
      <c r="D483">
        <v>384.53362380215231</v>
      </c>
      <c r="E483">
        <v>22.382030207374701</v>
      </c>
    </row>
    <row r="484" spans="1:5" x14ac:dyDescent="0.2">
      <c r="A484" t="s">
        <v>143</v>
      </c>
      <c r="B484" t="s">
        <v>186</v>
      </c>
      <c r="C484" t="s">
        <v>182</v>
      </c>
      <c r="D484">
        <v>244.78818054189915</v>
      </c>
      <c r="E484">
        <v>9.0152596260006845</v>
      </c>
    </row>
    <row r="485" spans="1:5" x14ac:dyDescent="0.2">
      <c r="A485" t="s">
        <v>143</v>
      </c>
      <c r="B485" t="s">
        <v>12</v>
      </c>
      <c r="C485" t="s">
        <v>183</v>
      </c>
      <c r="D485">
        <v>210.66843863728135</v>
      </c>
      <c r="E485">
        <v>0.89880065921962504</v>
      </c>
    </row>
    <row r="486" spans="1:5" x14ac:dyDescent="0.2">
      <c r="A486" t="s">
        <v>143</v>
      </c>
      <c r="B486" t="s">
        <v>34</v>
      </c>
      <c r="C486" t="s">
        <v>184</v>
      </c>
      <c r="D486">
        <v>155.62353298071969</v>
      </c>
      <c r="E486">
        <v>0.11011104787114125</v>
      </c>
    </row>
    <row r="487" spans="1:5" x14ac:dyDescent="0.2">
      <c r="A487" t="s">
        <v>46</v>
      </c>
      <c r="B487" t="s">
        <v>234</v>
      </c>
      <c r="C487" t="s">
        <v>234</v>
      </c>
      <c r="D487">
        <v>79.792517427460524</v>
      </c>
      <c r="E487">
        <v>24.888865270979696</v>
      </c>
    </row>
    <row r="488" spans="1:5" x14ac:dyDescent="0.2">
      <c r="A488" t="s">
        <v>46</v>
      </c>
      <c r="B488" t="s">
        <v>28</v>
      </c>
      <c r="C488" t="s">
        <v>70</v>
      </c>
      <c r="D488">
        <v>8.3038275257926397</v>
      </c>
      <c r="E488">
        <v>2.2760119660118026</v>
      </c>
    </row>
    <row r="489" spans="1:5" x14ac:dyDescent="0.2">
      <c r="A489" t="s">
        <v>46</v>
      </c>
      <c r="B489" t="s">
        <v>5</v>
      </c>
      <c r="C489" t="s">
        <v>166</v>
      </c>
      <c r="D489">
        <v>6.9105895345647363</v>
      </c>
      <c r="E489">
        <v>3.0070234138845311E-2</v>
      </c>
    </row>
    <row r="490" spans="1:5" x14ac:dyDescent="0.2">
      <c r="A490" t="s">
        <v>46</v>
      </c>
      <c r="B490" t="s">
        <v>70</v>
      </c>
      <c r="C490" t="s">
        <v>167</v>
      </c>
      <c r="D490">
        <v>1.449757171509473</v>
      </c>
      <c r="E490" t="s">
        <v>221</v>
      </c>
    </row>
    <row r="491" spans="1:5" x14ac:dyDescent="0.2">
      <c r="A491" t="s">
        <v>46</v>
      </c>
      <c r="B491" t="s">
        <v>166</v>
      </c>
      <c r="C491" t="s">
        <v>168</v>
      </c>
      <c r="D491">
        <v>0.44925235330429347</v>
      </c>
      <c r="E491" t="s">
        <v>221</v>
      </c>
    </row>
    <row r="492" spans="1:5" x14ac:dyDescent="0.2">
      <c r="A492" t="s">
        <v>47</v>
      </c>
      <c r="B492" t="s">
        <v>235</v>
      </c>
      <c r="C492" t="s">
        <v>70</v>
      </c>
      <c r="D492">
        <v>8.9685880655222103</v>
      </c>
      <c r="E492">
        <v>20.727972708332388</v>
      </c>
    </row>
    <row r="493" spans="1:5" x14ac:dyDescent="0.2">
      <c r="A493" t="s">
        <v>47</v>
      </c>
      <c r="B493" t="s">
        <v>70</v>
      </c>
      <c r="C493" t="s">
        <v>134</v>
      </c>
      <c r="D493">
        <v>1.2724569259967997</v>
      </c>
      <c r="E493">
        <v>9.139549250447967</v>
      </c>
    </row>
    <row r="494" spans="1:5" x14ac:dyDescent="0.2">
      <c r="A494" t="s">
        <v>47</v>
      </c>
      <c r="B494" t="s">
        <v>176</v>
      </c>
      <c r="C494" t="s">
        <v>5</v>
      </c>
      <c r="D494">
        <v>0.84446600000000005</v>
      </c>
      <c r="E494">
        <v>4.1346950368674102</v>
      </c>
    </row>
    <row r="495" spans="1:5" x14ac:dyDescent="0.2">
      <c r="A495" t="s">
        <v>47</v>
      </c>
      <c r="B495" t="s">
        <v>45</v>
      </c>
      <c r="C495" t="s">
        <v>7</v>
      </c>
      <c r="D495">
        <v>0.69030199999999997</v>
      </c>
      <c r="E495">
        <v>5.1351826566837442</v>
      </c>
    </row>
    <row r="496" spans="1:5" x14ac:dyDescent="0.2">
      <c r="A496" t="s">
        <v>47</v>
      </c>
      <c r="B496" t="s">
        <v>177</v>
      </c>
      <c r="C496" t="s">
        <v>6</v>
      </c>
      <c r="D496">
        <v>6.6830552059094883E-2</v>
      </c>
      <c r="E496">
        <v>0.89504300961811012</v>
      </c>
    </row>
    <row r="497" spans="1:5" x14ac:dyDescent="0.2">
      <c r="A497" t="s">
        <v>48</v>
      </c>
      <c r="B497" t="s">
        <v>236</v>
      </c>
      <c r="C497" t="s">
        <v>237</v>
      </c>
      <c r="D497">
        <v>1.7151237712310421</v>
      </c>
      <c r="E497">
        <v>1.8070053701153947</v>
      </c>
    </row>
    <row r="498" spans="1:5" x14ac:dyDescent="0.2">
      <c r="A498" t="s">
        <v>48</v>
      </c>
      <c r="B498" t="s">
        <v>70</v>
      </c>
      <c r="C498" t="s">
        <v>6</v>
      </c>
      <c r="D498">
        <v>0.70401843083780336</v>
      </c>
      <c r="E498">
        <v>0.46413109851036316</v>
      </c>
    </row>
    <row r="499" spans="1:5" x14ac:dyDescent="0.2">
      <c r="A499" t="s">
        <v>48</v>
      </c>
      <c r="B499" t="s">
        <v>175</v>
      </c>
      <c r="C499" t="s">
        <v>70</v>
      </c>
      <c r="D499">
        <v>6.4655966119090941E-2</v>
      </c>
      <c r="E499">
        <v>0.35684979060952204</v>
      </c>
    </row>
    <row r="500" spans="1:5" x14ac:dyDescent="0.2">
      <c r="A500" t="s">
        <v>48</v>
      </c>
      <c r="C500" t="s">
        <v>7</v>
      </c>
      <c r="D500" t="s">
        <v>212</v>
      </c>
      <c r="E500">
        <v>7.7896699469113539E-2</v>
      </c>
    </row>
    <row r="501" spans="1:5" x14ac:dyDescent="0.2">
      <c r="A501" t="s">
        <v>48</v>
      </c>
      <c r="C501" t="s">
        <v>106</v>
      </c>
      <c r="D501" t="s">
        <v>212</v>
      </c>
      <c r="E501" t="s">
        <v>221</v>
      </c>
    </row>
    <row r="502" spans="1:5" x14ac:dyDescent="0.2">
      <c r="A502" t="s">
        <v>49</v>
      </c>
      <c r="B502" t="s">
        <v>178</v>
      </c>
      <c r="C502" t="s">
        <v>238</v>
      </c>
      <c r="D502">
        <v>16.346068427796041</v>
      </c>
      <c r="E502">
        <v>17.512828068045692</v>
      </c>
    </row>
    <row r="503" spans="1:5" x14ac:dyDescent="0.2">
      <c r="A503" t="s">
        <v>49</v>
      </c>
      <c r="B503" t="s">
        <v>162</v>
      </c>
      <c r="C503" t="s">
        <v>178</v>
      </c>
      <c r="D503">
        <v>7.6716939220002418</v>
      </c>
      <c r="E503">
        <v>14.126987917184559</v>
      </c>
    </row>
    <row r="504" spans="1:5" x14ac:dyDescent="0.2">
      <c r="A504" t="s">
        <v>49</v>
      </c>
      <c r="B504" t="s">
        <v>163</v>
      </c>
      <c r="C504" t="s">
        <v>179</v>
      </c>
      <c r="D504">
        <v>6.6131785114700401</v>
      </c>
      <c r="E504">
        <v>13.561592774573366</v>
      </c>
    </row>
    <row r="505" spans="1:5" x14ac:dyDescent="0.2">
      <c r="A505" t="s">
        <v>49</v>
      </c>
      <c r="B505" t="s">
        <v>164</v>
      </c>
      <c r="C505" t="s">
        <v>180</v>
      </c>
      <c r="D505">
        <v>4.1246439149588507</v>
      </c>
      <c r="E505">
        <v>9.3577130336200849</v>
      </c>
    </row>
    <row r="506" spans="1:5" x14ac:dyDescent="0.2">
      <c r="A506" t="s">
        <v>49</v>
      </c>
      <c r="B506" t="s">
        <v>45</v>
      </c>
      <c r="C506" t="s">
        <v>181</v>
      </c>
      <c r="D506">
        <v>2.6827230000000002</v>
      </c>
      <c r="E506">
        <v>8.8730213700409895</v>
      </c>
    </row>
    <row r="507" spans="1:5" x14ac:dyDescent="0.2">
      <c r="A507" t="s">
        <v>54</v>
      </c>
      <c r="B507" t="s">
        <v>27</v>
      </c>
      <c r="C507" t="s">
        <v>221</v>
      </c>
      <c r="D507">
        <v>1184.5761279999999</v>
      </c>
      <c r="E507" t="s">
        <v>229</v>
      </c>
    </row>
    <row r="508" spans="1:5" x14ac:dyDescent="0.2">
      <c r="A508" t="s">
        <v>54</v>
      </c>
      <c r="B508" t="s">
        <v>12</v>
      </c>
      <c r="D508">
        <v>731.92934400000001</v>
      </c>
      <c r="E508" t="s">
        <v>212</v>
      </c>
    </row>
    <row r="509" spans="1:5" x14ac:dyDescent="0.2">
      <c r="A509" t="s">
        <v>54</v>
      </c>
      <c r="B509" t="s">
        <v>165</v>
      </c>
      <c r="D509">
        <v>384.399584</v>
      </c>
      <c r="E509" t="s">
        <v>212</v>
      </c>
    </row>
    <row r="510" spans="1:5" x14ac:dyDescent="0.2">
      <c r="A510" t="s">
        <v>54</v>
      </c>
      <c r="B510" t="s">
        <v>15</v>
      </c>
      <c r="D510">
        <v>325.578304</v>
      </c>
      <c r="E510" t="s">
        <v>212</v>
      </c>
    </row>
    <row r="511" spans="1:5" x14ac:dyDescent="0.2">
      <c r="A511" t="s">
        <v>54</v>
      </c>
      <c r="B511" t="s">
        <v>107</v>
      </c>
      <c r="D511">
        <v>306.33491199999997</v>
      </c>
      <c r="E511" t="s">
        <v>212</v>
      </c>
    </row>
    <row r="512" spans="1:5" x14ac:dyDescent="0.2">
      <c r="A512" t="s">
        <v>95</v>
      </c>
      <c r="B512" t="s">
        <v>27</v>
      </c>
      <c r="C512" t="s">
        <v>300</v>
      </c>
      <c r="D512">
        <v>1475.34592</v>
      </c>
      <c r="E512">
        <v>3.476448</v>
      </c>
    </row>
    <row r="513" spans="1:5" x14ac:dyDescent="0.2">
      <c r="A513" t="s">
        <v>95</v>
      </c>
      <c r="B513" t="s">
        <v>165</v>
      </c>
      <c r="C513" t="s">
        <v>287</v>
      </c>
      <c r="D513">
        <v>1014.569344</v>
      </c>
      <c r="E513" t="s">
        <v>221</v>
      </c>
    </row>
    <row r="514" spans="1:5" x14ac:dyDescent="0.2">
      <c r="A514" t="s">
        <v>95</v>
      </c>
      <c r="B514" t="s">
        <v>137</v>
      </c>
      <c r="D514">
        <v>1013.3737599999999</v>
      </c>
      <c r="E514" t="s">
        <v>212</v>
      </c>
    </row>
    <row r="515" spans="1:5" x14ac:dyDescent="0.2">
      <c r="A515" t="s">
        <v>95</v>
      </c>
      <c r="B515" t="s">
        <v>18</v>
      </c>
      <c r="D515">
        <v>606.87001599999996</v>
      </c>
      <c r="E515" t="s">
        <v>212</v>
      </c>
    </row>
    <row r="516" spans="1:5" x14ac:dyDescent="0.2">
      <c r="A516" t="s">
        <v>95</v>
      </c>
      <c r="B516" t="s">
        <v>45</v>
      </c>
      <c r="D516">
        <v>338.84278399999999</v>
      </c>
      <c r="E516" t="s">
        <v>212</v>
      </c>
    </row>
    <row r="517" spans="1:5" x14ac:dyDescent="0.2">
      <c r="A517">
        <v>0</v>
      </c>
      <c r="B517" t="s">
        <v>215</v>
      </c>
      <c r="C517" t="s">
        <v>215</v>
      </c>
      <c r="D517" t="s">
        <v>215</v>
      </c>
      <c r="E517" t="s">
        <v>215</v>
      </c>
    </row>
    <row r="518" spans="1:5" x14ac:dyDescent="0.2">
      <c r="A518">
        <v>0</v>
      </c>
      <c r="D518" t="s">
        <v>212</v>
      </c>
      <c r="E518" t="s">
        <v>212</v>
      </c>
    </row>
    <row r="519" spans="1:5" x14ac:dyDescent="0.2">
      <c r="A519">
        <v>0</v>
      </c>
      <c r="D519" t="s">
        <v>212</v>
      </c>
      <c r="E519" t="s">
        <v>212</v>
      </c>
    </row>
    <row r="520" spans="1:5" x14ac:dyDescent="0.2">
      <c r="A520">
        <v>0</v>
      </c>
      <c r="D520" t="s">
        <v>212</v>
      </c>
      <c r="E520" t="s">
        <v>212</v>
      </c>
    </row>
    <row r="521" spans="1:5" x14ac:dyDescent="0.2">
      <c r="A521">
        <v>0</v>
      </c>
      <c r="D521" t="s">
        <v>212</v>
      </c>
      <c r="E521" t="s">
        <v>212</v>
      </c>
    </row>
    <row r="522" spans="1:5" x14ac:dyDescent="0.2">
      <c r="A522">
        <v>0</v>
      </c>
      <c r="B522" t="s">
        <v>215</v>
      </c>
      <c r="C522" t="s">
        <v>215</v>
      </c>
      <c r="D522" t="s">
        <v>215</v>
      </c>
      <c r="E522" t="s">
        <v>215</v>
      </c>
    </row>
    <row r="523" spans="1:5" x14ac:dyDescent="0.2">
      <c r="A523">
        <v>0</v>
      </c>
      <c r="D523" t="s">
        <v>212</v>
      </c>
      <c r="E523" t="s">
        <v>212</v>
      </c>
    </row>
    <row r="524" spans="1:5" x14ac:dyDescent="0.2">
      <c r="A524">
        <v>0</v>
      </c>
      <c r="D524" t="s">
        <v>212</v>
      </c>
      <c r="E524" t="s">
        <v>212</v>
      </c>
    </row>
    <row r="525" spans="1:5" x14ac:dyDescent="0.2">
      <c r="A525">
        <v>0</v>
      </c>
      <c r="D525" t="s">
        <v>212</v>
      </c>
      <c r="E525" t="s">
        <v>212</v>
      </c>
    </row>
    <row r="526" spans="1:5" x14ac:dyDescent="0.2">
      <c r="A526">
        <v>0</v>
      </c>
      <c r="D526" t="s">
        <v>212</v>
      </c>
      <c r="E526" t="s">
        <v>212</v>
      </c>
    </row>
    <row r="527" spans="1:5" x14ac:dyDescent="0.2">
      <c r="A527">
        <v>0</v>
      </c>
      <c r="B527" t="s">
        <v>215</v>
      </c>
      <c r="C527" t="s">
        <v>215</v>
      </c>
      <c r="D527" t="s">
        <v>215</v>
      </c>
      <c r="E527" t="s">
        <v>215</v>
      </c>
    </row>
    <row r="528" spans="1:5" x14ac:dyDescent="0.2">
      <c r="A528">
        <v>0</v>
      </c>
      <c r="D528" t="s">
        <v>212</v>
      </c>
      <c r="E528" t="s">
        <v>212</v>
      </c>
    </row>
    <row r="529" spans="1:5" x14ac:dyDescent="0.2">
      <c r="A529">
        <v>0</v>
      </c>
      <c r="D529" t="s">
        <v>212</v>
      </c>
      <c r="E529" t="s">
        <v>212</v>
      </c>
    </row>
    <row r="530" spans="1:5" x14ac:dyDescent="0.2">
      <c r="A530">
        <v>0</v>
      </c>
      <c r="D530" t="s">
        <v>212</v>
      </c>
      <c r="E530" t="s">
        <v>212</v>
      </c>
    </row>
    <row r="531" spans="1:5" x14ac:dyDescent="0.2">
      <c r="A531">
        <v>0</v>
      </c>
      <c r="D531" t="s">
        <v>212</v>
      </c>
      <c r="E531" t="s">
        <v>212</v>
      </c>
    </row>
    <row r="532" spans="1:5" x14ac:dyDescent="0.2">
      <c r="A532" t="s">
        <v>221</v>
      </c>
      <c r="B532" t="s">
        <v>215</v>
      </c>
      <c r="C532" t="s">
        <v>215</v>
      </c>
      <c r="D532" t="s">
        <v>229</v>
      </c>
      <c r="E532" t="s">
        <v>229</v>
      </c>
    </row>
    <row r="533" spans="1:5" x14ac:dyDescent="0.2">
      <c r="A533" t="s">
        <v>221</v>
      </c>
      <c r="D533" t="s">
        <v>212</v>
      </c>
      <c r="E533" t="s">
        <v>212</v>
      </c>
    </row>
    <row r="534" spans="1:5" x14ac:dyDescent="0.2">
      <c r="A534" t="s">
        <v>221</v>
      </c>
      <c r="D534" t="s">
        <v>212</v>
      </c>
      <c r="E534" t="s">
        <v>212</v>
      </c>
    </row>
    <row r="535" spans="1:5" x14ac:dyDescent="0.2">
      <c r="A535" t="s">
        <v>221</v>
      </c>
      <c r="D535" t="s">
        <v>212</v>
      </c>
      <c r="E535" t="s">
        <v>212</v>
      </c>
    </row>
    <row r="536" spans="1:5" x14ac:dyDescent="0.2">
      <c r="A536" t="s">
        <v>221</v>
      </c>
      <c r="D536" t="s">
        <v>212</v>
      </c>
      <c r="E536" t="s">
        <v>212</v>
      </c>
    </row>
    <row r="537" spans="1:5" x14ac:dyDescent="0.2">
      <c r="A537">
        <v>0</v>
      </c>
      <c r="B537" t="s">
        <v>215</v>
      </c>
      <c r="C537" t="s">
        <v>215</v>
      </c>
      <c r="D537" t="s">
        <v>215</v>
      </c>
      <c r="E537" t="s">
        <v>215</v>
      </c>
    </row>
    <row r="538" spans="1:5" x14ac:dyDescent="0.2">
      <c r="A538">
        <v>0</v>
      </c>
      <c r="D538" t="s">
        <v>212</v>
      </c>
      <c r="E538" t="s">
        <v>212</v>
      </c>
    </row>
    <row r="539" spans="1:5" x14ac:dyDescent="0.2">
      <c r="A539">
        <v>0</v>
      </c>
      <c r="D539" t="s">
        <v>212</v>
      </c>
      <c r="E539" t="s">
        <v>212</v>
      </c>
    </row>
    <row r="540" spans="1:5" x14ac:dyDescent="0.2">
      <c r="A540">
        <v>0</v>
      </c>
      <c r="D540" t="s">
        <v>212</v>
      </c>
      <c r="E540" t="s">
        <v>212</v>
      </c>
    </row>
    <row r="541" spans="1:5" x14ac:dyDescent="0.2">
      <c r="A541">
        <v>0</v>
      </c>
      <c r="D541" t="s">
        <v>212</v>
      </c>
      <c r="E541" t="s">
        <v>212</v>
      </c>
    </row>
    <row r="542" spans="1:5" x14ac:dyDescent="0.2">
      <c r="A542">
        <v>0</v>
      </c>
      <c r="B542" t="s">
        <v>215</v>
      </c>
      <c r="C542" t="s">
        <v>215</v>
      </c>
      <c r="D542" t="s">
        <v>215</v>
      </c>
      <c r="E542" t="s">
        <v>215</v>
      </c>
    </row>
    <row r="543" spans="1:5" x14ac:dyDescent="0.2">
      <c r="A543">
        <v>0</v>
      </c>
      <c r="D543" t="s">
        <v>212</v>
      </c>
      <c r="E543" t="s">
        <v>212</v>
      </c>
    </row>
    <row r="544" spans="1:5" x14ac:dyDescent="0.2">
      <c r="A544">
        <v>0</v>
      </c>
      <c r="D544" t="s">
        <v>212</v>
      </c>
      <c r="E544" t="s">
        <v>212</v>
      </c>
    </row>
    <row r="545" spans="1:5" x14ac:dyDescent="0.2">
      <c r="A545">
        <v>0</v>
      </c>
      <c r="D545" t="s">
        <v>212</v>
      </c>
      <c r="E545" t="s">
        <v>212</v>
      </c>
    </row>
    <row r="546" spans="1:5" x14ac:dyDescent="0.2">
      <c r="A546">
        <v>0</v>
      </c>
      <c r="D546" t="s">
        <v>212</v>
      </c>
      <c r="E546" t="s">
        <v>212</v>
      </c>
    </row>
    <row r="547" spans="1:5" x14ac:dyDescent="0.2">
      <c r="A547">
        <v>0</v>
      </c>
      <c r="B547" t="s">
        <v>215</v>
      </c>
      <c r="C547" t="s">
        <v>215</v>
      </c>
      <c r="D547" t="s">
        <v>215</v>
      </c>
      <c r="E547" t="s">
        <v>215</v>
      </c>
    </row>
    <row r="548" spans="1:5" x14ac:dyDescent="0.2">
      <c r="A548">
        <v>0</v>
      </c>
      <c r="D548" t="s">
        <v>212</v>
      </c>
      <c r="E548" t="s">
        <v>212</v>
      </c>
    </row>
    <row r="549" spans="1:5" x14ac:dyDescent="0.2">
      <c r="A549">
        <v>0</v>
      </c>
      <c r="D549" t="s">
        <v>212</v>
      </c>
      <c r="E549" t="s">
        <v>212</v>
      </c>
    </row>
    <row r="550" spans="1:5" x14ac:dyDescent="0.2">
      <c r="A550">
        <v>0</v>
      </c>
      <c r="D550" t="s">
        <v>212</v>
      </c>
      <c r="E550" t="s">
        <v>212</v>
      </c>
    </row>
    <row r="551" spans="1:5" x14ac:dyDescent="0.2">
      <c r="A551">
        <v>0</v>
      </c>
      <c r="D551" t="s">
        <v>212</v>
      </c>
      <c r="E551" t="s">
        <v>212</v>
      </c>
    </row>
    <row r="552" spans="1:5" x14ac:dyDescent="0.2">
      <c r="A552">
        <v>0</v>
      </c>
      <c r="B552" t="s">
        <v>215</v>
      </c>
      <c r="C552" t="s">
        <v>215</v>
      </c>
      <c r="D552" t="s">
        <v>215</v>
      </c>
      <c r="E552" t="s">
        <v>215</v>
      </c>
    </row>
    <row r="553" spans="1:5" x14ac:dyDescent="0.2">
      <c r="A553">
        <v>0</v>
      </c>
      <c r="D553" t="s">
        <v>212</v>
      </c>
      <c r="E553" t="s">
        <v>212</v>
      </c>
    </row>
    <row r="554" spans="1:5" x14ac:dyDescent="0.2">
      <c r="A554">
        <v>0</v>
      </c>
      <c r="D554" t="s">
        <v>212</v>
      </c>
      <c r="E554" t="s">
        <v>212</v>
      </c>
    </row>
    <row r="555" spans="1:5" x14ac:dyDescent="0.2">
      <c r="A555">
        <v>0</v>
      </c>
      <c r="D555" t="s">
        <v>212</v>
      </c>
      <c r="E555" t="s">
        <v>212</v>
      </c>
    </row>
    <row r="556" spans="1:5" x14ac:dyDescent="0.2">
      <c r="A556">
        <v>0</v>
      </c>
      <c r="D556" t="s">
        <v>212</v>
      </c>
      <c r="E556" t="s">
        <v>212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6"/>
  <sheetViews>
    <sheetView workbookViewId="0">
      <selection sqref="A1:E556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44</v>
      </c>
      <c r="B2" t="s">
        <v>226</v>
      </c>
      <c r="C2" t="s">
        <v>227</v>
      </c>
      <c r="D2">
        <v>49618.214816765765</v>
      </c>
      <c r="E2">
        <v>749.66151818681146</v>
      </c>
    </row>
    <row r="3" spans="1:5" x14ac:dyDescent="0.2">
      <c r="A3" t="s">
        <v>44</v>
      </c>
      <c r="B3" t="s">
        <v>73</v>
      </c>
      <c r="C3" t="s">
        <v>53</v>
      </c>
      <c r="D3" t="s">
        <v>326</v>
      </c>
      <c r="E3" t="s">
        <v>326</v>
      </c>
    </row>
    <row r="4" spans="1:5" x14ac:dyDescent="0.2">
      <c r="A4" t="s">
        <v>44</v>
      </c>
      <c r="B4" t="s">
        <v>74</v>
      </c>
      <c r="C4" t="s">
        <v>70</v>
      </c>
      <c r="D4" t="s">
        <v>326</v>
      </c>
      <c r="E4">
        <v>28.356970083263615</v>
      </c>
    </row>
    <row r="5" spans="1:5" x14ac:dyDescent="0.2">
      <c r="A5" t="s">
        <v>44</v>
      </c>
      <c r="B5" t="s">
        <v>75</v>
      </c>
      <c r="C5" t="s">
        <v>71</v>
      </c>
      <c r="D5">
        <v>693.66105933988365</v>
      </c>
      <c r="E5" t="s">
        <v>326</v>
      </c>
    </row>
    <row r="6" spans="1:5" x14ac:dyDescent="0.2">
      <c r="A6" t="s">
        <v>44</v>
      </c>
      <c r="B6" t="s">
        <v>12</v>
      </c>
      <c r="C6" t="s">
        <v>54</v>
      </c>
      <c r="D6" t="s">
        <v>221</v>
      </c>
      <c r="E6" t="s">
        <v>326</v>
      </c>
    </row>
    <row r="7" spans="1:5" x14ac:dyDescent="0.2">
      <c r="A7" t="s">
        <v>226</v>
      </c>
      <c r="B7" t="s">
        <v>221</v>
      </c>
      <c r="C7" t="s">
        <v>44</v>
      </c>
      <c r="D7" t="s">
        <v>229</v>
      </c>
      <c r="E7">
        <v>49618.214816765765</v>
      </c>
    </row>
    <row r="8" spans="1:5" x14ac:dyDescent="0.2">
      <c r="A8" t="s">
        <v>226</v>
      </c>
      <c r="D8" t="s">
        <v>212</v>
      </c>
      <c r="E8" t="s">
        <v>212</v>
      </c>
    </row>
    <row r="9" spans="1:5" x14ac:dyDescent="0.2">
      <c r="A9" t="s">
        <v>226</v>
      </c>
      <c r="D9" t="s">
        <v>212</v>
      </c>
      <c r="E9" t="s">
        <v>212</v>
      </c>
    </row>
    <row r="10" spans="1:5" x14ac:dyDescent="0.2">
      <c r="A10" t="s">
        <v>226</v>
      </c>
      <c r="D10" t="s">
        <v>212</v>
      </c>
      <c r="E10" t="s">
        <v>212</v>
      </c>
    </row>
    <row r="11" spans="1:5" x14ac:dyDescent="0.2">
      <c r="A11" t="s">
        <v>226</v>
      </c>
      <c r="D11" t="s">
        <v>212</v>
      </c>
      <c r="E11" t="s">
        <v>212</v>
      </c>
    </row>
    <row r="12" spans="1:5" x14ac:dyDescent="0.2">
      <c r="A12" t="s">
        <v>73</v>
      </c>
      <c r="B12" t="s">
        <v>19</v>
      </c>
      <c r="C12" t="s">
        <v>27</v>
      </c>
      <c r="D12">
        <v>87.851439999999997</v>
      </c>
      <c r="E12">
        <v>6006.8860725947661</v>
      </c>
    </row>
    <row r="13" spans="1:5" x14ac:dyDescent="0.2">
      <c r="A13" t="s">
        <v>73</v>
      </c>
      <c r="B13" t="s">
        <v>45</v>
      </c>
      <c r="C13" t="s">
        <v>248</v>
      </c>
      <c r="D13">
        <v>81.841031999999998</v>
      </c>
      <c r="E13">
        <v>565.29022676914065</v>
      </c>
    </row>
    <row r="14" spans="1:5" x14ac:dyDescent="0.2">
      <c r="A14" t="s">
        <v>73</v>
      </c>
      <c r="B14" t="s">
        <v>245</v>
      </c>
      <c r="C14" t="s">
        <v>165</v>
      </c>
      <c r="D14">
        <v>41.122048499999998</v>
      </c>
      <c r="E14">
        <v>441.86146573069533</v>
      </c>
    </row>
    <row r="15" spans="1:5" x14ac:dyDescent="0.2">
      <c r="A15" t="s">
        <v>73</v>
      </c>
      <c r="B15" t="s">
        <v>246</v>
      </c>
      <c r="C15" t="s">
        <v>245</v>
      </c>
      <c r="D15">
        <v>28.347028896525522</v>
      </c>
      <c r="E15">
        <v>65.436942500000001</v>
      </c>
    </row>
    <row r="16" spans="1:5" x14ac:dyDescent="0.2">
      <c r="A16" t="s">
        <v>73</v>
      </c>
      <c r="B16" t="s">
        <v>247</v>
      </c>
      <c r="C16" t="s">
        <v>15</v>
      </c>
      <c r="D16">
        <v>26.894675062426288</v>
      </c>
      <c r="E16">
        <v>55.3897047373855</v>
      </c>
    </row>
    <row r="17" spans="1:5" x14ac:dyDescent="0.2">
      <c r="A17" t="s">
        <v>74</v>
      </c>
      <c r="B17" t="s">
        <v>19</v>
      </c>
      <c r="C17" t="s">
        <v>27</v>
      </c>
      <c r="D17">
        <v>199.30235200000001</v>
      </c>
      <c r="E17">
        <v>4067.4168118254238</v>
      </c>
    </row>
    <row r="18" spans="1:5" x14ac:dyDescent="0.2">
      <c r="A18" t="s">
        <v>74</v>
      </c>
      <c r="B18" t="s">
        <v>12</v>
      </c>
      <c r="C18" t="s">
        <v>165</v>
      </c>
      <c r="D18">
        <v>122.24753159112302</v>
      </c>
      <c r="E18">
        <v>277.27584901470675</v>
      </c>
    </row>
    <row r="19" spans="1:5" x14ac:dyDescent="0.2">
      <c r="A19" t="s">
        <v>74</v>
      </c>
      <c r="B19" t="s">
        <v>250</v>
      </c>
      <c r="C19" t="s">
        <v>248</v>
      </c>
      <c r="D19">
        <v>90.876456708400241</v>
      </c>
      <c r="E19">
        <v>274.22484158209022</v>
      </c>
    </row>
    <row r="20" spans="1:5" x14ac:dyDescent="0.2">
      <c r="A20" t="s">
        <v>74</v>
      </c>
      <c r="B20" t="s">
        <v>251</v>
      </c>
      <c r="C20" t="s">
        <v>249</v>
      </c>
      <c r="D20">
        <v>78.459930877269855</v>
      </c>
      <c r="E20">
        <v>137.56102998995948</v>
      </c>
    </row>
    <row r="21" spans="1:5" x14ac:dyDescent="0.2">
      <c r="A21" t="s">
        <v>74</v>
      </c>
      <c r="B21" t="s">
        <v>15</v>
      </c>
      <c r="C21" t="s">
        <v>45</v>
      </c>
      <c r="D21">
        <v>65.324944685462754</v>
      </c>
      <c r="E21">
        <v>48.556192892494025</v>
      </c>
    </row>
    <row r="22" spans="1:5" x14ac:dyDescent="0.2">
      <c r="A22" t="s">
        <v>75</v>
      </c>
      <c r="B22" t="s">
        <v>84</v>
      </c>
      <c r="C22" t="s">
        <v>27</v>
      </c>
      <c r="D22">
        <v>589.40093405986204</v>
      </c>
      <c r="E22">
        <v>3803.1216875354162</v>
      </c>
    </row>
    <row r="23" spans="1:5" x14ac:dyDescent="0.2">
      <c r="A23" t="s">
        <v>75</v>
      </c>
      <c r="B23" t="s">
        <v>45</v>
      </c>
      <c r="C23" t="s">
        <v>39</v>
      </c>
      <c r="D23">
        <v>73.414736000000005</v>
      </c>
      <c r="E23">
        <v>1920.4392846234855</v>
      </c>
    </row>
    <row r="24" spans="1:5" x14ac:dyDescent="0.2">
      <c r="A24" t="s">
        <v>75</v>
      </c>
      <c r="B24" t="s">
        <v>50</v>
      </c>
      <c r="C24" t="s">
        <v>5</v>
      </c>
      <c r="D24">
        <v>73.005511999999996</v>
      </c>
      <c r="E24">
        <v>1585.7283218851958</v>
      </c>
    </row>
    <row r="25" spans="1:5" x14ac:dyDescent="0.2">
      <c r="A25" t="s">
        <v>75</v>
      </c>
      <c r="B25" t="s">
        <v>5</v>
      </c>
      <c r="C25" t="s">
        <v>50</v>
      </c>
      <c r="D25">
        <v>24.745549554284015</v>
      </c>
      <c r="E25">
        <v>697.78089917493685</v>
      </c>
    </row>
    <row r="26" spans="1:5" x14ac:dyDescent="0.2">
      <c r="A26" t="s">
        <v>75</v>
      </c>
      <c r="C26" t="s">
        <v>44</v>
      </c>
      <c r="D26" t="s">
        <v>212</v>
      </c>
      <c r="E26">
        <v>693.66105933988365</v>
      </c>
    </row>
    <row r="27" spans="1:5" x14ac:dyDescent="0.2">
      <c r="A27" t="s">
        <v>12</v>
      </c>
      <c r="B27" t="s">
        <v>204</v>
      </c>
      <c r="C27" t="s">
        <v>27</v>
      </c>
      <c r="D27">
        <v>1645.8388879091046</v>
      </c>
      <c r="E27">
        <v>3563.0885546804966</v>
      </c>
    </row>
    <row r="28" spans="1:5" x14ac:dyDescent="0.2">
      <c r="A28" t="s">
        <v>12</v>
      </c>
      <c r="B28" t="s">
        <v>55</v>
      </c>
      <c r="C28" t="s">
        <v>51</v>
      </c>
      <c r="D28">
        <v>1041.0879426059062</v>
      </c>
      <c r="E28">
        <v>1085.2785919999999</v>
      </c>
    </row>
    <row r="29" spans="1:5" x14ac:dyDescent="0.2">
      <c r="A29" t="s">
        <v>12</v>
      </c>
      <c r="B29" t="s">
        <v>19</v>
      </c>
      <c r="C29" t="s">
        <v>52</v>
      </c>
      <c r="D29">
        <v>928.83488</v>
      </c>
      <c r="E29">
        <v>1001.3293551281739</v>
      </c>
    </row>
    <row r="30" spans="1:5" x14ac:dyDescent="0.2">
      <c r="A30" t="s">
        <v>12</v>
      </c>
      <c r="B30" t="s">
        <v>56</v>
      </c>
      <c r="C30" t="s">
        <v>53</v>
      </c>
      <c r="D30">
        <v>899.95261136224167</v>
      </c>
      <c r="E30">
        <v>874.04716800000006</v>
      </c>
    </row>
    <row r="31" spans="1:5" x14ac:dyDescent="0.2">
      <c r="A31" t="s">
        <v>12</v>
      </c>
      <c r="B31" t="s">
        <v>27</v>
      </c>
      <c r="C31" t="s">
        <v>54</v>
      </c>
      <c r="D31">
        <v>731.14803022211652</v>
      </c>
      <c r="E31">
        <v>731.92934400000001</v>
      </c>
    </row>
    <row r="32" spans="1:5" x14ac:dyDescent="0.2">
      <c r="A32" t="s">
        <v>221</v>
      </c>
      <c r="B32" t="s">
        <v>215</v>
      </c>
      <c r="C32" t="s">
        <v>215</v>
      </c>
      <c r="D32" t="s">
        <v>229</v>
      </c>
      <c r="E32" t="s">
        <v>229</v>
      </c>
    </row>
    <row r="33" spans="1:5" x14ac:dyDescent="0.2">
      <c r="A33" t="s">
        <v>221</v>
      </c>
      <c r="D33" t="s">
        <v>212</v>
      </c>
      <c r="E33" t="s">
        <v>212</v>
      </c>
    </row>
    <row r="34" spans="1:5" x14ac:dyDescent="0.2">
      <c r="A34" t="s">
        <v>221</v>
      </c>
      <c r="D34" t="s">
        <v>212</v>
      </c>
      <c r="E34" t="s">
        <v>212</v>
      </c>
    </row>
    <row r="35" spans="1:5" x14ac:dyDescent="0.2">
      <c r="A35" t="s">
        <v>221</v>
      </c>
      <c r="D35" t="s">
        <v>212</v>
      </c>
      <c r="E35" t="s">
        <v>212</v>
      </c>
    </row>
    <row r="36" spans="1:5" x14ac:dyDescent="0.2">
      <c r="A36" t="s">
        <v>221</v>
      </c>
      <c r="D36" t="s">
        <v>212</v>
      </c>
      <c r="E36" t="s">
        <v>212</v>
      </c>
    </row>
    <row r="37" spans="1:5" x14ac:dyDescent="0.2">
      <c r="A37">
        <v>0</v>
      </c>
      <c r="B37" t="s">
        <v>215</v>
      </c>
      <c r="C37" t="s">
        <v>215</v>
      </c>
      <c r="D37" t="s">
        <v>215</v>
      </c>
      <c r="E37" t="s">
        <v>215</v>
      </c>
    </row>
    <row r="38" spans="1:5" x14ac:dyDescent="0.2">
      <c r="A38">
        <v>0</v>
      </c>
      <c r="D38" t="s">
        <v>212</v>
      </c>
      <c r="E38" t="s">
        <v>212</v>
      </c>
    </row>
    <row r="39" spans="1:5" x14ac:dyDescent="0.2">
      <c r="A39">
        <v>0</v>
      </c>
      <c r="D39" t="s">
        <v>212</v>
      </c>
      <c r="E39" t="s">
        <v>212</v>
      </c>
    </row>
    <row r="40" spans="1:5" x14ac:dyDescent="0.2">
      <c r="A40">
        <v>0</v>
      </c>
      <c r="D40" t="s">
        <v>212</v>
      </c>
      <c r="E40" t="s">
        <v>212</v>
      </c>
    </row>
    <row r="41" spans="1:5" x14ac:dyDescent="0.2">
      <c r="A41">
        <v>0</v>
      </c>
      <c r="D41" t="s">
        <v>212</v>
      </c>
      <c r="E41" t="s">
        <v>212</v>
      </c>
    </row>
    <row r="42" spans="1:5" x14ac:dyDescent="0.2">
      <c r="A42">
        <v>0</v>
      </c>
      <c r="B42" t="s">
        <v>215</v>
      </c>
      <c r="C42" t="s">
        <v>215</v>
      </c>
      <c r="D42" t="s">
        <v>215</v>
      </c>
      <c r="E42" t="s">
        <v>215</v>
      </c>
    </row>
    <row r="43" spans="1:5" x14ac:dyDescent="0.2">
      <c r="A43">
        <v>0</v>
      </c>
      <c r="D43" t="s">
        <v>212</v>
      </c>
      <c r="E43" t="s">
        <v>212</v>
      </c>
    </row>
    <row r="44" spans="1:5" x14ac:dyDescent="0.2">
      <c r="A44">
        <v>0</v>
      </c>
      <c r="D44" t="s">
        <v>212</v>
      </c>
      <c r="E44" t="s">
        <v>212</v>
      </c>
    </row>
    <row r="45" spans="1:5" x14ac:dyDescent="0.2">
      <c r="A45">
        <v>0</v>
      </c>
      <c r="D45" t="s">
        <v>212</v>
      </c>
      <c r="E45" t="s">
        <v>212</v>
      </c>
    </row>
    <row r="46" spans="1:5" x14ac:dyDescent="0.2">
      <c r="A46">
        <v>0</v>
      </c>
      <c r="D46" t="s">
        <v>212</v>
      </c>
      <c r="E46" t="s">
        <v>212</v>
      </c>
    </row>
    <row r="47" spans="1:5" x14ac:dyDescent="0.2">
      <c r="A47">
        <v>0</v>
      </c>
      <c r="B47" t="s">
        <v>215</v>
      </c>
      <c r="C47" t="s">
        <v>215</v>
      </c>
      <c r="D47" t="s">
        <v>215</v>
      </c>
      <c r="E47" t="s">
        <v>215</v>
      </c>
    </row>
    <row r="48" spans="1:5" x14ac:dyDescent="0.2">
      <c r="A48">
        <v>0</v>
      </c>
      <c r="D48" t="s">
        <v>212</v>
      </c>
      <c r="E48" t="s">
        <v>212</v>
      </c>
    </row>
    <row r="49" spans="1:5" x14ac:dyDescent="0.2">
      <c r="A49">
        <v>0</v>
      </c>
      <c r="D49" t="s">
        <v>212</v>
      </c>
      <c r="E49" t="s">
        <v>212</v>
      </c>
    </row>
    <row r="50" spans="1:5" x14ac:dyDescent="0.2">
      <c r="A50">
        <v>0</v>
      </c>
      <c r="D50" t="s">
        <v>212</v>
      </c>
      <c r="E50" t="s">
        <v>212</v>
      </c>
    </row>
    <row r="51" spans="1:5" x14ac:dyDescent="0.2">
      <c r="A51">
        <v>0</v>
      </c>
      <c r="D51" t="s">
        <v>212</v>
      </c>
      <c r="E51" t="s">
        <v>212</v>
      </c>
    </row>
    <row r="52" spans="1:5" x14ac:dyDescent="0.2">
      <c r="A52">
        <v>0</v>
      </c>
      <c r="B52" t="s">
        <v>215</v>
      </c>
      <c r="C52" t="s">
        <v>215</v>
      </c>
      <c r="D52" t="s">
        <v>215</v>
      </c>
      <c r="E52" t="s">
        <v>215</v>
      </c>
    </row>
    <row r="53" spans="1:5" x14ac:dyDescent="0.2">
      <c r="A53">
        <v>0</v>
      </c>
      <c r="D53" t="s">
        <v>212</v>
      </c>
      <c r="E53" t="s">
        <v>212</v>
      </c>
    </row>
    <row r="54" spans="1:5" x14ac:dyDescent="0.2">
      <c r="A54">
        <v>0</v>
      </c>
      <c r="D54" t="s">
        <v>212</v>
      </c>
      <c r="E54" t="s">
        <v>212</v>
      </c>
    </row>
    <row r="55" spans="1:5" x14ac:dyDescent="0.2">
      <c r="A55">
        <v>0</v>
      </c>
      <c r="D55" t="s">
        <v>212</v>
      </c>
      <c r="E55" t="s">
        <v>212</v>
      </c>
    </row>
    <row r="56" spans="1:5" x14ac:dyDescent="0.2">
      <c r="A56">
        <v>0</v>
      </c>
      <c r="D56" t="s">
        <v>212</v>
      </c>
      <c r="E56" t="s">
        <v>212</v>
      </c>
    </row>
    <row r="57" spans="1:5" x14ac:dyDescent="0.2">
      <c r="A57" t="s">
        <v>19</v>
      </c>
      <c r="B57" t="s">
        <v>11</v>
      </c>
      <c r="C57" t="s">
        <v>12</v>
      </c>
      <c r="D57">
        <v>384.32515410338323</v>
      </c>
      <c r="E57">
        <v>928.83488</v>
      </c>
    </row>
    <row r="58" spans="1:5" x14ac:dyDescent="0.2">
      <c r="A58" t="s">
        <v>19</v>
      </c>
      <c r="B58" t="s">
        <v>81</v>
      </c>
      <c r="C58" t="s">
        <v>44</v>
      </c>
      <c r="D58">
        <v>131.08364800000001</v>
      </c>
      <c r="E58">
        <v>729.59279114643607</v>
      </c>
    </row>
    <row r="59" spans="1:5" x14ac:dyDescent="0.2">
      <c r="A59" t="s">
        <v>19</v>
      </c>
      <c r="B59" t="s">
        <v>83</v>
      </c>
      <c r="C59" t="s">
        <v>84</v>
      </c>
      <c r="D59">
        <v>70.528720000000007</v>
      </c>
      <c r="E59">
        <v>365.48489599999999</v>
      </c>
    </row>
    <row r="60" spans="1:5" x14ac:dyDescent="0.2">
      <c r="A60" t="s">
        <v>19</v>
      </c>
      <c r="B60" t="s">
        <v>82</v>
      </c>
      <c r="C60" t="s">
        <v>74</v>
      </c>
      <c r="D60">
        <v>47.066376730070722</v>
      </c>
      <c r="E60">
        <v>199.30235200000001</v>
      </c>
    </row>
    <row r="61" spans="1:5" x14ac:dyDescent="0.2">
      <c r="A61" t="s">
        <v>19</v>
      </c>
      <c r="B61" t="s">
        <v>80</v>
      </c>
      <c r="C61" t="s">
        <v>5</v>
      </c>
      <c r="D61">
        <v>45.856883048037886</v>
      </c>
      <c r="E61">
        <v>152.89599999999999</v>
      </c>
    </row>
    <row r="62" spans="1:5" x14ac:dyDescent="0.2">
      <c r="A62" t="s">
        <v>45</v>
      </c>
      <c r="B62" t="s">
        <v>41</v>
      </c>
      <c r="C62" t="s">
        <v>39</v>
      </c>
      <c r="D62">
        <v>463.06</v>
      </c>
      <c r="E62">
        <v>2833.92</v>
      </c>
    </row>
    <row r="63" spans="1:5" x14ac:dyDescent="0.2">
      <c r="A63" t="s">
        <v>45</v>
      </c>
      <c r="B63" t="s">
        <v>22</v>
      </c>
      <c r="C63" t="s">
        <v>34</v>
      </c>
      <c r="D63">
        <v>453.70369381234451</v>
      </c>
      <c r="E63">
        <v>2125.44</v>
      </c>
    </row>
    <row r="64" spans="1:5" x14ac:dyDescent="0.2">
      <c r="A64" t="s">
        <v>45</v>
      </c>
      <c r="B64" t="s">
        <v>20</v>
      </c>
      <c r="C64" t="s">
        <v>165</v>
      </c>
      <c r="D64">
        <v>450.09502525411858</v>
      </c>
      <c r="E64">
        <v>1948.32</v>
      </c>
    </row>
    <row r="65" spans="1:5" x14ac:dyDescent="0.2">
      <c r="A65" t="s">
        <v>45</v>
      </c>
      <c r="B65" t="s">
        <v>13</v>
      </c>
      <c r="C65" t="s">
        <v>38</v>
      </c>
      <c r="D65">
        <v>214.00214399999999</v>
      </c>
      <c r="E65">
        <v>849.24617131777927</v>
      </c>
    </row>
    <row r="66" spans="1:5" x14ac:dyDescent="0.2">
      <c r="A66" t="s">
        <v>45</v>
      </c>
      <c r="B66" t="s">
        <v>21</v>
      </c>
      <c r="C66" t="s">
        <v>50</v>
      </c>
      <c r="D66">
        <v>205.04825600000001</v>
      </c>
      <c r="E66">
        <v>490.56953600000003</v>
      </c>
    </row>
    <row r="67" spans="1:5" x14ac:dyDescent="0.2">
      <c r="A67" t="s">
        <v>245</v>
      </c>
      <c r="B67" t="s">
        <v>73</v>
      </c>
      <c r="C67" t="s">
        <v>73</v>
      </c>
      <c r="D67">
        <v>65.436942500000001</v>
      </c>
      <c r="E67">
        <v>41.122048499999998</v>
      </c>
    </row>
    <row r="68" spans="1:5" x14ac:dyDescent="0.2">
      <c r="A68" t="s">
        <v>245</v>
      </c>
      <c r="B68" t="s">
        <v>252</v>
      </c>
      <c r="C68" t="s">
        <v>248</v>
      </c>
      <c r="D68">
        <v>1.4951989999999999</v>
      </c>
      <c r="E68">
        <v>28.459485999999998</v>
      </c>
    </row>
    <row r="69" spans="1:5" x14ac:dyDescent="0.2">
      <c r="A69" t="s">
        <v>245</v>
      </c>
      <c r="B69" t="s">
        <v>248</v>
      </c>
      <c r="C69" t="s">
        <v>119</v>
      </c>
      <c r="D69">
        <v>0.57270900000000002</v>
      </c>
      <c r="E69">
        <v>9.1814739999999997</v>
      </c>
    </row>
    <row r="70" spans="1:5" x14ac:dyDescent="0.2">
      <c r="A70" t="s">
        <v>245</v>
      </c>
      <c r="B70" t="s">
        <v>119</v>
      </c>
      <c r="C70" t="s">
        <v>252</v>
      </c>
      <c r="D70">
        <v>0.245808</v>
      </c>
      <c r="E70">
        <v>1.4775830000000001</v>
      </c>
    </row>
    <row r="71" spans="1:5" x14ac:dyDescent="0.2">
      <c r="A71" t="s">
        <v>245</v>
      </c>
      <c r="B71" t="s">
        <v>15</v>
      </c>
      <c r="C71" t="s">
        <v>253</v>
      </c>
      <c r="D71" t="s">
        <v>221</v>
      </c>
      <c r="E71">
        <v>0.83049949999999995</v>
      </c>
    </row>
    <row r="72" spans="1:5" x14ac:dyDescent="0.2">
      <c r="A72" t="s">
        <v>246</v>
      </c>
      <c r="B72" t="s">
        <v>102</v>
      </c>
      <c r="C72" t="s">
        <v>5</v>
      </c>
      <c r="D72">
        <v>9.0075824058778267</v>
      </c>
      <c r="E72">
        <v>195.6638209904543</v>
      </c>
    </row>
    <row r="73" spans="1:5" x14ac:dyDescent="0.2">
      <c r="A73" t="s">
        <v>246</v>
      </c>
      <c r="B73" t="s">
        <v>256</v>
      </c>
      <c r="C73" t="s">
        <v>14</v>
      </c>
      <c r="D73">
        <v>8.8363533081042593</v>
      </c>
      <c r="E73">
        <v>30.473751222077084</v>
      </c>
    </row>
    <row r="74" spans="1:5" x14ac:dyDescent="0.2">
      <c r="A74" t="s">
        <v>246</v>
      </c>
      <c r="B74" t="s">
        <v>257</v>
      </c>
      <c r="C74" t="s">
        <v>73</v>
      </c>
      <c r="D74">
        <v>7.133334104150765</v>
      </c>
      <c r="E74">
        <v>28.347028896525522</v>
      </c>
    </row>
    <row r="75" spans="1:5" x14ac:dyDescent="0.2">
      <c r="A75" t="s">
        <v>246</v>
      </c>
      <c r="B75" t="s">
        <v>258</v>
      </c>
      <c r="C75" t="s">
        <v>74</v>
      </c>
      <c r="D75">
        <v>7.0903415013814719</v>
      </c>
      <c r="E75">
        <v>25.218105734409313</v>
      </c>
    </row>
    <row r="76" spans="1:5" x14ac:dyDescent="0.2">
      <c r="A76" t="s">
        <v>246</v>
      </c>
      <c r="B76" t="s">
        <v>259</v>
      </c>
      <c r="C76" t="s">
        <v>185</v>
      </c>
      <c r="D76">
        <v>4.8972480000000003</v>
      </c>
      <c r="E76">
        <v>19.661527186891757</v>
      </c>
    </row>
    <row r="77" spans="1:5" x14ac:dyDescent="0.2">
      <c r="A77" t="s">
        <v>247</v>
      </c>
      <c r="B77" t="s">
        <v>256</v>
      </c>
      <c r="C77" t="s">
        <v>27</v>
      </c>
      <c r="D77">
        <v>32.11408564613123</v>
      </c>
      <c r="E77">
        <v>509.78763174418509</v>
      </c>
    </row>
    <row r="78" spans="1:5" x14ac:dyDescent="0.2">
      <c r="A78" t="s">
        <v>247</v>
      </c>
      <c r="B78" t="s">
        <v>254</v>
      </c>
      <c r="C78" t="s">
        <v>165</v>
      </c>
      <c r="D78">
        <v>29.185497999999999</v>
      </c>
      <c r="E78">
        <v>92.476240704740079</v>
      </c>
    </row>
    <row r="79" spans="1:5" x14ac:dyDescent="0.2">
      <c r="A79" t="s">
        <v>247</v>
      </c>
      <c r="B79" t="s">
        <v>84</v>
      </c>
      <c r="C79" t="s">
        <v>144</v>
      </c>
      <c r="D79">
        <v>15.851085959140375</v>
      </c>
      <c r="E79">
        <v>67.176289116061298</v>
      </c>
    </row>
    <row r="80" spans="1:5" x14ac:dyDescent="0.2">
      <c r="A80" t="s">
        <v>247</v>
      </c>
      <c r="B80" t="s">
        <v>12</v>
      </c>
      <c r="C80" t="s">
        <v>248</v>
      </c>
      <c r="D80">
        <v>11.092246389095179</v>
      </c>
      <c r="E80">
        <v>38.259843412007989</v>
      </c>
    </row>
    <row r="81" spans="1:5" x14ac:dyDescent="0.2">
      <c r="A81" t="s">
        <v>247</v>
      </c>
      <c r="B81" t="s">
        <v>255</v>
      </c>
      <c r="C81" t="s">
        <v>39</v>
      </c>
      <c r="D81">
        <v>9.1379158446962077</v>
      </c>
      <c r="E81">
        <v>35.342684138278045</v>
      </c>
    </row>
    <row r="82" spans="1:5" x14ac:dyDescent="0.2">
      <c r="A82" t="s">
        <v>19</v>
      </c>
      <c r="B82" t="s">
        <v>11</v>
      </c>
      <c r="C82" t="s">
        <v>12</v>
      </c>
      <c r="D82">
        <v>384.32515410338323</v>
      </c>
      <c r="E82">
        <v>928.83488</v>
      </c>
    </row>
    <row r="83" spans="1:5" x14ac:dyDescent="0.2">
      <c r="A83" t="s">
        <v>19</v>
      </c>
      <c r="B83" t="s">
        <v>81</v>
      </c>
      <c r="C83" t="s">
        <v>44</v>
      </c>
      <c r="D83">
        <v>131.08364800000001</v>
      </c>
      <c r="E83">
        <v>729.59279114643607</v>
      </c>
    </row>
    <row r="84" spans="1:5" x14ac:dyDescent="0.2">
      <c r="A84" t="s">
        <v>19</v>
      </c>
      <c r="B84" t="s">
        <v>83</v>
      </c>
      <c r="C84" t="s">
        <v>84</v>
      </c>
      <c r="D84">
        <v>70.528720000000007</v>
      </c>
      <c r="E84">
        <v>365.48489599999999</v>
      </c>
    </row>
    <row r="85" spans="1:5" x14ac:dyDescent="0.2">
      <c r="A85" t="s">
        <v>19</v>
      </c>
      <c r="B85" t="s">
        <v>82</v>
      </c>
      <c r="C85" t="s">
        <v>74</v>
      </c>
      <c r="D85">
        <v>47.066376730070722</v>
      </c>
      <c r="E85">
        <v>199.30235200000001</v>
      </c>
    </row>
    <row r="86" spans="1:5" x14ac:dyDescent="0.2">
      <c r="A86" t="s">
        <v>19</v>
      </c>
      <c r="B86" t="s">
        <v>80</v>
      </c>
      <c r="C86" t="s">
        <v>5</v>
      </c>
      <c r="D86">
        <v>45.856883048037886</v>
      </c>
      <c r="E86">
        <v>152.89599999999999</v>
      </c>
    </row>
    <row r="87" spans="1:5" x14ac:dyDescent="0.2">
      <c r="A87" t="s">
        <v>12</v>
      </c>
      <c r="B87" t="s">
        <v>204</v>
      </c>
      <c r="C87" t="s">
        <v>27</v>
      </c>
      <c r="D87">
        <v>1645.8388879091046</v>
      </c>
      <c r="E87">
        <v>3563.0885546804966</v>
      </c>
    </row>
    <row r="88" spans="1:5" x14ac:dyDescent="0.2">
      <c r="A88" t="s">
        <v>12</v>
      </c>
      <c r="B88" t="s">
        <v>55</v>
      </c>
      <c r="C88" t="s">
        <v>51</v>
      </c>
      <c r="D88">
        <v>1041.0879426059062</v>
      </c>
      <c r="E88">
        <v>1085.2785919999999</v>
      </c>
    </row>
    <row r="89" spans="1:5" x14ac:dyDescent="0.2">
      <c r="A89" t="s">
        <v>12</v>
      </c>
      <c r="B89" t="s">
        <v>19</v>
      </c>
      <c r="C89" t="s">
        <v>52</v>
      </c>
      <c r="D89">
        <v>928.83488</v>
      </c>
      <c r="E89">
        <v>1001.3293551281739</v>
      </c>
    </row>
    <row r="90" spans="1:5" x14ac:dyDescent="0.2">
      <c r="A90" t="s">
        <v>12</v>
      </c>
      <c r="B90" t="s">
        <v>56</v>
      </c>
      <c r="C90" t="s">
        <v>53</v>
      </c>
      <c r="D90">
        <v>899.95261136224167</v>
      </c>
      <c r="E90">
        <v>874.04716800000006</v>
      </c>
    </row>
    <row r="91" spans="1:5" x14ac:dyDescent="0.2">
      <c r="A91" t="s">
        <v>12</v>
      </c>
      <c r="B91" t="s">
        <v>27</v>
      </c>
      <c r="C91" t="s">
        <v>54</v>
      </c>
      <c r="D91">
        <v>731.14803022211652</v>
      </c>
      <c r="E91">
        <v>731.92934400000001</v>
      </c>
    </row>
    <row r="92" spans="1:5" x14ac:dyDescent="0.2">
      <c r="A92" t="s">
        <v>250</v>
      </c>
      <c r="B92" t="s">
        <v>296</v>
      </c>
      <c r="C92" t="s">
        <v>12</v>
      </c>
      <c r="D92">
        <v>103.83689011844969</v>
      </c>
      <c r="E92">
        <v>267.03648913106679</v>
      </c>
    </row>
    <row r="93" spans="1:5" x14ac:dyDescent="0.2">
      <c r="A93" t="s">
        <v>250</v>
      </c>
      <c r="B93" t="s">
        <v>254</v>
      </c>
      <c r="C93" t="s">
        <v>165</v>
      </c>
      <c r="D93">
        <v>95.922495999999995</v>
      </c>
      <c r="E93">
        <v>116.30107363282067</v>
      </c>
    </row>
    <row r="94" spans="1:5" x14ac:dyDescent="0.2">
      <c r="A94" t="s">
        <v>250</v>
      </c>
      <c r="B94" t="s">
        <v>266</v>
      </c>
      <c r="C94" t="s">
        <v>27</v>
      </c>
      <c r="D94">
        <v>53.685899999999997</v>
      </c>
      <c r="E94">
        <v>91.27734630957292</v>
      </c>
    </row>
    <row r="95" spans="1:5" x14ac:dyDescent="0.2">
      <c r="A95" t="s">
        <v>250</v>
      </c>
      <c r="B95" t="s">
        <v>267</v>
      </c>
      <c r="C95" t="s">
        <v>74</v>
      </c>
      <c r="D95">
        <v>42.516372479954974</v>
      </c>
      <c r="E95">
        <v>90.876456708400241</v>
      </c>
    </row>
    <row r="96" spans="1:5" x14ac:dyDescent="0.2">
      <c r="A96" t="s">
        <v>250</v>
      </c>
      <c r="B96" t="s">
        <v>257</v>
      </c>
      <c r="C96" t="s">
        <v>44</v>
      </c>
      <c r="D96">
        <v>30.109561052048104</v>
      </c>
      <c r="E96">
        <v>83.41926971012407</v>
      </c>
    </row>
    <row r="97" spans="1:5" x14ac:dyDescent="0.2">
      <c r="A97" t="s">
        <v>251</v>
      </c>
      <c r="B97" t="s">
        <v>264</v>
      </c>
      <c r="C97" t="s">
        <v>12</v>
      </c>
      <c r="D97">
        <v>137.79292270496978</v>
      </c>
      <c r="E97">
        <v>293.72825714683296</v>
      </c>
    </row>
    <row r="98" spans="1:5" x14ac:dyDescent="0.2">
      <c r="A98" t="s">
        <v>251</v>
      </c>
      <c r="B98" t="s">
        <v>268</v>
      </c>
      <c r="C98" t="s">
        <v>264</v>
      </c>
      <c r="D98">
        <v>88.95150167889463</v>
      </c>
      <c r="E98">
        <v>85.757734999554714</v>
      </c>
    </row>
    <row r="99" spans="1:5" x14ac:dyDescent="0.2">
      <c r="A99" t="s">
        <v>251</v>
      </c>
      <c r="B99" t="s">
        <v>269</v>
      </c>
      <c r="C99" t="s">
        <v>74</v>
      </c>
      <c r="D99">
        <v>68.824339159955798</v>
      </c>
      <c r="E99">
        <v>78.459930877269855</v>
      </c>
    </row>
    <row r="100" spans="1:5" x14ac:dyDescent="0.2">
      <c r="A100" t="s">
        <v>251</v>
      </c>
      <c r="B100" t="s">
        <v>254</v>
      </c>
      <c r="C100" t="s">
        <v>265</v>
      </c>
      <c r="D100">
        <v>61.713540000000002</v>
      </c>
      <c r="E100">
        <v>53.890711633155924</v>
      </c>
    </row>
    <row r="101" spans="1:5" x14ac:dyDescent="0.2">
      <c r="A101" t="s">
        <v>251</v>
      </c>
      <c r="B101" t="s">
        <v>256</v>
      </c>
      <c r="C101" t="s">
        <v>165</v>
      </c>
      <c r="D101">
        <v>58.666942201230469</v>
      </c>
      <c r="E101">
        <v>52.46959423016645</v>
      </c>
    </row>
    <row r="102" spans="1:5" x14ac:dyDescent="0.2">
      <c r="A102" t="s">
        <v>15</v>
      </c>
      <c r="B102" t="s">
        <v>84</v>
      </c>
      <c r="C102" t="s">
        <v>173</v>
      </c>
      <c r="D102">
        <v>572.16493860393234</v>
      </c>
      <c r="E102">
        <v>563.61547016719089</v>
      </c>
    </row>
    <row r="103" spans="1:5" x14ac:dyDescent="0.2">
      <c r="A103" t="s">
        <v>15</v>
      </c>
      <c r="B103" t="s">
        <v>57</v>
      </c>
      <c r="C103" t="s">
        <v>27</v>
      </c>
      <c r="D103">
        <v>358.87500799999998</v>
      </c>
      <c r="E103">
        <v>489.30472919053904</v>
      </c>
    </row>
    <row r="104" spans="1:5" x14ac:dyDescent="0.2">
      <c r="A104" t="s">
        <v>15</v>
      </c>
      <c r="B104" t="s">
        <v>58</v>
      </c>
      <c r="C104" t="s">
        <v>64</v>
      </c>
      <c r="D104">
        <v>246.55057600000001</v>
      </c>
      <c r="E104">
        <v>451.11548800000003</v>
      </c>
    </row>
    <row r="105" spans="1:5" x14ac:dyDescent="0.2">
      <c r="A105" t="s">
        <v>15</v>
      </c>
      <c r="B105" t="s">
        <v>59</v>
      </c>
      <c r="C105" t="s">
        <v>65</v>
      </c>
      <c r="D105">
        <v>243.75</v>
      </c>
      <c r="E105">
        <v>429.34996278676107</v>
      </c>
    </row>
    <row r="106" spans="1:5" x14ac:dyDescent="0.2">
      <c r="A106" t="s">
        <v>15</v>
      </c>
      <c r="B106" t="s">
        <v>60</v>
      </c>
      <c r="C106" t="s">
        <v>54</v>
      </c>
      <c r="D106">
        <v>181.22214399999999</v>
      </c>
      <c r="E106">
        <v>325.578304</v>
      </c>
    </row>
    <row r="107" spans="1:5" x14ac:dyDescent="0.2">
      <c r="A107" t="s">
        <v>84</v>
      </c>
      <c r="B107" t="s">
        <v>18</v>
      </c>
      <c r="C107" t="s">
        <v>27</v>
      </c>
      <c r="D107">
        <v>469.08</v>
      </c>
      <c r="E107">
        <v>16876.581633764388</v>
      </c>
    </row>
    <row r="108" spans="1:5" x14ac:dyDescent="0.2">
      <c r="A108" t="s">
        <v>84</v>
      </c>
      <c r="B108" t="s">
        <v>19</v>
      </c>
      <c r="C108" t="s">
        <v>165</v>
      </c>
      <c r="D108">
        <v>365.48489599999999</v>
      </c>
      <c r="E108">
        <v>1067.8870689471421</v>
      </c>
    </row>
    <row r="109" spans="1:5" x14ac:dyDescent="0.2">
      <c r="A109" t="s">
        <v>84</v>
      </c>
      <c r="B109" t="s">
        <v>119</v>
      </c>
      <c r="C109" t="s">
        <v>34</v>
      </c>
      <c r="D109">
        <v>287.0631367477273</v>
      </c>
      <c r="E109">
        <v>612.65724832308388</v>
      </c>
    </row>
    <row r="110" spans="1:5" x14ac:dyDescent="0.2">
      <c r="A110" t="s">
        <v>84</v>
      </c>
      <c r="B110" t="s">
        <v>191</v>
      </c>
      <c r="C110" t="s">
        <v>15</v>
      </c>
      <c r="D110">
        <v>245.425264</v>
      </c>
      <c r="E110">
        <v>572.16493860393234</v>
      </c>
    </row>
    <row r="111" spans="1:5" x14ac:dyDescent="0.2">
      <c r="A111" t="s">
        <v>84</v>
      </c>
      <c r="B111" t="s">
        <v>75</v>
      </c>
      <c r="C111" t="s">
        <v>75</v>
      </c>
      <c r="D111">
        <v>173.12205045287698</v>
      </c>
      <c r="E111">
        <v>589.40093405986204</v>
      </c>
    </row>
    <row r="112" spans="1:5" x14ac:dyDescent="0.2">
      <c r="A112" t="s">
        <v>45</v>
      </c>
      <c r="B112" t="s">
        <v>41</v>
      </c>
      <c r="C112" t="s">
        <v>39</v>
      </c>
      <c r="D112">
        <v>463.06</v>
      </c>
      <c r="E112">
        <v>2833.92</v>
      </c>
    </row>
    <row r="113" spans="1:5" x14ac:dyDescent="0.2">
      <c r="A113" t="s">
        <v>45</v>
      </c>
      <c r="B113" t="s">
        <v>22</v>
      </c>
      <c r="C113" t="s">
        <v>34</v>
      </c>
      <c r="D113">
        <v>453.70369381234451</v>
      </c>
      <c r="E113">
        <v>2125.44</v>
      </c>
    </row>
    <row r="114" spans="1:5" x14ac:dyDescent="0.2">
      <c r="A114" t="s">
        <v>45</v>
      </c>
      <c r="B114" t="s">
        <v>20</v>
      </c>
      <c r="C114" t="s">
        <v>165</v>
      </c>
      <c r="D114">
        <v>450.09502525411858</v>
      </c>
      <c r="E114">
        <v>1948.32</v>
      </c>
    </row>
    <row r="115" spans="1:5" x14ac:dyDescent="0.2">
      <c r="A115" t="s">
        <v>45</v>
      </c>
      <c r="B115" t="s">
        <v>13</v>
      </c>
      <c r="C115" t="s">
        <v>38</v>
      </c>
      <c r="D115">
        <v>214.00214399999999</v>
      </c>
      <c r="E115">
        <v>849.24617131777927</v>
      </c>
    </row>
    <row r="116" spans="1:5" x14ac:dyDescent="0.2">
      <c r="A116" t="s">
        <v>45</v>
      </c>
      <c r="B116" t="s">
        <v>21</v>
      </c>
      <c r="C116" t="s">
        <v>50</v>
      </c>
      <c r="D116">
        <v>205.04825600000001</v>
      </c>
      <c r="E116">
        <v>490.56953600000003</v>
      </c>
    </row>
    <row r="117" spans="1:5" x14ac:dyDescent="0.2">
      <c r="A117" t="s">
        <v>50</v>
      </c>
      <c r="B117" t="s">
        <v>213</v>
      </c>
      <c r="C117" t="s">
        <v>214</v>
      </c>
      <c r="D117">
        <v>1062.9161071191718</v>
      </c>
      <c r="E117">
        <v>229.36433600000001</v>
      </c>
    </row>
    <row r="118" spans="1:5" x14ac:dyDescent="0.2">
      <c r="A118" t="s">
        <v>50</v>
      </c>
      <c r="B118" t="s">
        <v>75</v>
      </c>
      <c r="C118" t="s">
        <v>187</v>
      </c>
      <c r="D118">
        <v>697.78089917493685</v>
      </c>
      <c r="E118">
        <v>176.347104</v>
      </c>
    </row>
    <row r="119" spans="1:5" x14ac:dyDescent="0.2">
      <c r="A119" t="s">
        <v>50</v>
      </c>
      <c r="B119" t="s">
        <v>45</v>
      </c>
      <c r="C119" t="s">
        <v>188</v>
      </c>
      <c r="D119">
        <v>490.56953600000003</v>
      </c>
      <c r="E119">
        <v>134.164536</v>
      </c>
    </row>
    <row r="120" spans="1:5" x14ac:dyDescent="0.2">
      <c r="A120" t="s">
        <v>50</v>
      </c>
      <c r="B120" t="s">
        <v>84</v>
      </c>
      <c r="C120" t="s">
        <v>95</v>
      </c>
      <c r="D120">
        <v>438.34076347064405</v>
      </c>
      <c r="E120">
        <v>128.5658</v>
      </c>
    </row>
    <row r="121" spans="1:5" x14ac:dyDescent="0.2">
      <c r="A121" t="s">
        <v>50</v>
      </c>
      <c r="B121" t="s">
        <v>185</v>
      </c>
      <c r="C121" t="s">
        <v>189</v>
      </c>
      <c r="D121">
        <v>252.61746827723721</v>
      </c>
      <c r="E121">
        <v>121.301824</v>
      </c>
    </row>
    <row r="122" spans="1:5" x14ac:dyDescent="0.2">
      <c r="A122" t="s">
        <v>5</v>
      </c>
      <c r="B122" t="s">
        <v>75</v>
      </c>
      <c r="C122" t="s">
        <v>70</v>
      </c>
      <c r="D122">
        <v>1585.7283218851958</v>
      </c>
      <c r="E122">
        <v>1138.0286014778424</v>
      </c>
    </row>
    <row r="123" spans="1:5" x14ac:dyDescent="0.2">
      <c r="A123" t="s">
        <v>5</v>
      </c>
      <c r="B123" t="s">
        <v>10</v>
      </c>
      <c r="C123" t="s">
        <v>6</v>
      </c>
      <c r="D123">
        <v>827.33247444705228</v>
      </c>
      <c r="E123">
        <v>403.75113789476671</v>
      </c>
    </row>
    <row r="124" spans="1:5" x14ac:dyDescent="0.2">
      <c r="A124" t="s">
        <v>5</v>
      </c>
      <c r="B124" t="s">
        <v>11</v>
      </c>
      <c r="C124" t="s">
        <v>7</v>
      </c>
      <c r="D124">
        <v>789.40037428124822</v>
      </c>
      <c r="E124">
        <v>333.57085835311102</v>
      </c>
    </row>
    <row r="125" spans="1:5" x14ac:dyDescent="0.2">
      <c r="A125" t="s">
        <v>5</v>
      </c>
      <c r="B125" t="s">
        <v>12</v>
      </c>
      <c r="C125" t="s">
        <v>8</v>
      </c>
      <c r="D125">
        <v>752.36340794789703</v>
      </c>
      <c r="E125">
        <v>167.26966434476239</v>
      </c>
    </row>
    <row r="126" spans="1:5" x14ac:dyDescent="0.2">
      <c r="A126" t="s">
        <v>5</v>
      </c>
      <c r="B126" t="s">
        <v>13</v>
      </c>
      <c r="C126" t="s">
        <v>9</v>
      </c>
      <c r="D126">
        <v>622.44000000000005</v>
      </c>
      <c r="E126">
        <v>162.81306563263058</v>
      </c>
    </row>
    <row r="127" spans="1:5" x14ac:dyDescent="0.2">
      <c r="A127">
        <v>0</v>
      </c>
      <c r="B127" t="s">
        <v>215</v>
      </c>
      <c r="C127" t="s">
        <v>215</v>
      </c>
      <c r="D127" t="s">
        <v>215</v>
      </c>
      <c r="E127" t="s">
        <v>215</v>
      </c>
    </row>
    <row r="128" spans="1:5" x14ac:dyDescent="0.2">
      <c r="A128">
        <v>0</v>
      </c>
      <c r="D128" t="s">
        <v>212</v>
      </c>
      <c r="E128" t="s">
        <v>212</v>
      </c>
    </row>
    <row r="129" spans="1:5" x14ac:dyDescent="0.2">
      <c r="A129">
        <v>0</v>
      </c>
      <c r="D129" t="s">
        <v>212</v>
      </c>
      <c r="E129" t="s">
        <v>212</v>
      </c>
    </row>
    <row r="130" spans="1:5" x14ac:dyDescent="0.2">
      <c r="A130">
        <v>0</v>
      </c>
      <c r="D130" t="s">
        <v>212</v>
      </c>
      <c r="E130" t="s">
        <v>212</v>
      </c>
    </row>
    <row r="131" spans="1:5" x14ac:dyDescent="0.2">
      <c r="A131">
        <v>0</v>
      </c>
      <c r="D131" t="s">
        <v>212</v>
      </c>
      <c r="E131" t="s">
        <v>212</v>
      </c>
    </row>
    <row r="132" spans="1:5" x14ac:dyDescent="0.2">
      <c r="A132" t="s">
        <v>204</v>
      </c>
      <c r="B132" t="s">
        <v>218</v>
      </c>
      <c r="C132" t="s">
        <v>12</v>
      </c>
      <c r="D132">
        <v>44.112029392537806</v>
      </c>
      <c r="E132">
        <v>1645.8388879091046</v>
      </c>
    </row>
    <row r="133" spans="1:5" x14ac:dyDescent="0.2">
      <c r="A133" t="s">
        <v>204</v>
      </c>
      <c r="B133" t="s">
        <v>196</v>
      </c>
      <c r="C133" t="s">
        <v>210</v>
      </c>
      <c r="D133">
        <v>40.39127709225717</v>
      </c>
      <c r="E133">
        <v>36.145051840677361</v>
      </c>
    </row>
    <row r="134" spans="1:5" x14ac:dyDescent="0.2">
      <c r="A134" t="s">
        <v>204</v>
      </c>
      <c r="B134" t="s">
        <v>144</v>
      </c>
      <c r="C134" t="s">
        <v>209</v>
      </c>
      <c r="D134">
        <v>39.277544285942369</v>
      </c>
      <c r="E134">
        <v>34.356761271709409</v>
      </c>
    </row>
    <row r="135" spans="1:5" x14ac:dyDescent="0.2">
      <c r="A135" t="s">
        <v>204</v>
      </c>
      <c r="B135" t="s">
        <v>197</v>
      </c>
      <c r="C135" t="s">
        <v>211</v>
      </c>
      <c r="D135">
        <v>38.202119706694695</v>
      </c>
      <c r="E135">
        <v>32.654842614558405</v>
      </c>
    </row>
    <row r="136" spans="1:5" x14ac:dyDescent="0.2">
      <c r="A136" t="s">
        <v>204</v>
      </c>
      <c r="B136" t="s">
        <v>12</v>
      </c>
      <c r="C136" t="s">
        <v>55</v>
      </c>
      <c r="D136">
        <v>24.738122567424831</v>
      </c>
      <c r="E136">
        <v>19.196722429377402</v>
      </c>
    </row>
    <row r="137" spans="1:5" x14ac:dyDescent="0.2">
      <c r="A137" t="s">
        <v>55</v>
      </c>
      <c r="B137" t="s">
        <v>219</v>
      </c>
      <c r="C137" t="s">
        <v>12</v>
      </c>
      <c r="D137">
        <v>29.827424298282171</v>
      </c>
      <c r="E137">
        <v>1041.0879426059062</v>
      </c>
    </row>
    <row r="138" spans="1:5" x14ac:dyDescent="0.2">
      <c r="A138" t="s">
        <v>55</v>
      </c>
      <c r="B138" t="s">
        <v>12</v>
      </c>
      <c r="C138" t="s">
        <v>207</v>
      </c>
      <c r="D138">
        <v>29.061891488412666</v>
      </c>
      <c r="E138">
        <v>54.050604055902824</v>
      </c>
    </row>
    <row r="139" spans="1:5" x14ac:dyDescent="0.2">
      <c r="A139" t="s">
        <v>55</v>
      </c>
      <c r="B139" t="s">
        <v>204</v>
      </c>
      <c r="C139" t="s">
        <v>204</v>
      </c>
      <c r="D139">
        <v>19.196722429377402</v>
      </c>
      <c r="E139">
        <v>12.620742703638657</v>
      </c>
    </row>
    <row r="140" spans="1:5" x14ac:dyDescent="0.2">
      <c r="A140" t="s">
        <v>55</v>
      </c>
      <c r="B140" t="s">
        <v>205</v>
      </c>
      <c r="C140" t="s">
        <v>208</v>
      </c>
      <c r="D140">
        <v>18.603490461129784</v>
      </c>
      <c r="E140">
        <v>8.8647340000000003</v>
      </c>
    </row>
    <row r="141" spans="1:5" x14ac:dyDescent="0.2">
      <c r="A141" t="s">
        <v>55</v>
      </c>
      <c r="B141" t="s">
        <v>206</v>
      </c>
      <c r="C141" t="s">
        <v>209</v>
      </c>
      <c r="D141">
        <v>17.991909307063967</v>
      </c>
      <c r="E141">
        <v>5.9002157680887075</v>
      </c>
    </row>
    <row r="142" spans="1:5" x14ac:dyDescent="0.2">
      <c r="A142" t="s">
        <v>19</v>
      </c>
      <c r="B142" t="s">
        <v>11</v>
      </c>
      <c r="C142" t="s">
        <v>12</v>
      </c>
      <c r="D142">
        <v>384.32515410338323</v>
      </c>
      <c r="E142">
        <v>928.83488</v>
      </c>
    </row>
    <row r="143" spans="1:5" x14ac:dyDescent="0.2">
      <c r="A143" t="s">
        <v>19</v>
      </c>
      <c r="B143" t="s">
        <v>81</v>
      </c>
      <c r="C143" t="s">
        <v>44</v>
      </c>
      <c r="D143">
        <v>131.08364800000001</v>
      </c>
      <c r="E143">
        <v>729.59279114643607</v>
      </c>
    </row>
    <row r="144" spans="1:5" x14ac:dyDescent="0.2">
      <c r="A144" t="s">
        <v>19</v>
      </c>
      <c r="B144" t="s">
        <v>83</v>
      </c>
      <c r="C144" t="s">
        <v>84</v>
      </c>
      <c r="D144">
        <v>70.528720000000007</v>
      </c>
      <c r="E144">
        <v>365.48489599999999</v>
      </c>
    </row>
    <row r="145" spans="1:5" x14ac:dyDescent="0.2">
      <c r="A145" t="s">
        <v>19</v>
      </c>
      <c r="B145" t="s">
        <v>82</v>
      </c>
      <c r="C145" t="s">
        <v>74</v>
      </c>
      <c r="D145">
        <v>47.066376730070722</v>
      </c>
      <c r="E145">
        <v>199.30235200000001</v>
      </c>
    </row>
    <row r="146" spans="1:5" x14ac:dyDescent="0.2">
      <c r="A146" t="s">
        <v>19</v>
      </c>
      <c r="B146" t="s">
        <v>80</v>
      </c>
      <c r="C146" t="s">
        <v>5</v>
      </c>
      <c r="D146">
        <v>45.856883048037886</v>
      </c>
      <c r="E146">
        <v>152.89599999999999</v>
      </c>
    </row>
    <row r="147" spans="1:5" x14ac:dyDescent="0.2">
      <c r="A147" t="s">
        <v>56</v>
      </c>
      <c r="B147" t="s">
        <v>220</v>
      </c>
      <c r="C147" t="s">
        <v>12</v>
      </c>
      <c r="D147">
        <v>43.722809328665576</v>
      </c>
      <c r="E147">
        <v>899.95261136224167</v>
      </c>
    </row>
    <row r="148" spans="1:5" x14ac:dyDescent="0.2">
      <c r="A148" t="s">
        <v>56</v>
      </c>
      <c r="B148" t="s">
        <v>192</v>
      </c>
      <c r="C148" t="s">
        <v>38</v>
      </c>
      <c r="D148">
        <v>26.803584885454587</v>
      </c>
      <c r="E148">
        <v>128.49691992889873</v>
      </c>
    </row>
    <row r="149" spans="1:5" x14ac:dyDescent="0.2">
      <c r="A149" t="s">
        <v>56</v>
      </c>
      <c r="B149" t="s">
        <v>193</v>
      </c>
      <c r="C149" t="s">
        <v>144</v>
      </c>
      <c r="D149">
        <v>19.139461748470559</v>
      </c>
      <c r="E149">
        <v>36.769143999999997</v>
      </c>
    </row>
    <row r="150" spans="1:5" x14ac:dyDescent="0.2">
      <c r="A150" t="s">
        <v>56</v>
      </c>
      <c r="B150" t="s">
        <v>12</v>
      </c>
      <c r="C150" t="s">
        <v>195</v>
      </c>
      <c r="D150">
        <v>16.981183331953122</v>
      </c>
      <c r="E150">
        <v>26.868359999999999</v>
      </c>
    </row>
    <row r="151" spans="1:5" x14ac:dyDescent="0.2">
      <c r="A151" t="s">
        <v>56</v>
      </c>
      <c r="B151" t="s">
        <v>194</v>
      </c>
      <c r="C151" t="s">
        <v>63</v>
      </c>
      <c r="D151">
        <v>16.452361732776339</v>
      </c>
      <c r="E151">
        <v>14.896065</v>
      </c>
    </row>
    <row r="152" spans="1:5" x14ac:dyDescent="0.2">
      <c r="A152" t="s">
        <v>27</v>
      </c>
      <c r="B152" t="s">
        <v>84</v>
      </c>
      <c r="C152" t="s">
        <v>51</v>
      </c>
      <c r="D152">
        <v>16876.581633764388</v>
      </c>
      <c r="E152">
        <v>2449.161728</v>
      </c>
    </row>
    <row r="153" spans="1:5" x14ac:dyDescent="0.2">
      <c r="A153" t="s">
        <v>27</v>
      </c>
      <c r="B153" t="s">
        <v>73</v>
      </c>
      <c r="C153" t="s">
        <v>53</v>
      </c>
      <c r="D153">
        <v>6006.8860725947661</v>
      </c>
      <c r="E153">
        <v>1965.535488</v>
      </c>
    </row>
    <row r="154" spans="1:5" x14ac:dyDescent="0.2">
      <c r="A154" t="s">
        <v>27</v>
      </c>
      <c r="B154" t="s">
        <v>74</v>
      </c>
      <c r="C154" t="s">
        <v>70</v>
      </c>
      <c r="D154">
        <v>4067.4168118254238</v>
      </c>
      <c r="E154">
        <v>1799.6833280000001</v>
      </c>
    </row>
    <row r="155" spans="1:5" x14ac:dyDescent="0.2">
      <c r="A155" t="s">
        <v>27</v>
      </c>
      <c r="B155" t="s">
        <v>75</v>
      </c>
      <c r="C155" t="s">
        <v>71</v>
      </c>
      <c r="D155">
        <v>3803.1216875354162</v>
      </c>
      <c r="E155">
        <v>1305.4274559999999</v>
      </c>
    </row>
    <row r="156" spans="1:5" x14ac:dyDescent="0.2">
      <c r="A156" t="s">
        <v>27</v>
      </c>
      <c r="B156" t="s">
        <v>12</v>
      </c>
      <c r="C156" t="s">
        <v>54</v>
      </c>
      <c r="D156">
        <v>3563.0885546804966</v>
      </c>
      <c r="E156">
        <v>1184.5761279999999</v>
      </c>
    </row>
    <row r="157" spans="1:5" x14ac:dyDescent="0.2">
      <c r="A157" t="s">
        <v>227</v>
      </c>
      <c r="B157" t="s">
        <v>44</v>
      </c>
      <c r="C157" t="s">
        <v>327</v>
      </c>
      <c r="D157" t="s">
        <v>328</v>
      </c>
      <c r="E157">
        <v>23.02832360807388</v>
      </c>
    </row>
    <row r="158" spans="1:5" x14ac:dyDescent="0.2">
      <c r="A158" t="s">
        <v>227</v>
      </c>
      <c r="B158" t="s">
        <v>303</v>
      </c>
      <c r="C158" t="s">
        <v>134</v>
      </c>
      <c r="D158">
        <v>211.91084968775377</v>
      </c>
      <c r="E158">
        <v>8.8548982452845433</v>
      </c>
    </row>
    <row r="159" spans="1:5" x14ac:dyDescent="0.2">
      <c r="A159" t="s">
        <v>227</v>
      </c>
      <c r="B159" t="s">
        <v>235</v>
      </c>
      <c r="C159" t="s">
        <v>305</v>
      </c>
      <c r="D159">
        <v>153.60056897982739</v>
      </c>
      <c r="E159">
        <v>4.9929422690453</v>
      </c>
    </row>
    <row r="160" spans="1:5" x14ac:dyDescent="0.2">
      <c r="A160" t="s">
        <v>227</v>
      </c>
      <c r="B160" t="s">
        <v>103</v>
      </c>
      <c r="C160" t="s">
        <v>306</v>
      </c>
      <c r="D160">
        <v>64.372605024384981</v>
      </c>
      <c r="E160">
        <v>2.2768328114183984</v>
      </c>
    </row>
    <row r="161" spans="1:5" x14ac:dyDescent="0.2">
      <c r="A161" t="s">
        <v>227</v>
      </c>
      <c r="B161" t="s">
        <v>304</v>
      </c>
      <c r="C161" t="s">
        <v>307</v>
      </c>
      <c r="D161">
        <v>57.042572612319368</v>
      </c>
      <c r="E161">
        <v>3.6996216525089158E-2</v>
      </c>
    </row>
    <row r="162" spans="1:5" x14ac:dyDescent="0.2">
      <c r="A162" t="s">
        <v>53</v>
      </c>
      <c r="B162" t="s">
        <v>27</v>
      </c>
      <c r="C162" t="s">
        <v>54</v>
      </c>
      <c r="D162">
        <v>1965.535488</v>
      </c>
      <c r="E162">
        <v>68.469328000000004</v>
      </c>
    </row>
    <row r="163" spans="1:5" x14ac:dyDescent="0.2">
      <c r="A163" t="s">
        <v>53</v>
      </c>
      <c r="B163" t="s">
        <v>12</v>
      </c>
      <c r="C163" t="s">
        <v>109</v>
      </c>
      <c r="D163">
        <v>874.04716800000006</v>
      </c>
      <c r="E163">
        <v>32.776684105476001</v>
      </c>
    </row>
    <row r="164" spans="1:5" x14ac:dyDescent="0.2">
      <c r="A164" t="s">
        <v>53</v>
      </c>
      <c r="B164" t="s">
        <v>33</v>
      </c>
      <c r="C164" t="s">
        <v>95</v>
      </c>
      <c r="D164">
        <v>459.19693179062966</v>
      </c>
      <c r="E164">
        <v>15.667070000000001</v>
      </c>
    </row>
    <row r="165" spans="1:5" x14ac:dyDescent="0.2">
      <c r="A165" t="s">
        <v>53</v>
      </c>
      <c r="B165" t="s">
        <v>201</v>
      </c>
      <c r="C165" t="s">
        <v>190</v>
      </c>
      <c r="D165">
        <v>357.36081463820801</v>
      </c>
      <c r="E165">
        <v>9.8781590000000001</v>
      </c>
    </row>
    <row r="166" spans="1:5" x14ac:dyDescent="0.2">
      <c r="A166" t="s">
        <v>53</v>
      </c>
      <c r="B166" t="s">
        <v>203</v>
      </c>
      <c r="C166" t="s">
        <v>36</v>
      </c>
      <c r="D166">
        <v>349.02108800000002</v>
      </c>
      <c r="E166">
        <v>1.5057798104729472</v>
      </c>
    </row>
    <row r="167" spans="1:5" x14ac:dyDescent="0.2">
      <c r="A167" t="s">
        <v>70</v>
      </c>
      <c r="B167" t="s">
        <v>27</v>
      </c>
      <c r="C167" t="s">
        <v>143</v>
      </c>
      <c r="D167">
        <v>1799.6833280000001</v>
      </c>
      <c r="E167">
        <v>20.601043148973449</v>
      </c>
    </row>
    <row r="168" spans="1:5" x14ac:dyDescent="0.2">
      <c r="A168" t="s">
        <v>70</v>
      </c>
      <c r="B168" t="s">
        <v>5</v>
      </c>
      <c r="C168" t="s">
        <v>46</v>
      </c>
      <c r="D168">
        <v>1138.0286014778424</v>
      </c>
      <c r="E168">
        <v>1.449757171509473</v>
      </c>
    </row>
    <row r="169" spans="1:5" x14ac:dyDescent="0.2">
      <c r="A169" t="s">
        <v>70</v>
      </c>
      <c r="B169" t="s">
        <v>12</v>
      </c>
      <c r="C169" t="s">
        <v>47</v>
      </c>
      <c r="D169">
        <v>531.23082908991546</v>
      </c>
      <c r="E169">
        <v>1.2724569259967997</v>
      </c>
    </row>
    <row r="170" spans="1:5" x14ac:dyDescent="0.2">
      <c r="A170" t="s">
        <v>70</v>
      </c>
      <c r="B170" t="s">
        <v>28</v>
      </c>
      <c r="C170" t="s">
        <v>48</v>
      </c>
      <c r="D170">
        <v>511.14455161237083</v>
      </c>
      <c r="E170">
        <v>0.70401843083780336</v>
      </c>
    </row>
    <row r="171" spans="1:5" x14ac:dyDescent="0.2">
      <c r="A171" t="s">
        <v>70</v>
      </c>
      <c r="B171" t="s">
        <v>25</v>
      </c>
      <c r="C171" t="s">
        <v>49</v>
      </c>
      <c r="D171">
        <v>496.40256960708234</v>
      </c>
      <c r="E171" t="s">
        <v>221</v>
      </c>
    </row>
    <row r="172" spans="1:5" x14ac:dyDescent="0.2">
      <c r="A172" t="s">
        <v>71</v>
      </c>
      <c r="B172" t="s">
        <v>27</v>
      </c>
      <c r="C172" t="s">
        <v>54</v>
      </c>
      <c r="D172">
        <v>1305.4274559999999</v>
      </c>
      <c r="E172">
        <v>42.756143999999999</v>
      </c>
    </row>
    <row r="173" spans="1:5" x14ac:dyDescent="0.2">
      <c r="A173" t="s">
        <v>71</v>
      </c>
      <c r="B173" t="s">
        <v>12</v>
      </c>
      <c r="C173" t="s">
        <v>95</v>
      </c>
      <c r="D173">
        <v>581.47481600000003</v>
      </c>
      <c r="E173">
        <v>3.9552930000000002</v>
      </c>
    </row>
    <row r="174" spans="1:5" x14ac:dyDescent="0.2">
      <c r="A174" t="s">
        <v>71</v>
      </c>
      <c r="B174" t="s">
        <v>202</v>
      </c>
      <c r="D174">
        <v>271.15001599999999</v>
      </c>
      <c r="E174" t="s">
        <v>212</v>
      </c>
    </row>
    <row r="175" spans="1:5" x14ac:dyDescent="0.2">
      <c r="A175" t="s">
        <v>71</v>
      </c>
      <c r="B175" t="s">
        <v>33</v>
      </c>
      <c r="D175">
        <v>187.31643352307478</v>
      </c>
      <c r="E175" t="s">
        <v>212</v>
      </c>
    </row>
    <row r="176" spans="1:5" x14ac:dyDescent="0.2">
      <c r="A176" t="s">
        <v>71</v>
      </c>
      <c r="B176" t="s">
        <v>201</v>
      </c>
      <c r="D176">
        <v>141.919975168984</v>
      </c>
      <c r="E176" t="s">
        <v>212</v>
      </c>
    </row>
    <row r="177" spans="1:5" x14ac:dyDescent="0.2">
      <c r="A177" t="s">
        <v>54</v>
      </c>
      <c r="B177" t="s">
        <v>27</v>
      </c>
      <c r="C177" t="s">
        <v>221</v>
      </c>
      <c r="D177">
        <v>1184.5761279999999</v>
      </c>
      <c r="E177" t="s">
        <v>229</v>
      </c>
    </row>
    <row r="178" spans="1:5" x14ac:dyDescent="0.2">
      <c r="A178" t="s">
        <v>54</v>
      </c>
      <c r="B178" t="s">
        <v>12</v>
      </c>
      <c r="D178">
        <v>731.92934400000001</v>
      </c>
      <c r="E178" t="s">
        <v>212</v>
      </c>
    </row>
    <row r="179" spans="1:5" x14ac:dyDescent="0.2">
      <c r="A179" t="s">
        <v>54</v>
      </c>
      <c r="B179" t="s">
        <v>165</v>
      </c>
      <c r="D179">
        <v>384.399584</v>
      </c>
      <c r="E179" t="s">
        <v>212</v>
      </c>
    </row>
    <row r="180" spans="1:5" x14ac:dyDescent="0.2">
      <c r="A180" t="s">
        <v>54</v>
      </c>
      <c r="B180" t="s">
        <v>15</v>
      </c>
      <c r="D180">
        <v>325.578304</v>
      </c>
      <c r="E180" t="s">
        <v>212</v>
      </c>
    </row>
    <row r="181" spans="1:5" x14ac:dyDescent="0.2">
      <c r="A181" t="s">
        <v>54</v>
      </c>
      <c r="B181" t="s">
        <v>107</v>
      </c>
      <c r="D181">
        <v>306.33491199999997</v>
      </c>
      <c r="E181" t="s">
        <v>212</v>
      </c>
    </row>
    <row r="182" spans="1:5" x14ac:dyDescent="0.2">
      <c r="A182" t="s">
        <v>44</v>
      </c>
      <c r="B182" t="s">
        <v>226</v>
      </c>
      <c r="C182" t="s">
        <v>227</v>
      </c>
      <c r="D182">
        <v>49618.214816765765</v>
      </c>
      <c r="E182">
        <v>749.66151818681146</v>
      </c>
    </row>
    <row r="183" spans="1:5" x14ac:dyDescent="0.2">
      <c r="A183" t="s">
        <v>44</v>
      </c>
      <c r="B183" t="s">
        <v>19</v>
      </c>
      <c r="C183" t="s">
        <v>143</v>
      </c>
      <c r="D183">
        <v>729.59279114643607</v>
      </c>
      <c r="E183">
        <v>384.53362380215231</v>
      </c>
    </row>
    <row r="184" spans="1:5" x14ac:dyDescent="0.2">
      <c r="A184" t="s">
        <v>44</v>
      </c>
      <c r="B184" t="s">
        <v>75</v>
      </c>
      <c r="C184" t="s">
        <v>171</v>
      </c>
      <c r="D184">
        <v>693.66105933988365</v>
      </c>
      <c r="E184">
        <v>102.0592757423957</v>
      </c>
    </row>
    <row r="185" spans="1:5" x14ac:dyDescent="0.2">
      <c r="A185" t="s">
        <v>44</v>
      </c>
      <c r="B185" t="s">
        <v>174</v>
      </c>
      <c r="C185" t="s">
        <v>172</v>
      </c>
      <c r="D185">
        <v>348.94438523998321</v>
      </c>
      <c r="E185">
        <v>56.669166541464364</v>
      </c>
    </row>
    <row r="186" spans="1:5" x14ac:dyDescent="0.2">
      <c r="A186" t="s">
        <v>44</v>
      </c>
      <c r="B186" t="s">
        <v>10</v>
      </c>
      <c r="C186" t="s">
        <v>173</v>
      </c>
      <c r="D186">
        <v>134.22159212749662</v>
      </c>
      <c r="E186">
        <v>51.932995268807794</v>
      </c>
    </row>
    <row r="187" spans="1:5" x14ac:dyDescent="0.2">
      <c r="A187">
        <v>0</v>
      </c>
      <c r="B187" t="s">
        <v>215</v>
      </c>
      <c r="C187" t="s">
        <v>215</v>
      </c>
      <c r="D187" t="s">
        <v>215</v>
      </c>
      <c r="E187" t="s">
        <v>215</v>
      </c>
    </row>
    <row r="188" spans="1:5" x14ac:dyDescent="0.2">
      <c r="A188">
        <v>0</v>
      </c>
      <c r="D188" t="s">
        <v>212</v>
      </c>
      <c r="E188" t="s">
        <v>212</v>
      </c>
    </row>
    <row r="189" spans="1:5" x14ac:dyDescent="0.2">
      <c r="A189">
        <v>0</v>
      </c>
      <c r="D189" t="s">
        <v>212</v>
      </c>
      <c r="E189" t="s">
        <v>212</v>
      </c>
    </row>
    <row r="190" spans="1:5" x14ac:dyDescent="0.2">
      <c r="A190">
        <v>0</v>
      </c>
      <c r="D190" t="s">
        <v>212</v>
      </c>
      <c r="E190" t="s">
        <v>212</v>
      </c>
    </row>
    <row r="191" spans="1:5" x14ac:dyDescent="0.2">
      <c r="A191">
        <v>0</v>
      </c>
      <c r="D191" t="s">
        <v>212</v>
      </c>
      <c r="E191" t="s">
        <v>212</v>
      </c>
    </row>
    <row r="192" spans="1:5" x14ac:dyDescent="0.2">
      <c r="A192">
        <v>0</v>
      </c>
      <c r="B192" t="s">
        <v>215</v>
      </c>
      <c r="C192" t="s">
        <v>215</v>
      </c>
      <c r="D192" t="s">
        <v>215</v>
      </c>
      <c r="E192" t="s">
        <v>215</v>
      </c>
    </row>
    <row r="193" spans="1:5" x14ac:dyDescent="0.2">
      <c r="A193">
        <v>0</v>
      </c>
      <c r="D193" t="s">
        <v>212</v>
      </c>
      <c r="E193" t="s">
        <v>212</v>
      </c>
    </row>
    <row r="194" spans="1:5" x14ac:dyDescent="0.2">
      <c r="A194">
        <v>0</v>
      </c>
      <c r="D194" t="s">
        <v>212</v>
      </c>
      <c r="E194" t="s">
        <v>212</v>
      </c>
    </row>
    <row r="195" spans="1:5" x14ac:dyDescent="0.2">
      <c r="A195">
        <v>0</v>
      </c>
      <c r="D195" t="s">
        <v>212</v>
      </c>
      <c r="E195" t="s">
        <v>212</v>
      </c>
    </row>
    <row r="196" spans="1:5" x14ac:dyDescent="0.2">
      <c r="A196">
        <v>0</v>
      </c>
      <c r="D196" t="s">
        <v>212</v>
      </c>
      <c r="E196" t="s">
        <v>212</v>
      </c>
    </row>
    <row r="197" spans="1:5" x14ac:dyDescent="0.2">
      <c r="A197">
        <v>0</v>
      </c>
      <c r="B197" t="s">
        <v>215</v>
      </c>
      <c r="C197" t="s">
        <v>215</v>
      </c>
      <c r="D197" t="s">
        <v>215</v>
      </c>
      <c r="E197" t="s">
        <v>215</v>
      </c>
    </row>
    <row r="198" spans="1:5" x14ac:dyDescent="0.2">
      <c r="A198">
        <v>0</v>
      </c>
      <c r="D198" t="s">
        <v>212</v>
      </c>
      <c r="E198" t="s">
        <v>212</v>
      </c>
    </row>
    <row r="199" spans="1:5" x14ac:dyDescent="0.2">
      <c r="A199">
        <v>0</v>
      </c>
      <c r="D199" t="s">
        <v>212</v>
      </c>
      <c r="E199" t="s">
        <v>212</v>
      </c>
    </row>
    <row r="200" spans="1:5" x14ac:dyDescent="0.2">
      <c r="A200">
        <v>0</v>
      </c>
      <c r="D200" t="s">
        <v>212</v>
      </c>
      <c r="E200" t="s">
        <v>212</v>
      </c>
    </row>
    <row r="201" spans="1:5" x14ac:dyDescent="0.2">
      <c r="A201">
        <v>0</v>
      </c>
      <c r="D201" t="s">
        <v>212</v>
      </c>
      <c r="E201" t="s">
        <v>212</v>
      </c>
    </row>
    <row r="202" spans="1:5" x14ac:dyDescent="0.2">
      <c r="A202">
        <v>0</v>
      </c>
      <c r="B202" t="s">
        <v>215</v>
      </c>
      <c r="C202" t="s">
        <v>215</v>
      </c>
      <c r="D202" t="s">
        <v>215</v>
      </c>
      <c r="E202" t="s">
        <v>215</v>
      </c>
    </row>
    <row r="203" spans="1:5" x14ac:dyDescent="0.2">
      <c r="A203">
        <v>0</v>
      </c>
      <c r="D203" t="s">
        <v>212</v>
      </c>
      <c r="E203" t="s">
        <v>212</v>
      </c>
    </row>
    <row r="204" spans="1:5" x14ac:dyDescent="0.2">
      <c r="A204">
        <v>0</v>
      </c>
      <c r="D204" t="s">
        <v>212</v>
      </c>
      <c r="E204" t="s">
        <v>212</v>
      </c>
    </row>
    <row r="205" spans="1:5" x14ac:dyDescent="0.2">
      <c r="A205">
        <v>0</v>
      </c>
      <c r="D205" t="s">
        <v>212</v>
      </c>
      <c r="E205" t="s">
        <v>212</v>
      </c>
    </row>
    <row r="206" spans="1:5" x14ac:dyDescent="0.2">
      <c r="A206">
        <v>0</v>
      </c>
      <c r="D206" t="s">
        <v>212</v>
      </c>
      <c r="E206" t="s">
        <v>212</v>
      </c>
    </row>
    <row r="207" spans="1:5" x14ac:dyDescent="0.2">
      <c r="A207" t="s">
        <v>27</v>
      </c>
      <c r="B207" t="s">
        <v>84</v>
      </c>
      <c r="C207" t="s">
        <v>51</v>
      </c>
      <c r="D207">
        <v>16876.581633764388</v>
      </c>
      <c r="E207">
        <v>2449.161728</v>
      </c>
    </row>
    <row r="208" spans="1:5" x14ac:dyDescent="0.2">
      <c r="A208" t="s">
        <v>27</v>
      </c>
      <c r="B208" t="s">
        <v>73</v>
      </c>
      <c r="C208" t="s">
        <v>53</v>
      </c>
      <c r="D208">
        <v>6006.8860725947661</v>
      </c>
      <c r="E208">
        <v>1965.535488</v>
      </c>
    </row>
    <row r="209" spans="1:5" x14ac:dyDescent="0.2">
      <c r="A209" t="s">
        <v>27</v>
      </c>
      <c r="B209" t="s">
        <v>74</v>
      </c>
      <c r="C209" t="s">
        <v>70</v>
      </c>
      <c r="D209">
        <v>4067.4168118254238</v>
      </c>
      <c r="E209">
        <v>1799.6833280000001</v>
      </c>
    </row>
    <row r="210" spans="1:5" x14ac:dyDescent="0.2">
      <c r="A210" t="s">
        <v>27</v>
      </c>
      <c r="B210" t="s">
        <v>75</v>
      </c>
      <c r="C210" t="s">
        <v>71</v>
      </c>
      <c r="D210">
        <v>3803.1216875354162</v>
      </c>
      <c r="E210">
        <v>1305.4274559999999</v>
      </c>
    </row>
    <row r="211" spans="1:5" x14ac:dyDescent="0.2">
      <c r="A211" t="s">
        <v>27</v>
      </c>
      <c r="B211" t="s">
        <v>12</v>
      </c>
      <c r="C211" t="s">
        <v>54</v>
      </c>
      <c r="D211">
        <v>3563.0885546804966</v>
      </c>
      <c r="E211">
        <v>1184.5761279999999</v>
      </c>
    </row>
    <row r="212" spans="1:5" x14ac:dyDescent="0.2">
      <c r="A212" t="s">
        <v>248</v>
      </c>
      <c r="B212" t="s">
        <v>73</v>
      </c>
      <c r="C212" t="s">
        <v>263</v>
      </c>
      <c r="D212">
        <v>565.29022676914065</v>
      </c>
      <c r="E212">
        <v>88.626064</v>
      </c>
    </row>
    <row r="213" spans="1:5" x14ac:dyDescent="0.2">
      <c r="A213" t="s">
        <v>248</v>
      </c>
      <c r="B213" t="s">
        <v>74</v>
      </c>
      <c r="C213" t="s">
        <v>95</v>
      </c>
      <c r="D213">
        <v>274.22484158209022</v>
      </c>
      <c r="E213">
        <v>35.024616000000002</v>
      </c>
    </row>
    <row r="214" spans="1:5" x14ac:dyDescent="0.2">
      <c r="A214" t="s">
        <v>248</v>
      </c>
      <c r="B214" t="s">
        <v>144</v>
      </c>
      <c r="C214" t="s">
        <v>260</v>
      </c>
      <c r="D214">
        <v>207.43204800000001</v>
      </c>
      <c r="E214">
        <v>49.974440000000001</v>
      </c>
    </row>
    <row r="215" spans="1:5" x14ac:dyDescent="0.2">
      <c r="A215" t="s">
        <v>248</v>
      </c>
      <c r="B215" t="s">
        <v>176</v>
      </c>
      <c r="C215" t="s">
        <v>261</v>
      </c>
      <c r="D215">
        <v>198.10872000000001</v>
      </c>
      <c r="E215">
        <v>43.765045385489316</v>
      </c>
    </row>
    <row r="216" spans="1:5" x14ac:dyDescent="0.2">
      <c r="A216" t="s">
        <v>248</v>
      </c>
      <c r="B216" t="s">
        <v>185</v>
      </c>
      <c r="C216" t="s">
        <v>153</v>
      </c>
      <c r="D216">
        <v>92.803479486844182</v>
      </c>
      <c r="E216">
        <v>49.779952000000002</v>
      </c>
    </row>
    <row r="217" spans="1:5" x14ac:dyDescent="0.2">
      <c r="A217" t="s">
        <v>165</v>
      </c>
      <c r="B217" t="s">
        <v>45</v>
      </c>
      <c r="C217" t="s">
        <v>95</v>
      </c>
      <c r="D217">
        <v>1948.32</v>
      </c>
      <c r="E217">
        <v>1014.569344</v>
      </c>
    </row>
    <row r="218" spans="1:5" x14ac:dyDescent="0.2">
      <c r="A218" t="s">
        <v>165</v>
      </c>
      <c r="B218" t="s">
        <v>213</v>
      </c>
      <c r="C218" t="s">
        <v>214</v>
      </c>
      <c r="D218">
        <v>1241.6231511209864</v>
      </c>
      <c r="E218">
        <v>647.04096000000004</v>
      </c>
    </row>
    <row r="219" spans="1:5" x14ac:dyDescent="0.2">
      <c r="A219" t="s">
        <v>165</v>
      </c>
      <c r="B219" t="s">
        <v>262</v>
      </c>
      <c r="C219" t="s">
        <v>263</v>
      </c>
      <c r="D219">
        <v>1217.2565523568639</v>
      </c>
      <c r="E219">
        <v>531.176512</v>
      </c>
    </row>
    <row r="220" spans="1:5" x14ac:dyDescent="0.2">
      <c r="A220" t="s">
        <v>165</v>
      </c>
      <c r="B220" t="s">
        <v>84</v>
      </c>
      <c r="C220" t="s">
        <v>70</v>
      </c>
      <c r="D220">
        <v>1067.8870689471421</v>
      </c>
      <c r="E220">
        <v>451.47173986532636</v>
      </c>
    </row>
    <row r="221" spans="1:5" x14ac:dyDescent="0.2">
      <c r="A221" t="s">
        <v>165</v>
      </c>
      <c r="B221" t="s">
        <v>142</v>
      </c>
      <c r="C221" t="s">
        <v>54</v>
      </c>
      <c r="D221">
        <v>908.20464119643077</v>
      </c>
      <c r="E221">
        <v>384.399584</v>
      </c>
    </row>
    <row r="222" spans="1:5" x14ac:dyDescent="0.2">
      <c r="A222" t="s">
        <v>245</v>
      </c>
      <c r="B222" t="s">
        <v>73</v>
      </c>
      <c r="C222" t="s">
        <v>73</v>
      </c>
      <c r="D222">
        <v>65.436942500000001</v>
      </c>
      <c r="E222">
        <v>41.122048499999998</v>
      </c>
    </row>
    <row r="223" spans="1:5" x14ac:dyDescent="0.2">
      <c r="A223" t="s">
        <v>245</v>
      </c>
      <c r="B223" t="s">
        <v>252</v>
      </c>
      <c r="C223" t="s">
        <v>248</v>
      </c>
      <c r="D223">
        <v>1.4951989999999999</v>
      </c>
      <c r="E223">
        <v>28.459485999999998</v>
      </c>
    </row>
    <row r="224" spans="1:5" x14ac:dyDescent="0.2">
      <c r="A224" t="s">
        <v>245</v>
      </c>
      <c r="B224" t="s">
        <v>248</v>
      </c>
      <c r="C224" t="s">
        <v>119</v>
      </c>
      <c r="D224">
        <v>0.57270900000000002</v>
      </c>
      <c r="E224">
        <v>9.1814739999999997</v>
      </c>
    </row>
    <row r="225" spans="1:5" x14ac:dyDescent="0.2">
      <c r="A225" t="s">
        <v>245</v>
      </c>
      <c r="B225" t="s">
        <v>119</v>
      </c>
      <c r="C225" t="s">
        <v>252</v>
      </c>
      <c r="D225">
        <v>0.245808</v>
      </c>
      <c r="E225">
        <v>1.4775830000000001</v>
      </c>
    </row>
    <row r="226" spans="1:5" x14ac:dyDescent="0.2">
      <c r="A226" t="s">
        <v>245</v>
      </c>
      <c r="B226" t="s">
        <v>15</v>
      </c>
      <c r="C226" t="s">
        <v>253</v>
      </c>
      <c r="D226" t="s">
        <v>221</v>
      </c>
      <c r="E226">
        <v>0.83049949999999995</v>
      </c>
    </row>
    <row r="227" spans="1:5" x14ac:dyDescent="0.2">
      <c r="A227" t="s">
        <v>15</v>
      </c>
      <c r="B227" t="s">
        <v>84</v>
      </c>
      <c r="C227" t="s">
        <v>173</v>
      </c>
      <c r="D227">
        <v>572.16493860393234</v>
      </c>
      <c r="E227">
        <v>563.61547016719089</v>
      </c>
    </row>
    <row r="228" spans="1:5" x14ac:dyDescent="0.2">
      <c r="A228" t="s">
        <v>15</v>
      </c>
      <c r="B228" t="s">
        <v>57</v>
      </c>
      <c r="C228" t="s">
        <v>27</v>
      </c>
      <c r="D228">
        <v>358.87500799999998</v>
      </c>
      <c r="E228">
        <v>489.30472919053904</v>
      </c>
    </row>
    <row r="229" spans="1:5" x14ac:dyDescent="0.2">
      <c r="A229" t="s">
        <v>15</v>
      </c>
      <c r="B229" t="s">
        <v>58</v>
      </c>
      <c r="C229" t="s">
        <v>64</v>
      </c>
      <c r="D229">
        <v>246.55057600000001</v>
      </c>
      <c r="E229">
        <v>451.11548800000003</v>
      </c>
    </row>
    <row r="230" spans="1:5" x14ac:dyDescent="0.2">
      <c r="A230" t="s">
        <v>15</v>
      </c>
      <c r="B230" t="s">
        <v>59</v>
      </c>
      <c r="C230" t="s">
        <v>65</v>
      </c>
      <c r="D230">
        <v>243.75</v>
      </c>
      <c r="E230">
        <v>429.34996278676107</v>
      </c>
    </row>
    <row r="231" spans="1:5" x14ac:dyDescent="0.2">
      <c r="A231" t="s">
        <v>15</v>
      </c>
      <c r="B231" t="s">
        <v>60</v>
      </c>
      <c r="C231" t="s">
        <v>54</v>
      </c>
      <c r="D231">
        <v>181.22214399999999</v>
      </c>
      <c r="E231">
        <v>325.578304</v>
      </c>
    </row>
    <row r="232" spans="1:5" x14ac:dyDescent="0.2">
      <c r="A232" t="s">
        <v>27</v>
      </c>
      <c r="B232" t="s">
        <v>84</v>
      </c>
      <c r="C232" t="s">
        <v>51</v>
      </c>
      <c r="D232">
        <v>16876.581633764388</v>
      </c>
      <c r="E232">
        <v>2449.161728</v>
      </c>
    </row>
    <row r="233" spans="1:5" x14ac:dyDescent="0.2">
      <c r="A233" t="s">
        <v>27</v>
      </c>
      <c r="B233" t="s">
        <v>73</v>
      </c>
      <c r="C233" t="s">
        <v>53</v>
      </c>
      <c r="D233">
        <v>6006.8860725947661</v>
      </c>
      <c r="E233">
        <v>1965.535488</v>
      </c>
    </row>
    <row r="234" spans="1:5" x14ac:dyDescent="0.2">
      <c r="A234" t="s">
        <v>27</v>
      </c>
      <c r="B234" t="s">
        <v>74</v>
      </c>
      <c r="C234" t="s">
        <v>70</v>
      </c>
      <c r="D234">
        <v>4067.4168118254238</v>
      </c>
      <c r="E234">
        <v>1799.6833280000001</v>
      </c>
    </row>
    <row r="235" spans="1:5" x14ac:dyDescent="0.2">
      <c r="A235" t="s">
        <v>27</v>
      </c>
      <c r="B235" t="s">
        <v>75</v>
      </c>
      <c r="C235" t="s">
        <v>71</v>
      </c>
      <c r="D235">
        <v>3803.1216875354162</v>
      </c>
      <c r="E235">
        <v>1305.4274559999999</v>
      </c>
    </row>
    <row r="236" spans="1:5" x14ac:dyDescent="0.2">
      <c r="A236" t="s">
        <v>27</v>
      </c>
      <c r="B236" t="s">
        <v>12</v>
      </c>
      <c r="C236" t="s">
        <v>54</v>
      </c>
      <c r="D236">
        <v>3563.0885546804966</v>
      </c>
      <c r="E236">
        <v>1184.5761279999999</v>
      </c>
    </row>
    <row r="237" spans="1:5" x14ac:dyDescent="0.2">
      <c r="A237" t="s">
        <v>165</v>
      </c>
      <c r="B237" t="s">
        <v>45</v>
      </c>
      <c r="C237" t="s">
        <v>95</v>
      </c>
      <c r="D237">
        <v>1948.32</v>
      </c>
      <c r="E237">
        <v>1014.569344</v>
      </c>
    </row>
    <row r="238" spans="1:5" x14ac:dyDescent="0.2">
      <c r="A238" t="s">
        <v>165</v>
      </c>
      <c r="B238" t="s">
        <v>213</v>
      </c>
      <c r="C238" t="s">
        <v>214</v>
      </c>
      <c r="D238">
        <v>1241.6231511209864</v>
      </c>
      <c r="E238">
        <v>647.04096000000004</v>
      </c>
    </row>
    <row r="239" spans="1:5" x14ac:dyDescent="0.2">
      <c r="A239" t="s">
        <v>165</v>
      </c>
      <c r="B239" t="s">
        <v>262</v>
      </c>
      <c r="C239" t="s">
        <v>263</v>
      </c>
      <c r="D239">
        <v>1217.2565523568639</v>
      </c>
      <c r="E239">
        <v>531.176512</v>
      </c>
    </row>
    <row r="240" spans="1:5" x14ac:dyDescent="0.2">
      <c r="A240" t="s">
        <v>165</v>
      </c>
      <c r="B240" t="s">
        <v>84</v>
      </c>
      <c r="C240" t="s">
        <v>70</v>
      </c>
      <c r="D240">
        <v>1067.8870689471421</v>
      </c>
      <c r="E240">
        <v>451.47173986532636</v>
      </c>
    </row>
    <row r="241" spans="1:5" x14ac:dyDescent="0.2">
      <c r="A241" t="s">
        <v>165</v>
      </c>
      <c r="B241" t="s">
        <v>142</v>
      </c>
      <c r="C241" t="s">
        <v>54</v>
      </c>
      <c r="D241">
        <v>908.20464119643077</v>
      </c>
      <c r="E241">
        <v>384.399584</v>
      </c>
    </row>
    <row r="242" spans="1:5" x14ac:dyDescent="0.2">
      <c r="A242" t="s">
        <v>248</v>
      </c>
      <c r="B242" t="s">
        <v>73</v>
      </c>
      <c r="C242" t="s">
        <v>263</v>
      </c>
      <c r="D242">
        <v>565.29022676914065</v>
      </c>
      <c r="E242">
        <v>88.626064</v>
      </c>
    </row>
    <row r="243" spans="1:5" x14ac:dyDescent="0.2">
      <c r="A243" t="s">
        <v>248</v>
      </c>
      <c r="B243" t="s">
        <v>74</v>
      </c>
      <c r="C243" t="s">
        <v>95</v>
      </c>
      <c r="D243">
        <v>274.22484158209022</v>
      </c>
      <c r="E243">
        <v>35.024616000000002</v>
      </c>
    </row>
    <row r="244" spans="1:5" x14ac:dyDescent="0.2">
      <c r="A244" t="s">
        <v>248</v>
      </c>
      <c r="B244" t="s">
        <v>144</v>
      </c>
      <c r="C244" t="s">
        <v>260</v>
      </c>
      <c r="D244">
        <v>207.43204800000001</v>
      </c>
      <c r="E244">
        <v>49.974440000000001</v>
      </c>
    </row>
    <row r="245" spans="1:5" x14ac:dyDescent="0.2">
      <c r="A245" t="s">
        <v>248</v>
      </c>
      <c r="B245" t="s">
        <v>176</v>
      </c>
      <c r="C245" t="s">
        <v>261</v>
      </c>
      <c r="D245">
        <v>198.10872000000001</v>
      </c>
      <c r="E245">
        <v>43.765045385489316</v>
      </c>
    </row>
    <row r="246" spans="1:5" x14ac:dyDescent="0.2">
      <c r="A246" t="s">
        <v>248</v>
      </c>
      <c r="B246" t="s">
        <v>185</v>
      </c>
      <c r="C246" t="s">
        <v>153</v>
      </c>
      <c r="D246">
        <v>92.803479486844182</v>
      </c>
      <c r="E246">
        <v>49.779952000000002</v>
      </c>
    </row>
    <row r="247" spans="1:5" x14ac:dyDescent="0.2">
      <c r="A247" t="s">
        <v>249</v>
      </c>
      <c r="B247" t="s">
        <v>144</v>
      </c>
      <c r="C247" t="s">
        <v>153</v>
      </c>
      <c r="D247">
        <v>215.60065599999999</v>
      </c>
      <c r="E247">
        <v>51.917687999999998</v>
      </c>
    </row>
    <row r="248" spans="1:5" x14ac:dyDescent="0.2">
      <c r="A248" t="s">
        <v>249</v>
      </c>
      <c r="B248" t="s">
        <v>142</v>
      </c>
      <c r="C248" t="s">
        <v>9</v>
      </c>
      <c r="D248">
        <v>151.24062204256916</v>
      </c>
      <c r="E248">
        <v>49.557659042416198</v>
      </c>
    </row>
    <row r="249" spans="1:5" x14ac:dyDescent="0.2">
      <c r="A249" t="s">
        <v>249</v>
      </c>
      <c r="B249" t="s">
        <v>74</v>
      </c>
      <c r="C249" t="s">
        <v>95</v>
      </c>
      <c r="D249">
        <v>137.56102998995948</v>
      </c>
      <c r="E249">
        <v>37.032836000000003</v>
      </c>
    </row>
    <row r="250" spans="1:5" x14ac:dyDescent="0.2">
      <c r="A250" t="s">
        <v>249</v>
      </c>
      <c r="B250" t="s">
        <v>185</v>
      </c>
      <c r="C250" t="s">
        <v>260</v>
      </c>
      <c r="D250">
        <v>91.051836555368865</v>
      </c>
      <c r="E250">
        <v>32.313236000000003</v>
      </c>
    </row>
    <row r="251" spans="1:5" x14ac:dyDescent="0.2">
      <c r="A251" t="s">
        <v>249</v>
      </c>
      <c r="B251" t="s">
        <v>84</v>
      </c>
      <c r="C251" t="s">
        <v>65</v>
      </c>
      <c r="D251">
        <v>71.211937006238557</v>
      </c>
      <c r="E251">
        <v>29.142228946029253</v>
      </c>
    </row>
    <row r="252" spans="1:5" x14ac:dyDescent="0.2">
      <c r="A252" t="s">
        <v>45</v>
      </c>
      <c r="B252" t="s">
        <v>41</v>
      </c>
      <c r="C252" t="s">
        <v>39</v>
      </c>
      <c r="D252">
        <v>463.06</v>
      </c>
      <c r="E252">
        <v>2833.92</v>
      </c>
    </row>
    <row r="253" spans="1:5" x14ac:dyDescent="0.2">
      <c r="A253" t="s">
        <v>45</v>
      </c>
      <c r="B253" t="s">
        <v>22</v>
      </c>
      <c r="C253" t="s">
        <v>34</v>
      </c>
      <c r="D253">
        <v>453.70369381234451</v>
      </c>
      <c r="E253">
        <v>2125.44</v>
      </c>
    </row>
    <row r="254" spans="1:5" x14ac:dyDescent="0.2">
      <c r="A254" t="s">
        <v>45</v>
      </c>
      <c r="B254" t="s">
        <v>20</v>
      </c>
      <c r="C254" t="s">
        <v>165</v>
      </c>
      <c r="D254">
        <v>450.09502525411858</v>
      </c>
      <c r="E254">
        <v>1948.32</v>
      </c>
    </row>
    <row r="255" spans="1:5" x14ac:dyDescent="0.2">
      <c r="A255" t="s">
        <v>45</v>
      </c>
      <c r="B255" t="s">
        <v>13</v>
      </c>
      <c r="C255" t="s">
        <v>38</v>
      </c>
      <c r="D255">
        <v>214.00214399999999</v>
      </c>
      <c r="E255">
        <v>849.24617131777927</v>
      </c>
    </row>
    <row r="256" spans="1:5" x14ac:dyDescent="0.2">
      <c r="A256" t="s">
        <v>45</v>
      </c>
      <c r="B256" t="s">
        <v>21</v>
      </c>
      <c r="C256" t="s">
        <v>50</v>
      </c>
      <c r="D256">
        <v>205.04825600000001</v>
      </c>
      <c r="E256">
        <v>490.56953600000003</v>
      </c>
    </row>
    <row r="257" spans="1:5" x14ac:dyDescent="0.2">
      <c r="A257" t="s">
        <v>27</v>
      </c>
      <c r="B257" t="s">
        <v>84</v>
      </c>
      <c r="C257" t="s">
        <v>51</v>
      </c>
      <c r="D257">
        <v>16876.581633764388</v>
      </c>
      <c r="E257">
        <v>2449.161728</v>
      </c>
    </row>
    <row r="258" spans="1:5" x14ac:dyDescent="0.2">
      <c r="A258" t="s">
        <v>27</v>
      </c>
      <c r="B258" t="s">
        <v>73</v>
      </c>
      <c r="C258" t="s">
        <v>53</v>
      </c>
      <c r="D258">
        <v>6006.8860725947661</v>
      </c>
      <c r="E258">
        <v>1965.535488</v>
      </c>
    </row>
    <row r="259" spans="1:5" x14ac:dyDescent="0.2">
      <c r="A259" t="s">
        <v>27</v>
      </c>
      <c r="B259" t="s">
        <v>74</v>
      </c>
      <c r="C259" t="s">
        <v>70</v>
      </c>
      <c r="D259">
        <v>4067.4168118254238</v>
      </c>
      <c r="E259">
        <v>1799.6833280000001</v>
      </c>
    </row>
    <row r="260" spans="1:5" x14ac:dyDescent="0.2">
      <c r="A260" t="s">
        <v>27</v>
      </c>
      <c r="B260" t="s">
        <v>75</v>
      </c>
      <c r="C260" t="s">
        <v>71</v>
      </c>
      <c r="D260">
        <v>3803.1216875354162</v>
      </c>
      <c r="E260">
        <v>1305.4274559999999</v>
      </c>
    </row>
    <row r="261" spans="1:5" x14ac:dyDescent="0.2">
      <c r="A261" t="s">
        <v>27</v>
      </c>
      <c r="B261" t="s">
        <v>12</v>
      </c>
      <c r="C261" t="s">
        <v>54</v>
      </c>
      <c r="D261">
        <v>3563.0885546804966</v>
      </c>
      <c r="E261">
        <v>1184.5761279999999</v>
      </c>
    </row>
    <row r="262" spans="1:5" x14ac:dyDescent="0.2">
      <c r="A262" t="s">
        <v>39</v>
      </c>
      <c r="B262" t="s">
        <v>45</v>
      </c>
      <c r="C262" t="s">
        <v>214</v>
      </c>
      <c r="D262">
        <v>2833.92</v>
      </c>
      <c r="E262">
        <v>341.59260799999998</v>
      </c>
    </row>
    <row r="263" spans="1:5" x14ac:dyDescent="0.2">
      <c r="A263" t="s">
        <v>39</v>
      </c>
      <c r="B263" t="s">
        <v>75</v>
      </c>
      <c r="C263" t="s">
        <v>95</v>
      </c>
      <c r="D263">
        <v>1920.4392846234855</v>
      </c>
      <c r="E263">
        <v>308.84652799999998</v>
      </c>
    </row>
    <row r="264" spans="1:5" x14ac:dyDescent="0.2">
      <c r="A264" t="s">
        <v>39</v>
      </c>
      <c r="B264" t="s">
        <v>146</v>
      </c>
      <c r="C264" t="s">
        <v>153</v>
      </c>
      <c r="D264">
        <v>736</v>
      </c>
      <c r="E264">
        <v>304.44025599999998</v>
      </c>
    </row>
    <row r="265" spans="1:5" x14ac:dyDescent="0.2">
      <c r="A265" t="s">
        <v>39</v>
      </c>
      <c r="B265" t="s">
        <v>144</v>
      </c>
      <c r="C265" t="s">
        <v>54</v>
      </c>
      <c r="D265">
        <v>381.92931199999998</v>
      </c>
      <c r="E265">
        <v>228.51336000000001</v>
      </c>
    </row>
    <row r="266" spans="1:5" x14ac:dyDescent="0.2">
      <c r="A266" t="s">
        <v>39</v>
      </c>
      <c r="B266" t="s">
        <v>98</v>
      </c>
      <c r="C266" t="s">
        <v>65</v>
      </c>
      <c r="D266">
        <v>308.42550399999999</v>
      </c>
      <c r="E266">
        <v>168.607472</v>
      </c>
    </row>
    <row r="267" spans="1:5" x14ac:dyDescent="0.2">
      <c r="A267" t="s">
        <v>5</v>
      </c>
      <c r="B267" t="s">
        <v>75</v>
      </c>
      <c r="C267" t="s">
        <v>70</v>
      </c>
      <c r="D267">
        <v>1585.7283218851958</v>
      </c>
      <c r="E267">
        <v>1138.0286014778424</v>
      </c>
    </row>
    <row r="268" spans="1:5" x14ac:dyDescent="0.2">
      <c r="A268" t="s">
        <v>5</v>
      </c>
      <c r="B268" t="s">
        <v>10</v>
      </c>
      <c r="C268" t="s">
        <v>6</v>
      </c>
      <c r="D268">
        <v>827.33247444705228</v>
      </c>
      <c r="E268">
        <v>403.75113789476671</v>
      </c>
    </row>
    <row r="269" spans="1:5" x14ac:dyDescent="0.2">
      <c r="A269" t="s">
        <v>5</v>
      </c>
      <c r="B269" t="s">
        <v>11</v>
      </c>
      <c r="C269" t="s">
        <v>7</v>
      </c>
      <c r="D269">
        <v>789.40037428124822</v>
      </c>
      <c r="E269">
        <v>333.57085835311102</v>
      </c>
    </row>
    <row r="270" spans="1:5" x14ac:dyDescent="0.2">
      <c r="A270" t="s">
        <v>5</v>
      </c>
      <c r="B270" t="s">
        <v>12</v>
      </c>
      <c r="C270" t="s">
        <v>8</v>
      </c>
      <c r="D270">
        <v>752.36340794789703</v>
      </c>
      <c r="E270">
        <v>167.26966434476239</v>
      </c>
    </row>
    <row r="271" spans="1:5" x14ac:dyDescent="0.2">
      <c r="A271" t="s">
        <v>5</v>
      </c>
      <c r="B271" t="s">
        <v>13</v>
      </c>
      <c r="C271" t="s">
        <v>9</v>
      </c>
      <c r="D271">
        <v>622.44000000000005</v>
      </c>
      <c r="E271">
        <v>162.81306563263058</v>
      </c>
    </row>
    <row r="272" spans="1:5" x14ac:dyDescent="0.2">
      <c r="A272" t="s">
        <v>50</v>
      </c>
      <c r="B272" t="s">
        <v>213</v>
      </c>
      <c r="C272" t="s">
        <v>214</v>
      </c>
      <c r="D272">
        <v>1062.9161071191718</v>
      </c>
      <c r="E272">
        <v>229.36433600000001</v>
      </c>
    </row>
    <row r="273" spans="1:5" x14ac:dyDescent="0.2">
      <c r="A273" t="s">
        <v>50</v>
      </c>
      <c r="B273" t="s">
        <v>75</v>
      </c>
      <c r="C273" t="s">
        <v>187</v>
      </c>
      <c r="D273">
        <v>697.78089917493685</v>
      </c>
      <c r="E273">
        <v>176.347104</v>
      </c>
    </row>
    <row r="274" spans="1:5" x14ac:dyDescent="0.2">
      <c r="A274" t="s">
        <v>50</v>
      </c>
      <c r="B274" t="s">
        <v>45</v>
      </c>
      <c r="C274" t="s">
        <v>188</v>
      </c>
      <c r="D274">
        <v>490.56953600000003</v>
      </c>
      <c r="E274">
        <v>134.164536</v>
      </c>
    </row>
    <row r="275" spans="1:5" x14ac:dyDescent="0.2">
      <c r="A275" t="s">
        <v>50</v>
      </c>
      <c r="B275" t="s">
        <v>84</v>
      </c>
      <c r="C275" t="s">
        <v>95</v>
      </c>
      <c r="D275">
        <v>438.34076347064405</v>
      </c>
      <c r="E275">
        <v>128.5658</v>
      </c>
    </row>
    <row r="276" spans="1:5" x14ac:dyDescent="0.2">
      <c r="A276" t="s">
        <v>50</v>
      </c>
      <c r="B276" t="s">
        <v>185</v>
      </c>
      <c r="C276" t="s">
        <v>189</v>
      </c>
      <c r="D276">
        <v>252.61746827723721</v>
      </c>
      <c r="E276">
        <v>121.301824</v>
      </c>
    </row>
    <row r="277" spans="1:5" x14ac:dyDescent="0.2">
      <c r="A277" t="s">
        <v>44</v>
      </c>
      <c r="B277" t="s">
        <v>226</v>
      </c>
      <c r="C277" t="s">
        <v>227</v>
      </c>
      <c r="D277">
        <v>49618.214816765765</v>
      </c>
      <c r="E277">
        <v>749.66151818681146</v>
      </c>
    </row>
    <row r="278" spans="1:5" x14ac:dyDescent="0.2">
      <c r="A278" t="s">
        <v>44</v>
      </c>
      <c r="B278" t="s">
        <v>19</v>
      </c>
      <c r="C278" t="s">
        <v>143</v>
      </c>
      <c r="D278">
        <v>729.59279114643607</v>
      </c>
      <c r="E278">
        <v>384.53362380215231</v>
      </c>
    </row>
    <row r="279" spans="1:5" x14ac:dyDescent="0.2">
      <c r="A279" t="s">
        <v>44</v>
      </c>
      <c r="B279" t="s">
        <v>75</v>
      </c>
      <c r="C279" t="s">
        <v>171</v>
      </c>
      <c r="D279">
        <v>693.66105933988365</v>
      </c>
      <c r="E279">
        <v>102.0592757423957</v>
      </c>
    </row>
    <row r="280" spans="1:5" x14ac:dyDescent="0.2">
      <c r="A280" t="s">
        <v>44</v>
      </c>
      <c r="B280" t="s">
        <v>174</v>
      </c>
      <c r="C280" t="s">
        <v>172</v>
      </c>
      <c r="D280">
        <v>348.94438523998321</v>
      </c>
      <c r="E280">
        <v>56.669166541464364</v>
      </c>
    </row>
    <row r="281" spans="1:5" x14ac:dyDescent="0.2">
      <c r="A281" t="s">
        <v>44</v>
      </c>
      <c r="B281" t="s">
        <v>10</v>
      </c>
      <c r="C281" t="s">
        <v>173</v>
      </c>
      <c r="D281">
        <v>134.22159212749662</v>
      </c>
      <c r="E281">
        <v>51.932995268807794</v>
      </c>
    </row>
    <row r="282" spans="1:5" x14ac:dyDescent="0.2">
      <c r="A282" t="s">
        <v>27</v>
      </c>
      <c r="B282" t="s">
        <v>84</v>
      </c>
      <c r="C282" t="s">
        <v>51</v>
      </c>
      <c r="D282">
        <v>16876.581633764388</v>
      </c>
      <c r="E282">
        <v>2449.161728</v>
      </c>
    </row>
    <row r="283" spans="1:5" x14ac:dyDescent="0.2">
      <c r="A283" t="s">
        <v>27</v>
      </c>
      <c r="B283" t="s">
        <v>73</v>
      </c>
      <c r="C283" t="s">
        <v>53</v>
      </c>
      <c r="D283">
        <v>6006.8860725947661</v>
      </c>
      <c r="E283">
        <v>1965.535488</v>
      </c>
    </row>
    <row r="284" spans="1:5" x14ac:dyDescent="0.2">
      <c r="A284" t="s">
        <v>27</v>
      </c>
      <c r="B284" t="s">
        <v>74</v>
      </c>
      <c r="C284" t="s">
        <v>70</v>
      </c>
      <c r="D284">
        <v>4067.4168118254238</v>
      </c>
      <c r="E284">
        <v>1799.6833280000001</v>
      </c>
    </row>
    <row r="285" spans="1:5" x14ac:dyDescent="0.2">
      <c r="A285" t="s">
        <v>27</v>
      </c>
      <c r="B285" t="s">
        <v>75</v>
      </c>
      <c r="C285" t="s">
        <v>71</v>
      </c>
      <c r="D285">
        <v>3803.1216875354162</v>
      </c>
      <c r="E285">
        <v>1305.4274559999999</v>
      </c>
    </row>
    <row r="286" spans="1:5" x14ac:dyDescent="0.2">
      <c r="A286" t="s">
        <v>27</v>
      </c>
      <c r="B286" t="s">
        <v>12</v>
      </c>
      <c r="C286" t="s">
        <v>54</v>
      </c>
      <c r="D286">
        <v>3563.0885546804966</v>
      </c>
      <c r="E286">
        <v>1184.5761279999999</v>
      </c>
    </row>
    <row r="287" spans="1:5" x14ac:dyDescent="0.2">
      <c r="A287" t="s">
        <v>51</v>
      </c>
      <c r="B287" t="s">
        <v>27</v>
      </c>
      <c r="C287" t="s">
        <v>54</v>
      </c>
      <c r="D287">
        <v>2449.161728</v>
      </c>
      <c r="E287">
        <v>99.875559999999993</v>
      </c>
    </row>
    <row r="288" spans="1:5" x14ac:dyDescent="0.2">
      <c r="A288" t="s">
        <v>51</v>
      </c>
      <c r="B288" t="s">
        <v>12</v>
      </c>
      <c r="C288" t="s">
        <v>190</v>
      </c>
      <c r="D288">
        <v>1085.2785919999999</v>
      </c>
      <c r="E288">
        <v>29.799744</v>
      </c>
    </row>
    <row r="289" spans="1:5" x14ac:dyDescent="0.2">
      <c r="A289" t="s">
        <v>51</v>
      </c>
      <c r="B289" t="s">
        <v>33</v>
      </c>
      <c r="C289" t="s">
        <v>95</v>
      </c>
      <c r="D289">
        <v>399.87926200211257</v>
      </c>
      <c r="E289">
        <v>9.8972130000000007</v>
      </c>
    </row>
    <row r="290" spans="1:5" x14ac:dyDescent="0.2">
      <c r="A290" t="s">
        <v>51</v>
      </c>
      <c r="B290" t="s">
        <v>201</v>
      </c>
      <c r="D290">
        <v>296.81156618510397</v>
      </c>
      <c r="E290" t="s">
        <v>212</v>
      </c>
    </row>
    <row r="291" spans="1:5" x14ac:dyDescent="0.2">
      <c r="A291" t="s">
        <v>51</v>
      </c>
      <c r="B291" t="s">
        <v>202</v>
      </c>
      <c r="D291">
        <v>271.15001599999999</v>
      </c>
      <c r="E291" t="s">
        <v>212</v>
      </c>
    </row>
    <row r="292" spans="1:5" x14ac:dyDescent="0.2">
      <c r="A292" t="s">
        <v>52</v>
      </c>
      <c r="B292" t="s">
        <v>12</v>
      </c>
      <c r="C292" t="s">
        <v>228</v>
      </c>
      <c r="D292">
        <v>1001.3293551281739</v>
      </c>
      <c r="E292">
        <v>92.552540675703995</v>
      </c>
    </row>
    <row r="293" spans="1:5" x14ac:dyDescent="0.2">
      <c r="A293" t="s">
        <v>52</v>
      </c>
      <c r="B293" t="s">
        <v>27</v>
      </c>
      <c r="C293" t="s">
        <v>198</v>
      </c>
      <c r="D293">
        <v>415.48022400000002</v>
      </c>
      <c r="E293">
        <v>51.76027024319999</v>
      </c>
    </row>
    <row r="294" spans="1:5" x14ac:dyDescent="0.2">
      <c r="A294" t="s">
        <v>52</v>
      </c>
      <c r="B294" t="s">
        <v>201</v>
      </c>
      <c r="C294" t="s">
        <v>199</v>
      </c>
      <c r="D294">
        <v>177.09576015785598</v>
      </c>
      <c r="E294">
        <v>36.625906695279994</v>
      </c>
    </row>
    <row r="295" spans="1:5" x14ac:dyDescent="0.2">
      <c r="A295" t="s">
        <v>52</v>
      </c>
      <c r="B295" t="s">
        <v>50</v>
      </c>
      <c r="C295" t="s">
        <v>95</v>
      </c>
      <c r="D295">
        <v>118.17130400000001</v>
      </c>
      <c r="E295">
        <v>38.007007999999999</v>
      </c>
    </row>
    <row r="296" spans="1:5" x14ac:dyDescent="0.2">
      <c r="A296" t="s">
        <v>52</v>
      </c>
      <c r="B296" t="s">
        <v>33</v>
      </c>
      <c r="C296" t="s">
        <v>200</v>
      </c>
      <c r="D296">
        <v>107.80479185043771</v>
      </c>
      <c r="E296">
        <v>30.326523974385999</v>
      </c>
    </row>
    <row r="297" spans="1:5" x14ac:dyDescent="0.2">
      <c r="A297" t="s">
        <v>53</v>
      </c>
      <c r="B297" t="s">
        <v>27</v>
      </c>
      <c r="C297" t="s">
        <v>54</v>
      </c>
      <c r="D297">
        <v>1965.535488</v>
      </c>
      <c r="E297">
        <v>68.469328000000004</v>
      </c>
    </row>
    <row r="298" spans="1:5" x14ac:dyDescent="0.2">
      <c r="A298" t="s">
        <v>53</v>
      </c>
      <c r="B298" t="s">
        <v>12</v>
      </c>
      <c r="C298" t="s">
        <v>109</v>
      </c>
      <c r="D298">
        <v>874.04716800000006</v>
      </c>
      <c r="E298">
        <v>32.776684105476001</v>
      </c>
    </row>
    <row r="299" spans="1:5" x14ac:dyDescent="0.2">
      <c r="A299" t="s">
        <v>53</v>
      </c>
      <c r="B299" t="s">
        <v>33</v>
      </c>
      <c r="C299" t="s">
        <v>95</v>
      </c>
      <c r="D299">
        <v>459.19693179062966</v>
      </c>
      <c r="E299">
        <v>15.667070000000001</v>
      </c>
    </row>
    <row r="300" spans="1:5" x14ac:dyDescent="0.2">
      <c r="A300" t="s">
        <v>53</v>
      </c>
      <c r="B300" t="s">
        <v>201</v>
      </c>
      <c r="C300" t="s">
        <v>190</v>
      </c>
      <c r="D300">
        <v>357.36081463820801</v>
      </c>
      <c r="E300">
        <v>9.8781590000000001</v>
      </c>
    </row>
    <row r="301" spans="1:5" x14ac:dyDescent="0.2">
      <c r="A301" t="s">
        <v>53</v>
      </c>
      <c r="B301" t="s">
        <v>203</v>
      </c>
      <c r="C301" t="s">
        <v>36</v>
      </c>
      <c r="D301">
        <v>349.02108800000002</v>
      </c>
      <c r="E301">
        <v>1.5057798104729472</v>
      </c>
    </row>
    <row r="302" spans="1:5" x14ac:dyDescent="0.2">
      <c r="A302" t="s">
        <v>54</v>
      </c>
      <c r="B302" t="s">
        <v>27</v>
      </c>
      <c r="C302" t="s">
        <v>221</v>
      </c>
      <c r="D302">
        <v>1184.5761279999999</v>
      </c>
      <c r="E302" t="s">
        <v>229</v>
      </c>
    </row>
    <row r="303" spans="1:5" x14ac:dyDescent="0.2">
      <c r="A303" t="s">
        <v>54</v>
      </c>
      <c r="B303" t="s">
        <v>12</v>
      </c>
      <c r="D303">
        <v>731.92934400000001</v>
      </c>
      <c r="E303" t="s">
        <v>212</v>
      </c>
    </row>
    <row r="304" spans="1:5" x14ac:dyDescent="0.2">
      <c r="A304" t="s">
        <v>54</v>
      </c>
      <c r="B304" t="s">
        <v>165</v>
      </c>
      <c r="D304">
        <v>384.399584</v>
      </c>
      <c r="E304" t="s">
        <v>212</v>
      </c>
    </row>
    <row r="305" spans="1:5" x14ac:dyDescent="0.2">
      <c r="A305" t="s">
        <v>54</v>
      </c>
      <c r="B305" t="s">
        <v>15</v>
      </c>
      <c r="D305">
        <v>325.578304</v>
      </c>
      <c r="E305" t="s">
        <v>212</v>
      </c>
    </row>
    <row r="306" spans="1:5" x14ac:dyDescent="0.2">
      <c r="A306" t="s">
        <v>54</v>
      </c>
      <c r="B306" t="s">
        <v>107</v>
      </c>
      <c r="D306">
        <v>306.33491199999997</v>
      </c>
      <c r="E306" t="s">
        <v>212</v>
      </c>
    </row>
    <row r="307" spans="1:5" x14ac:dyDescent="0.2">
      <c r="A307" t="s">
        <v>44</v>
      </c>
      <c r="B307" t="s">
        <v>226</v>
      </c>
      <c r="C307" t="s">
        <v>227</v>
      </c>
      <c r="D307">
        <v>49618.214816765765</v>
      </c>
      <c r="E307">
        <v>749.66151818681146</v>
      </c>
    </row>
    <row r="308" spans="1:5" x14ac:dyDescent="0.2">
      <c r="A308" t="s">
        <v>44</v>
      </c>
      <c r="D308" t="s">
        <v>212</v>
      </c>
      <c r="E308" t="s">
        <v>212</v>
      </c>
    </row>
    <row r="309" spans="1:5" x14ac:dyDescent="0.2">
      <c r="A309" t="s">
        <v>44</v>
      </c>
      <c r="D309" t="s">
        <v>212</v>
      </c>
      <c r="E309" t="s">
        <v>212</v>
      </c>
    </row>
    <row r="310" spans="1:5" x14ac:dyDescent="0.2">
      <c r="A310" t="s">
        <v>44</v>
      </c>
      <c r="D310" t="s">
        <v>212</v>
      </c>
      <c r="E310" t="s">
        <v>212</v>
      </c>
    </row>
    <row r="311" spans="1:5" x14ac:dyDescent="0.2">
      <c r="A311" t="s">
        <v>44</v>
      </c>
      <c r="D311" t="s">
        <v>212</v>
      </c>
      <c r="E311" t="s">
        <v>212</v>
      </c>
    </row>
    <row r="312" spans="1:5" x14ac:dyDescent="0.2">
      <c r="A312" t="s">
        <v>303</v>
      </c>
      <c r="B312" t="s">
        <v>329</v>
      </c>
      <c r="C312" t="s">
        <v>330</v>
      </c>
      <c r="D312" t="s">
        <v>328</v>
      </c>
      <c r="E312" t="s">
        <v>328</v>
      </c>
    </row>
    <row r="313" spans="1:5" x14ac:dyDescent="0.2">
      <c r="A313" t="s">
        <v>303</v>
      </c>
      <c r="B313" t="s">
        <v>308</v>
      </c>
      <c r="C313" t="s">
        <v>227</v>
      </c>
      <c r="D313" t="s">
        <v>328</v>
      </c>
      <c r="E313" t="s">
        <v>328</v>
      </c>
    </row>
    <row r="314" spans="1:5" x14ac:dyDescent="0.2">
      <c r="A314" t="s">
        <v>303</v>
      </c>
      <c r="B314" t="s">
        <v>309</v>
      </c>
      <c r="C314" t="s">
        <v>324</v>
      </c>
      <c r="D314">
        <v>157.82917540759732</v>
      </c>
      <c r="E314" t="s">
        <v>328</v>
      </c>
    </row>
    <row r="315" spans="1:5" x14ac:dyDescent="0.2">
      <c r="A315" t="s">
        <v>303</v>
      </c>
      <c r="B315" t="s">
        <v>124</v>
      </c>
      <c r="C315" t="s">
        <v>325</v>
      </c>
      <c r="D315" t="s">
        <v>328</v>
      </c>
      <c r="E315" t="s">
        <v>328</v>
      </c>
    </row>
    <row r="316" spans="1:5" x14ac:dyDescent="0.2">
      <c r="A316" t="s">
        <v>303</v>
      </c>
      <c r="B316" t="s">
        <v>310</v>
      </c>
      <c r="C316" t="s">
        <v>291</v>
      </c>
      <c r="D316" t="s">
        <v>328</v>
      </c>
      <c r="E316" t="s">
        <v>328</v>
      </c>
    </row>
    <row r="317" spans="1:5" x14ac:dyDescent="0.2">
      <c r="A317" t="s">
        <v>235</v>
      </c>
      <c r="B317" t="s">
        <v>331</v>
      </c>
      <c r="C317" t="s">
        <v>328</v>
      </c>
      <c r="D317" t="s">
        <v>328</v>
      </c>
      <c r="E317" t="s">
        <v>229</v>
      </c>
    </row>
    <row r="318" spans="1:5" x14ac:dyDescent="0.2">
      <c r="A318" t="s">
        <v>235</v>
      </c>
      <c r="B318" t="s">
        <v>311</v>
      </c>
      <c r="C318" t="s">
        <v>51</v>
      </c>
      <c r="D318">
        <v>105.24423464421471</v>
      </c>
      <c r="E318" t="s">
        <v>326</v>
      </c>
    </row>
    <row r="319" spans="1:5" x14ac:dyDescent="0.2">
      <c r="A319" t="s">
        <v>235</v>
      </c>
      <c r="B319" t="s">
        <v>45</v>
      </c>
      <c r="C319" t="s">
        <v>135</v>
      </c>
      <c r="D319">
        <v>89.349159999999998</v>
      </c>
      <c r="E319" t="s">
        <v>326</v>
      </c>
    </row>
    <row r="320" spans="1:5" x14ac:dyDescent="0.2">
      <c r="A320" t="s">
        <v>235</v>
      </c>
      <c r="B320" t="s">
        <v>312</v>
      </c>
      <c r="C320" t="s">
        <v>71</v>
      </c>
      <c r="D320" t="s">
        <v>328</v>
      </c>
      <c r="E320" t="s">
        <v>326</v>
      </c>
    </row>
    <row r="321" spans="1:5" x14ac:dyDescent="0.2">
      <c r="A321" t="s">
        <v>235</v>
      </c>
      <c r="B321" t="s">
        <v>50</v>
      </c>
      <c r="C321" t="s">
        <v>136</v>
      </c>
      <c r="D321" t="s">
        <v>328</v>
      </c>
      <c r="E321" t="s">
        <v>326</v>
      </c>
    </row>
    <row r="322" spans="1:5" x14ac:dyDescent="0.2">
      <c r="A322" t="s">
        <v>103</v>
      </c>
      <c r="B322" t="s">
        <v>332</v>
      </c>
      <c r="C322" t="s">
        <v>328</v>
      </c>
      <c r="D322" t="s">
        <v>328</v>
      </c>
      <c r="E322" t="s">
        <v>229</v>
      </c>
    </row>
    <row r="323" spans="1:5" x14ac:dyDescent="0.2">
      <c r="A323" t="s">
        <v>103</v>
      </c>
      <c r="B323" t="s">
        <v>320</v>
      </c>
      <c r="C323" t="s">
        <v>51</v>
      </c>
      <c r="D323" t="s">
        <v>328</v>
      </c>
      <c r="E323" t="s">
        <v>326</v>
      </c>
    </row>
    <row r="324" spans="1:5" x14ac:dyDescent="0.2">
      <c r="A324" t="s">
        <v>103</v>
      </c>
      <c r="B324" t="s">
        <v>321</v>
      </c>
      <c r="C324" t="s">
        <v>135</v>
      </c>
      <c r="D324" t="s">
        <v>328</v>
      </c>
      <c r="E324" t="s">
        <v>326</v>
      </c>
    </row>
    <row r="325" spans="1:5" x14ac:dyDescent="0.2">
      <c r="A325" t="s">
        <v>103</v>
      </c>
      <c r="B325" t="s">
        <v>322</v>
      </c>
      <c r="C325" t="s">
        <v>136</v>
      </c>
      <c r="D325" t="s">
        <v>328</v>
      </c>
      <c r="E325" t="s">
        <v>326</v>
      </c>
    </row>
    <row r="326" spans="1:5" x14ac:dyDescent="0.2">
      <c r="A326" t="s">
        <v>103</v>
      </c>
      <c r="B326" t="s">
        <v>323</v>
      </c>
      <c r="C326" t="s">
        <v>52</v>
      </c>
      <c r="D326" t="s">
        <v>328</v>
      </c>
      <c r="E326" t="s">
        <v>326</v>
      </c>
    </row>
    <row r="327" spans="1:5" x14ac:dyDescent="0.2">
      <c r="A327" t="s">
        <v>304</v>
      </c>
      <c r="B327" t="s">
        <v>328</v>
      </c>
      <c r="C327" t="s">
        <v>328</v>
      </c>
      <c r="D327" t="s">
        <v>229</v>
      </c>
      <c r="E327" t="s">
        <v>229</v>
      </c>
    </row>
    <row r="328" spans="1:5" x14ac:dyDescent="0.2">
      <c r="A328" t="s">
        <v>304</v>
      </c>
      <c r="B328" t="s">
        <v>276</v>
      </c>
      <c r="C328" t="s">
        <v>53</v>
      </c>
      <c r="D328" t="s">
        <v>326</v>
      </c>
      <c r="E328" t="s">
        <v>326</v>
      </c>
    </row>
    <row r="329" spans="1:5" x14ac:dyDescent="0.2">
      <c r="A329" t="s">
        <v>304</v>
      </c>
      <c r="C329" t="s">
        <v>51</v>
      </c>
      <c r="D329" t="s">
        <v>212</v>
      </c>
      <c r="E329" t="s">
        <v>326</v>
      </c>
    </row>
    <row r="330" spans="1:5" x14ac:dyDescent="0.2">
      <c r="A330" t="s">
        <v>304</v>
      </c>
      <c r="C330" t="s">
        <v>135</v>
      </c>
      <c r="D330" t="s">
        <v>212</v>
      </c>
      <c r="E330" t="s">
        <v>326</v>
      </c>
    </row>
    <row r="331" spans="1:5" x14ac:dyDescent="0.2">
      <c r="A331" t="s">
        <v>304</v>
      </c>
      <c r="D331" t="s">
        <v>212</v>
      </c>
      <c r="E331" t="s">
        <v>212</v>
      </c>
    </row>
    <row r="332" spans="1:5" x14ac:dyDescent="0.2">
      <c r="A332" t="s">
        <v>27</v>
      </c>
      <c r="B332" t="s">
        <v>84</v>
      </c>
      <c r="C332" t="s">
        <v>51</v>
      </c>
      <c r="D332">
        <v>16876.581633764388</v>
      </c>
      <c r="E332">
        <v>2449.161728</v>
      </c>
    </row>
    <row r="333" spans="1:5" x14ac:dyDescent="0.2">
      <c r="A333" t="s">
        <v>27</v>
      </c>
      <c r="B333" t="s">
        <v>73</v>
      </c>
      <c r="C333" t="s">
        <v>53</v>
      </c>
      <c r="D333">
        <v>6006.8860725947661</v>
      </c>
      <c r="E333">
        <v>1965.535488</v>
      </c>
    </row>
    <row r="334" spans="1:5" x14ac:dyDescent="0.2">
      <c r="A334" t="s">
        <v>27</v>
      </c>
      <c r="B334" t="s">
        <v>74</v>
      </c>
      <c r="C334" t="s">
        <v>70</v>
      </c>
      <c r="D334">
        <v>4067.4168118254238</v>
      </c>
      <c r="E334">
        <v>1799.6833280000001</v>
      </c>
    </row>
    <row r="335" spans="1:5" x14ac:dyDescent="0.2">
      <c r="A335" t="s">
        <v>27</v>
      </c>
      <c r="B335" t="s">
        <v>75</v>
      </c>
      <c r="C335" t="s">
        <v>71</v>
      </c>
      <c r="D335">
        <v>3803.1216875354162</v>
      </c>
      <c r="E335">
        <v>1305.4274559999999</v>
      </c>
    </row>
    <row r="336" spans="1:5" x14ac:dyDescent="0.2">
      <c r="A336" t="s">
        <v>27</v>
      </c>
      <c r="B336" t="s">
        <v>12</v>
      </c>
      <c r="C336" t="s">
        <v>54</v>
      </c>
      <c r="D336">
        <v>3563.0885546804966</v>
      </c>
      <c r="E336">
        <v>1184.5761279999999</v>
      </c>
    </row>
    <row r="337" spans="1:5" x14ac:dyDescent="0.2">
      <c r="A337" t="s">
        <v>12</v>
      </c>
      <c r="B337" t="s">
        <v>204</v>
      </c>
      <c r="C337" t="s">
        <v>27</v>
      </c>
      <c r="D337">
        <v>1645.8388879091046</v>
      </c>
      <c r="E337">
        <v>3563.0885546804966</v>
      </c>
    </row>
    <row r="338" spans="1:5" x14ac:dyDescent="0.2">
      <c r="A338" t="s">
        <v>12</v>
      </c>
      <c r="B338" t="s">
        <v>55</v>
      </c>
      <c r="C338" t="s">
        <v>51</v>
      </c>
      <c r="D338">
        <v>1041.0879426059062</v>
      </c>
      <c r="E338">
        <v>1085.2785919999999</v>
      </c>
    </row>
    <row r="339" spans="1:5" x14ac:dyDescent="0.2">
      <c r="A339" t="s">
        <v>12</v>
      </c>
      <c r="B339" t="s">
        <v>19</v>
      </c>
      <c r="C339" t="s">
        <v>52</v>
      </c>
      <c r="D339">
        <v>928.83488</v>
      </c>
      <c r="E339">
        <v>1001.3293551281739</v>
      </c>
    </row>
    <row r="340" spans="1:5" x14ac:dyDescent="0.2">
      <c r="A340" t="s">
        <v>12</v>
      </c>
      <c r="B340" t="s">
        <v>56</v>
      </c>
      <c r="C340" t="s">
        <v>53</v>
      </c>
      <c r="D340">
        <v>899.95261136224167</v>
      </c>
      <c r="E340">
        <v>874.04716800000006</v>
      </c>
    </row>
    <row r="341" spans="1:5" x14ac:dyDescent="0.2">
      <c r="A341" t="s">
        <v>12</v>
      </c>
      <c r="B341" t="s">
        <v>27</v>
      </c>
      <c r="C341" t="s">
        <v>54</v>
      </c>
      <c r="D341">
        <v>731.14803022211652</v>
      </c>
      <c r="E341">
        <v>731.92934400000001</v>
      </c>
    </row>
    <row r="342" spans="1:5" x14ac:dyDescent="0.2">
      <c r="A342" t="s">
        <v>33</v>
      </c>
      <c r="B342" t="s">
        <v>232</v>
      </c>
      <c r="C342" t="s">
        <v>53</v>
      </c>
      <c r="D342">
        <v>261.83368000000002</v>
      </c>
      <c r="E342">
        <v>459.19693179062966</v>
      </c>
    </row>
    <row r="343" spans="1:5" x14ac:dyDescent="0.2">
      <c r="A343" t="s">
        <v>33</v>
      </c>
      <c r="B343" t="s">
        <v>79</v>
      </c>
      <c r="C343" t="s">
        <v>51</v>
      </c>
      <c r="D343">
        <v>207.83624</v>
      </c>
      <c r="E343">
        <v>399.87926200211257</v>
      </c>
    </row>
    <row r="344" spans="1:5" x14ac:dyDescent="0.2">
      <c r="A344" t="s">
        <v>33</v>
      </c>
      <c r="B344" t="s">
        <v>45</v>
      </c>
      <c r="C344" t="s">
        <v>135</v>
      </c>
      <c r="D344">
        <v>108.45616800000001</v>
      </c>
      <c r="E344">
        <v>246.81924231213034</v>
      </c>
    </row>
    <row r="345" spans="1:5" x14ac:dyDescent="0.2">
      <c r="A345" t="s">
        <v>33</v>
      </c>
      <c r="B345" t="s">
        <v>75</v>
      </c>
      <c r="C345" t="s">
        <v>71</v>
      </c>
      <c r="D345">
        <v>58.35711739901749</v>
      </c>
      <c r="E345">
        <v>187.31643352307478</v>
      </c>
    </row>
    <row r="346" spans="1:5" x14ac:dyDescent="0.2">
      <c r="A346" t="s">
        <v>33</v>
      </c>
      <c r="B346" t="s">
        <v>19</v>
      </c>
      <c r="C346" t="s">
        <v>136</v>
      </c>
      <c r="D346">
        <v>43.124471999999997</v>
      </c>
      <c r="E346">
        <v>175.67677039906664</v>
      </c>
    </row>
    <row r="347" spans="1:5" x14ac:dyDescent="0.2">
      <c r="A347" t="s">
        <v>201</v>
      </c>
      <c r="B347" t="s">
        <v>232</v>
      </c>
      <c r="C347" t="s">
        <v>53</v>
      </c>
      <c r="D347">
        <v>312.392448</v>
      </c>
      <c r="E347">
        <v>357.36081463820801</v>
      </c>
    </row>
    <row r="348" spans="1:5" x14ac:dyDescent="0.2">
      <c r="A348" t="s">
        <v>201</v>
      </c>
      <c r="B348" t="s">
        <v>79</v>
      </c>
      <c r="C348" t="s">
        <v>51</v>
      </c>
      <c r="D348">
        <v>245.23195200000001</v>
      </c>
      <c r="E348">
        <v>296.81156618510397</v>
      </c>
    </row>
    <row r="349" spans="1:5" x14ac:dyDescent="0.2">
      <c r="A349" t="s">
        <v>201</v>
      </c>
      <c r="B349" t="s">
        <v>277</v>
      </c>
      <c r="C349" t="s">
        <v>135</v>
      </c>
      <c r="D349">
        <v>241.21163200000001</v>
      </c>
      <c r="E349">
        <v>258.96103715611196</v>
      </c>
    </row>
    <row r="350" spans="1:5" x14ac:dyDescent="0.2">
      <c r="A350" t="s">
        <v>201</v>
      </c>
      <c r="B350" t="s">
        <v>84</v>
      </c>
      <c r="C350" t="s">
        <v>136</v>
      </c>
      <c r="D350">
        <v>198.20831167747878</v>
      </c>
      <c r="E350">
        <v>192.53419394020798</v>
      </c>
    </row>
    <row r="351" spans="1:5" x14ac:dyDescent="0.2">
      <c r="A351" t="s">
        <v>201</v>
      </c>
      <c r="B351" t="s">
        <v>278</v>
      </c>
      <c r="C351" t="s">
        <v>52</v>
      </c>
      <c r="D351">
        <v>78.939772566095954</v>
      </c>
      <c r="E351">
        <v>177.09576015785598</v>
      </c>
    </row>
    <row r="352" spans="1:5" x14ac:dyDescent="0.2">
      <c r="A352" t="s">
        <v>203</v>
      </c>
      <c r="B352" t="s">
        <v>298</v>
      </c>
      <c r="C352" t="s">
        <v>53</v>
      </c>
      <c r="D352">
        <v>0.26100200000000001</v>
      </c>
      <c r="E352">
        <v>349.02108800000002</v>
      </c>
    </row>
    <row r="353" spans="1:5" x14ac:dyDescent="0.2">
      <c r="A353" t="s">
        <v>203</v>
      </c>
      <c r="B353" t="s">
        <v>286</v>
      </c>
      <c r="C353" t="s">
        <v>292</v>
      </c>
      <c r="D353">
        <v>0.10728699999999999</v>
      </c>
      <c r="E353">
        <v>232.68072000000001</v>
      </c>
    </row>
    <row r="354" spans="1:5" x14ac:dyDescent="0.2">
      <c r="A354" t="s">
        <v>203</v>
      </c>
      <c r="C354" t="s">
        <v>293</v>
      </c>
      <c r="D354" t="s">
        <v>212</v>
      </c>
      <c r="E354">
        <v>155.12047999999999</v>
      </c>
    </row>
    <row r="355" spans="1:5" x14ac:dyDescent="0.2">
      <c r="A355" t="s">
        <v>203</v>
      </c>
      <c r="C355" t="s">
        <v>294</v>
      </c>
      <c r="D355" t="s">
        <v>212</v>
      </c>
      <c r="E355">
        <v>91.100399999999993</v>
      </c>
    </row>
    <row r="356" spans="1:5" x14ac:dyDescent="0.2">
      <c r="A356" t="s">
        <v>203</v>
      </c>
      <c r="C356" t="s">
        <v>51</v>
      </c>
      <c r="D356" t="s">
        <v>212</v>
      </c>
      <c r="E356">
        <v>75.917000000000002</v>
      </c>
    </row>
    <row r="357" spans="1:5" x14ac:dyDescent="0.2">
      <c r="A357" t="s">
        <v>27</v>
      </c>
      <c r="B357" t="s">
        <v>84</v>
      </c>
      <c r="C357" t="s">
        <v>51</v>
      </c>
      <c r="D357">
        <v>16876.581633764388</v>
      </c>
      <c r="E357">
        <v>2449.161728</v>
      </c>
    </row>
    <row r="358" spans="1:5" x14ac:dyDescent="0.2">
      <c r="A358" t="s">
        <v>27</v>
      </c>
      <c r="B358" t="s">
        <v>73</v>
      </c>
      <c r="C358" t="s">
        <v>53</v>
      </c>
      <c r="D358">
        <v>6006.8860725947661</v>
      </c>
      <c r="E358">
        <v>1965.535488</v>
      </c>
    </row>
    <row r="359" spans="1:5" x14ac:dyDescent="0.2">
      <c r="A359" t="s">
        <v>27</v>
      </c>
      <c r="B359" t="s">
        <v>74</v>
      </c>
      <c r="C359" t="s">
        <v>70</v>
      </c>
      <c r="D359">
        <v>4067.4168118254238</v>
      </c>
      <c r="E359">
        <v>1799.6833280000001</v>
      </c>
    </row>
    <row r="360" spans="1:5" x14ac:dyDescent="0.2">
      <c r="A360" t="s">
        <v>27</v>
      </c>
      <c r="B360" t="s">
        <v>75</v>
      </c>
      <c r="C360" t="s">
        <v>71</v>
      </c>
      <c r="D360">
        <v>3803.1216875354162</v>
      </c>
      <c r="E360">
        <v>1305.4274559999999</v>
      </c>
    </row>
    <row r="361" spans="1:5" x14ac:dyDescent="0.2">
      <c r="A361" t="s">
        <v>27</v>
      </c>
      <c r="B361" t="s">
        <v>12</v>
      </c>
      <c r="C361" t="s">
        <v>54</v>
      </c>
      <c r="D361">
        <v>3563.0885546804966</v>
      </c>
      <c r="E361">
        <v>1184.5761279999999</v>
      </c>
    </row>
    <row r="362" spans="1:5" x14ac:dyDescent="0.2">
      <c r="A362" t="s">
        <v>5</v>
      </c>
      <c r="B362" t="s">
        <v>75</v>
      </c>
      <c r="C362" t="s">
        <v>70</v>
      </c>
      <c r="D362">
        <v>1585.7283218851958</v>
      </c>
      <c r="E362">
        <v>1138.0286014778424</v>
      </c>
    </row>
    <row r="363" spans="1:5" x14ac:dyDescent="0.2">
      <c r="A363" t="s">
        <v>5</v>
      </c>
      <c r="B363" t="s">
        <v>10</v>
      </c>
      <c r="C363" t="s">
        <v>6</v>
      </c>
      <c r="D363">
        <v>827.33247444705228</v>
      </c>
      <c r="E363">
        <v>403.75113789476671</v>
      </c>
    </row>
    <row r="364" spans="1:5" x14ac:dyDescent="0.2">
      <c r="A364" t="s">
        <v>5</v>
      </c>
      <c r="B364" t="s">
        <v>11</v>
      </c>
      <c r="C364" t="s">
        <v>7</v>
      </c>
      <c r="D364">
        <v>789.40037428124822</v>
      </c>
      <c r="E364">
        <v>333.57085835311102</v>
      </c>
    </row>
    <row r="365" spans="1:5" x14ac:dyDescent="0.2">
      <c r="A365" t="s">
        <v>5</v>
      </c>
      <c r="B365" t="s">
        <v>12</v>
      </c>
      <c r="C365" t="s">
        <v>8</v>
      </c>
      <c r="D365">
        <v>752.36340794789703</v>
      </c>
      <c r="E365">
        <v>167.26966434476239</v>
      </c>
    </row>
    <row r="366" spans="1:5" x14ac:dyDescent="0.2">
      <c r="A366" t="s">
        <v>5</v>
      </c>
      <c r="B366" t="s">
        <v>13</v>
      </c>
      <c r="C366" t="s">
        <v>9</v>
      </c>
      <c r="D366">
        <v>622.44000000000005</v>
      </c>
      <c r="E366">
        <v>162.81306563263058</v>
      </c>
    </row>
    <row r="367" spans="1:5" x14ac:dyDescent="0.2">
      <c r="A367" t="s">
        <v>12</v>
      </c>
      <c r="B367" t="s">
        <v>204</v>
      </c>
      <c r="C367" t="s">
        <v>27</v>
      </c>
      <c r="D367">
        <v>1645.8388879091046</v>
      </c>
      <c r="E367">
        <v>3563.0885546804966</v>
      </c>
    </row>
    <row r="368" spans="1:5" x14ac:dyDescent="0.2">
      <c r="A368" t="s">
        <v>12</v>
      </c>
      <c r="B368" t="s">
        <v>55</v>
      </c>
      <c r="C368" t="s">
        <v>51</v>
      </c>
      <c r="D368">
        <v>1041.0879426059062</v>
      </c>
      <c r="E368">
        <v>1085.2785919999999</v>
      </c>
    </row>
    <row r="369" spans="1:5" x14ac:dyDescent="0.2">
      <c r="A369" t="s">
        <v>12</v>
      </c>
      <c r="B369" t="s">
        <v>19</v>
      </c>
      <c r="C369" t="s">
        <v>52</v>
      </c>
      <c r="D369">
        <v>928.83488</v>
      </c>
      <c r="E369">
        <v>1001.3293551281739</v>
      </c>
    </row>
    <row r="370" spans="1:5" x14ac:dyDescent="0.2">
      <c r="A370" t="s">
        <v>12</v>
      </c>
      <c r="B370" t="s">
        <v>56</v>
      </c>
      <c r="C370" t="s">
        <v>53</v>
      </c>
      <c r="D370">
        <v>899.95261136224167</v>
      </c>
      <c r="E370">
        <v>874.04716800000006</v>
      </c>
    </row>
    <row r="371" spans="1:5" x14ac:dyDescent="0.2">
      <c r="A371" t="s">
        <v>12</v>
      </c>
      <c r="B371" t="s">
        <v>27</v>
      </c>
      <c r="C371" t="s">
        <v>54</v>
      </c>
      <c r="D371">
        <v>731.14803022211652</v>
      </c>
      <c r="E371">
        <v>731.92934400000001</v>
      </c>
    </row>
    <row r="372" spans="1:5" x14ac:dyDescent="0.2">
      <c r="A372" t="s">
        <v>28</v>
      </c>
      <c r="B372" t="s">
        <v>45</v>
      </c>
      <c r="C372" t="s">
        <v>70</v>
      </c>
      <c r="D372">
        <v>65.499595999999997</v>
      </c>
      <c r="E372">
        <v>511.14455161237083</v>
      </c>
    </row>
    <row r="373" spans="1:5" x14ac:dyDescent="0.2">
      <c r="A373" t="s">
        <v>28</v>
      </c>
      <c r="B373" t="s">
        <v>118</v>
      </c>
      <c r="C373" t="s">
        <v>7</v>
      </c>
      <c r="D373">
        <v>55.090579964704844</v>
      </c>
      <c r="E373">
        <v>209.04359578384543</v>
      </c>
    </row>
    <row r="374" spans="1:5" x14ac:dyDescent="0.2">
      <c r="A374" t="s">
        <v>28</v>
      </c>
      <c r="B374" t="s">
        <v>119</v>
      </c>
      <c r="C374" t="s">
        <v>6</v>
      </c>
      <c r="D374">
        <v>49.86419460889433</v>
      </c>
      <c r="E374">
        <v>130.04902071248779</v>
      </c>
    </row>
    <row r="375" spans="1:5" x14ac:dyDescent="0.2">
      <c r="A375" t="s">
        <v>28</v>
      </c>
      <c r="B375" t="s">
        <v>120</v>
      </c>
      <c r="C375" t="s">
        <v>124</v>
      </c>
      <c r="D375">
        <v>35.715585660728124</v>
      </c>
      <c r="E375">
        <v>37.339215520754237</v>
      </c>
    </row>
    <row r="376" spans="1:5" x14ac:dyDescent="0.2">
      <c r="A376" t="s">
        <v>28</v>
      </c>
      <c r="B376" t="s">
        <v>121</v>
      </c>
      <c r="C376" t="s">
        <v>125</v>
      </c>
      <c r="D376">
        <v>34.717249590274214</v>
      </c>
      <c r="E376">
        <v>21.727132028329354</v>
      </c>
    </row>
    <row r="377" spans="1:5" x14ac:dyDescent="0.2">
      <c r="A377" t="s">
        <v>25</v>
      </c>
      <c r="B377" t="s">
        <v>231</v>
      </c>
      <c r="C377" t="s">
        <v>7</v>
      </c>
      <c r="D377">
        <v>0.25968581712342448</v>
      </c>
      <c r="E377">
        <v>1352.0965873588068</v>
      </c>
    </row>
    <row r="378" spans="1:5" x14ac:dyDescent="0.2">
      <c r="A378" t="s">
        <v>25</v>
      </c>
      <c r="B378" t="s">
        <v>116</v>
      </c>
      <c r="C378" t="s">
        <v>111</v>
      </c>
      <c r="D378">
        <v>9.8982287486550635E-2</v>
      </c>
      <c r="E378">
        <v>849.08512194010632</v>
      </c>
    </row>
    <row r="379" spans="1:5" x14ac:dyDescent="0.2">
      <c r="A379" t="s">
        <v>25</v>
      </c>
      <c r="B379" t="s">
        <v>117</v>
      </c>
      <c r="C379" t="s">
        <v>70</v>
      </c>
      <c r="D379" t="s">
        <v>221</v>
      </c>
      <c r="E379">
        <v>496.40256960708234</v>
      </c>
    </row>
    <row r="380" spans="1:5" x14ac:dyDescent="0.2">
      <c r="A380" t="s">
        <v>25</v>
      </c>
      <c r="C380" t="s">
        <v>6</v>
      </c>
      <c r="D380" t="s">
        <v>212</v>
      </c>
      <c r="E380">
        <v>210.5372579369031</v>
      </c>
    </row>
    <row r="381" spans="1:5" x14ac:dyDescent="0.2">
      <c r="A381" t="s">
        <v>25</v>
      </c>
      <c r="C381" t="s">
        <v>112</v>
      </c>
      <c r="D381" t="s">
        <v>212</v>
      </c>
      <c r="E381">
        <v>0.2738335781751059</v>
      </c>
    </row>
    <row r="382" spans="1:5" x14ac:dyDescent="0.2">
      <c r="A382" t="s">
        <v>27</v>
      </c>
      <c r="B382" t="s">
        <v>84</v>
      </c>
      <c r="C382" t="s">
        <v>51</v>
      </c>
      <c r="D382">
        <v>16876.581633764388</v>
      </c>
      <c r="E382">
        <v>2449.161728</v>
      </c>
    </row>
    <row r="383" spans="1:5" x14ac:dyDescent="0.2">
      <c r="A383" t="s">
        <v>27</v>
      </c>
      <c r="B383" t="s">
        <v>73</v>
      </c>
      <c r="C383" t="s">
        <v>53</v>
      </c>
      <c r="D383">
        <v>6006.8860725947661</v>
      </c>
      <c r="E383">
        <v>1965.535488</v>
      </c>
    </row>
    <row r="384" spans="1:5" x14ac:dyDescent="0.2">
      <c r="A384" t="s">
        <v>27</v>
      </c>
      <c r="B384" t="s">
        <v>74</v>
      </c>
      <c r="C384" t="s">
        <v>70</v>
      </c>
      <c r="D384">
        <v>4067.4168118254238</v>
      </c>
      <c r="E384">
        <v>1799.6833280000001</v>
      </c>
    </row>
    <row r="385" spans="1:5" x14ac:dyDescent="0.2">
      <c r="A385" t="s">
        <v>27</v>
      </c>
      <c r="B385" t="s">
        <v>75</v>
      </c>
      <c r="C385" t="s">
        <v>71</v>
      </c>
      <c r="D385">
        <v>3803.1216875354162</v>
      </c>
      <c r="E385">
        <v>1305.4274559999999</v>
      </c>
    </row>
    <row r="386" spans="1:5" x14ac:dyDescent="0.2">
      <c r="A386" t="s">
        <v>27</v>
      </c>
      <c r="B386" t="s">
        <v>12</v>
      </c>
      <c r="C386" t="s">
        <v>54</v>
      </c>
      <c r="D386">
        <v>3563.0885546804966</v>
      </c>
      <c r="E386">
        <v>1184.5761279999999</v>
      </c>
    </row>
    <row r="387" spans="1:5" x14ac:dyDescent="0.2">
      <c r="A387" t="s">
        <v>12</v>
      </c>
      <c r="B387" t="s">
        <v>204</v>
      </c>
      <c r="C387" t="s">
        <v>27</v>
      </c>
      <c r="D387">
        <v>1645.8388879091046</v>
      </c>
      <c r="E387">
        <v>3563.0885546804966</v>
      </c>
    </row>
    <row r="388" spans="1:5" x14ac:dyDescent="0.2">
      <c r="A388" t="s">
        <v>12</v>
      </c>
      <c r="B388" t="s">
        <v>55</v>
      </c>
      <c r="C388" t="s">
        <v>51</v>
      </c>
      <c r="D388">
        <v>1041.0879426059062</v>
      </c>
      <c r="E388">
        <v>1085.2785919999999</v>
      </c>
    </row>
    <row r="389" spans="1:5" x14ac:dyDescent="0.2">
      <c r="A389" t="s">
        <v>12</v>
      </c>
      <c r="B389" t="s">
        <v>19</v>
      </c>
      <c r="C389" t="s">
        <v>52</v>
      </c>
      <c r="D389">
        <v>928.83488</v>
      </c>
      <c r="E389">
        <v>1001.3293551281739</v>
      </c>
    </row>
    <row r="390" spans="1:5" x14ac:dyDescent="0.2">
      <c r="A390" t="s">
        <v>12</v>
      </c>
      <c r="B390" t="s">
        <v>56</v>
      </c>
      <c r="C390" t="s">
        <v>53</v>
      </c>
      <c r="D390">
        <v>899.95261136224167</v>
      </c>
      <c r="E390">
        <v>874.04716800000006</v>
      </c>
    </row>
    <row r="391" spans="1:5" x14ac:dyDescent="0.2">
      <c r="A391" t="s">
        <v>12</v>
      </c>
      <c r="B391" t="s">
        <v>27</v>
      </c>
      <c r="C391" t="s">
        <v>54</v>
      </c>
      <c r="D391">
        <v>731.14803022211652</v>
      </c>
      <c r="E391">
        <v>731.92934400000001</v>
      </c>
    </row>
    <row r="392" spans="1:5" x14ac:dyDescent="0.2">
      <c r="A392" t="s">
        <v>202</v>
      </c>
      <c r="B392" t="s">
        <v>297</v>
      </c>
      <c r="C392" t="s">
        <v>71</v>
      </c>
      <c r="D392">
        <v>7.1952299999999996</v>
      </c>
      <c r="E392">
        <v>271.15001599999999</v>
      </c>
    </row>
    <row r="393" spans="1:5" x14ac:dyDescent="0.2">
      <c r="A393" t="s">
        <v>202</v>
      </c>
      <c r="B393" t="s">
        <v>276</v>
      </c>
      <c r="C393" t="s">
        <v>53</v>
      </c>
      <c r="D393">
        <v>3.1837999999999998E-2</v>
      </c>
      <c r="E393">
        <v>271.15001599999999</v>
      </c>
    </row>
    <row r="394" spans="1:5" x14ac:dyDescent="0.2">
      <c r="A394" t="s">
        <v>202</v>
      </c>
      <c r="C394" t="s">
        <v>51</v>
      </c>
      <c r="D394" t="s">
        <v>212</v>
      </c>
      <c r="E394">
        <v>271.15001599999999</v>
      </c>
    </row>
    <row r="395" spans="1:5" x14ac:dyDescent="0.2">
      <c r="A395" t="s">
        <v>202</v>
      </c>
      <c r="C395" t="s">
        <v>135</v>
      </c>
      <c r="D395" t="s">
        <v>212</v>
      </c>
      <c r="E395">
        <v>203.36249599999999</v>
      </c>
    </row>
    <row r="396" spans="1:5" x14ac:dyDescent="0.2">
      <c r="A396" t="s">
        <v>202</v>
      </c>
      <c r="D396" t="s">
        <v>212</v>
      </c>
      <c r="E396" t="s">
        <v>212</v>
      </c>
    </row>
    <row r="397" spans="1:5" x14ac:dyDescent="0.2">
      <c r="A397" t="s">
        <v>33</v>
      </c>
      <c r="B397" t="s">
        <v>232</v>
      </c>
      <c r="C397" t="s">
        <v>53</v>
      </c>
      <c r="D397">
        <v>261.83368000000002</v>
      </c>
      <c r="E397">
        <v>459.19693179062966</v>
      </c>
    </row>
    <row r="398" spans="1:5" x14ac:dyDescent="0.2">
      <c r="A398" t="s">
        <v>33</v>
      </c>
      <c r="B398" t="s">
        <v>79</v>
      </c>
      <c r="C398" t="s">
        <v>51</v>
      </c>
      <c r="D398">
        <v>207.83624</v>
      </c>
      <c r="E398">
        <v>399.87926200211257</v>
      </c>
    </row>
    <row r="399" spans="1:5" x14ac:dyDescent="0.2">
      <c r="A399" t="s">
        <v>33</v>
      </c>
      <c r="B399" t="s">
        <v>45</v>
      </c>
      <c r="C399" t="s">
        <v>135</v>
      </c>
      <c r="D399">
        <v>108.45616800000001</v>
      </c>
      <c r="E399">
        <v>246.81924231213034</v>
      </c>
    </row>
    <row r="400" spans="1:5" x14ac:dyDescent="0.2">
      <c r="A400" t="s">
        <v>33</v>
      </c>
      <c r="B400" t="s">
        <v>75</v>
      </c>
      <c r="C400" t="s">
        <v>71</v>
      </c>
      <c r="D400">
        <v>58.35711739901749</v>
      </c>
      <c r="E400">
        <v>187.31643352307478</v>
      </c>
    </row>
    <row r="401" spans="1:5" x14ac:dyDescent="0.2">
      <c r="A401" t="s">
        <v>33</v>
      </c>
      <c r="B401" t="s">
        <v>19</v>
      </c>
      <c r="C401" t="s">
        <v>136</v>
      </c>
      <c r="D401">
        <v>43.124471999999997</v>
      </c>
      <c r="E401">
        <v>175.67677039906664</v>
      </c>
    </row>
    <row r="402" spans="1:5" x14ac:dyDescent="0.2">
      <c r="A402" t="s">
        <v>201</v>
      </c>
      <c r="B402" t="s">
        <v>232</v>
      </c>
      <c r="C402" t="s">
        <v>53</v>
      </c>
      <c r="D402">
        <v>312.392448</v>
      </c>
      <c r="E402">
        <v>357.36081463820801</v>
      </c>
    </row>
    <row r="403" spans="1:5" x14ac:dyDescent="0.2">
      <c r="A403" t="s">
        <v>201</v>
      </c>
      <c r="B403" t="s">
        <v>79</v>
      </c>
      <c r="C403" t="s">
        <v>51</v>
      </c>
      <c r="D403">
        <v>245.23195200000001</v>
      </c>
      <c r="E403">
        <v>296.81156618510397</v>
      </c>
    </row>
    <row r="404" spans="1:5" x14ac:dyDescent="0.2">
      <c r="A404" t="s">
        <v>201</v>
      </c>
      <c r="B404" t="s">
        <v>277</v>
      </c>
      <c r="C404" t="s">
        <v>135</v>
      </c>
      <c r="D404">
        <v>241.21163200000001</v>
      </c>
      <c r="E404">
        <v>258.96103715611196</v>
      </c>
    </row>
    <row r="405" spans="1:5" x14ac:dyDescent="0.2">
      <c r="A405" t="s">
        <v>201</v>
      </c>
      <c r="B405" t="s">
        <v>84</v>
      </c>
      <c r="C405" t="s">
        <v>136</v>
      </c>
      <c r="D405">
        <v>198.20831167747878</v>
      </c>
      <c r="E405">
        <v>192.53419394020798</v>
      </c>
    </row>
    <row r="406" spans="1:5" x14ac:dyDescent="0.2">
      <c r="A406" t="s">
        <v>201</v>
      </c>
      <c r="B406" t="s">
        <v>278</v>
      </c>
      <c r="C406" t="s">
        <v>52</v>
      </c>
      <c r="D406">
        <v>78.939772566095954</v>
      </c>
      <c r="E406">
        <v>177.09576015785598</v>
      </c>
    </row>
    <row r="407" spans="1:5" x14ac:dyDescent="0.2">
      <c r="A407" t="s">
        <v>27</v>
      </c>
      <c r="B407" t="s">
        <v>84</v>
      </c>
      <c r="C407" t="s">
        <v>51</v>
      </c>
      <c r="D407">
        <v>16876.581633764388</v>
      </c>
      <c r="E407">
        <v>2449.161728</v>
      </c>
    </row>
    <row r="408" spans="1:5" x14ac:dyDescent="0.2">
      <c r="A408" t="s">
        <v>27</v>
      </c>
      <c r="B408" t="s">
        <v>73</v>
      </c>
      <c r="C408" t="s">
        <v>53</v>
      </c>
      <c r="D408">
        <v>6006.8860725947661</v>
      </c>
      <c r="E408">
        <v>1965.535488</v>
      </c>
    </row>
    <row r="409" spans="1:5" x14ac:dyDescent="0.2">
      <c r="A409" t="s">
        <v>27</v>
      </c>
      <c r="B409" t="s">
        <v>74</v>
      </c>
      <c r="C409" t="s">
        <v>70</v>
      </c>
      <c r="D409">
        <v>4067.4168118254238</v>
      </c>
      <c r="E409">
        <v>1799.6833280000001</v>
      </c>
    </row>
    <row r="410" spans="1:5" x14ac:dyDescent="0.2">
      <c r="A410" t="s">
        <v>27</v>
      </c>
      <c r="B410" t="s">
        <v>75</v>
      </c>
      <c r="C410" t="s">
        <v>71</v>
      </c>
      <c r="D410">
        <v>3803.1216875354162</v>
      </c>
      <c r="E410">
        <v>1305.4274559999999</v>
      </c>
    </row>
    <row r="411" spans="1:5" x14ac:dyDescent="0.2">
      <c r="A411" t="s">
        <v>27</v>
      </c>
      <c r="B411" t="s">
        <v>12</v>
      </c>
      <c r="C411" t="s">
        <v>54</v>
      </c>
      <c r="D411">
        <v>3563.0885546804966</v>
      </c>
      <c r="E411">
        <v>1184.5761279999999</v>
      </c>
    </row>
    <row r="412" spans="1:5" x14ac:dyDescent="0.2">
      <c r="A412" t="s">
        <v>12</v>
      </c>
      <c r="B412" t="s">
        <v>204</v>
      </c>
      <c r="C412" t="s">
        <v>27</v>
      </c>
      <c r="D412">
        <v>1645.8388879091046</v>
      </c>
      <c r="E412">
        <v>3563.0885546804966</v>
      </c>
    </row>
    <row r="413" spans="1:5" x14ac:dyDescent="0.2">
      <c r="A413" t="s">
        <v>12</v>
      </c>
      <c r="B413" t="s">
        <v>55</v>
      </c>
      <c r="C413" t="s">
        <v>51</v>
      </c>
      <c r="D413">
        <v>1041.0879426059062</v>
      </c>
      <c r="E413">
        <v>1085.2785919999999</v>
      </c>
    </row>
    <row r="414" spans="1:5" x14ac:dyDescent="0.2">
      <c r="A414" t="s">
        <v>12</v>
      </c>
      <c r="B414" t="s">
        <v>19</v>
      </c>
      <c r="C414" t="s">
        <v>52</v>
      </c>
      <c r="D414">
        <v>928.83488</v>
      </c>
      <c r="E414">
        <v>1001.3293551281739</v>
      </c>
    </row>
    <row r="415" spans="1:5" x14ac:dyDescent="0.2">
      <c r="A415" t="s">
        <v>12</v>
      </c>
      <c r="B415" t="s">
        <v>56</v>
      </c>
      <c r="C415" t="s">
        <v>53</v>
      </c>
      <c r="D415">
        <v>899.95261136224167</v>
      </c>
      <c r="E415">
        <v>874.04716800000006</v>
      </c>
    </row>
    <row r="416" spans="1:5" x14ac:dyDescent="0.2">
      <c r="A416" t="s">
        <v>12</v>
      </c>
      <c r="B416" t="s">
        <v>27</v>
      </c>
      <c r="C416" t="s">
        <v>54</v>
      </c>
      <c r="D416">
        <v>731.14803022211652</v>
      </c>
      <c r="E416">
        <v>731.92934400000001</v>
      </c>
    </row>
    <row r="417" spans="1:5" x14ac:dyDescent="0.2">
      <c r="A417" t="s">
        <v>165</v>
      </c>
      <c r="B417" t="s">
        <v>45</v>
      </c>
      <c r="C417" t="s">
        <v>95</v>
      </c>
      <c r="D417">
        <v>1948.32</v>
      </c>
      <c r="E417">
        <v>1014.569344</v>
      </c>
    </row>
    <row r="418" spans="1:5" x14ac:dyDescent="0.2">
      <c r="A418" t="s">
        <v>165</v>
      </c>
      <c r="B418" t="s">
        <v>213</v>
      </c>
      <c r="C418" t="s">
        <v>214</v>
      </c>
      <c r="D418">
        <v>1241.6231511209864</v>
      </c>
      <c r="E418">
        <v>647.04096000000004</v>
      </c>
    </row>
    <row r="419" spans="1:5" x14ac:dyDescent="0.2">
      <c r="A419" t="s">
        <v>165</v>
      </c>
      <c r="B419" t="s">
        <v>262</v>
      </c>
      <c r="C419" t="s">
        <v>263</v>
      </c>
      <c r="D419">
        <v>1217.2565523568639</v>
      </c>
      <c r="E419">
        <v>531.176512</v>
      </c>
    </row>
    <row r="420" spans="1:5" x14ac:dyDescent="0.2">
      <c r="A420" t="s">
        <v>165</v>
      </c>
      <c r="B420" t="s">
        <v>84</v>
      </c>
      <c r="C420" t="s">
        <v>70</v>
      </c>
      <c r="D420">
        <v>1067.8870689471421</v>
      </c>
      <c r="E420">
        <v>451.47173986532636</v>
      </c>
    </row>
    <row r="421" spans="1:5" x14ac:dyDescent="0.2">
      <c r="A421" t="s">
        <v>165</v>
      </c>
      <c r="B421" t="s">
        <v>142</v>
      </c>
      <c r="C421" t="s">
        <v>54</v>
      </c>
      <c r="D421">
        <v>908.20464119643077</v>
      </c>
      <c r="E421">
        <v>384.399584</v>
      </c>
    </row>
    <row r="422" spans="1:5" x14ac:dyDescent="0.2">
      <c r="A422" t="s">
        <v>15</v>
      </c>
      <c r="B422" t="s">
        <v>84</v>
      </c>
      <c r="C422" t="s">
        <v>173</v>
      </c>
      <c r="D422">
        <v>572.16493860393234</v>
      </c>
      <c r="E422">
        <v>563.61547016719089</v>
      </c>
    </row>
    <row r="423" spans="1:5" x14ac:dyDescent="0.2">
      <c r="A423" t="s">
        <v>15</v>
      </c>
      <c r="B423" t="s">
        <v>57</v>
      </c>
      <c r="C423" t="s">
        <v>27</v>
      </c>
      <c r="D423">
        <v>358.87500799999998</v>
      </c>
      <c r="E423">
        <v>489.30472919053904</v>
      </c>
    </row>
    <row r="424" spans="1:5" x14ac:dyDescent="0.2">
      <c r="A424" t="s">
        <v>15</v>
      </c>
      <c r="B424" t="s">
        <v>58</v>
      </c>
      <c r="C424" t="s">
        <v>64</v>
      </c>
      <c r="D424">
        <v>246.55057600000001</v>
      </c>
      <c r="E424">
        <v>451.11548800000003</v>
      </c>
    </row>
    <row r="425" spans="1:5" x14ac:dyDescent="0.2">
      <c r="A425" t="s">
        <v>15</v>
      </c>
      <c r="B425" t="s">
        <v>59</v>
      </c>
      <c r="C425" t="s">
        <v>65</v>
      </c>
      <c r="D425">
        <v>243.75</v>
      </c>
      <c r="E425">
        <v>429.34996278676107</v>
      </c>
    </row>
    <row r="426" spans="1:5" x14ac:dyDescent="0.2">
      <c r="A426" t="s">
        <v>15</v>
      </c>
      <c r="B426" t="s">
        <v>60</v>
      </c>
      <c r="C426" t="s">
        <v>54</v>
      </c>
      <c r="D426">
        <v>181.22214399999999</v>
      </c>
      <c r="E426">
        <v>325.578304</v>
      </c>
    </row>
    <row r="427" spans="1:5" x14ac:dyDescent="0.2">
      <c r="A427" t="s">
        <v>107</v>
      </c>
      <c r="B427" t="s">
        <v>299</v>
      </c>
      <c r="C427" t="s">
        <v>265</v>
      </c>
      <c r="D427">
        <v>1097.6854840492326</v>
      </c>
      <c r="E427">
        <v>311.2956458651268</v>
      </c>
    </row>
    <row r="428" spans="1:5" x14ac:dyDescent="0.2">
      <c r="A428" t="s">
        <v>107</v>
      </c>
      <c r="B428" t="s">
        <v>281</v>
      </c>
      <c r="C428" t="s">
        <v>54</v>
      </c>
      <c r="D428">
        <v>817.3040843311386</v>
      </c>
      <c r="E428">
        <v>306.33491199999997</v>
      </c>
    </row>
    <row r="429" spans="1:5" x14ac:dyDescent="0.2">
      <c r="A429" t="s">
        <v>107</v>
      </c>
      <c r="B429" t="s">
        <v>265</v>
      </c>
      <c r="C429" t="s">
        <v>260</v>
      </c>
      <c r="D429">
        <v>785.19626142421271</v>
      </c>
      <c r="E429">
        <v>183.04812799999999</v>
      </c>
    </row>
    <row r="430" spans="1:5" x14ac:dyDescent="0.2">
      <c r="A430" t="s">
        <v>107</v>
      </c>
      <c r="B430" t="s">
        <v>282</v>
      </c>
      <c r="C430" t="s">
        <v>279</v>
      </c>
      <c r="D430">
        <v>369.18586499171704</v>
      </c>
      <c r="E430">
        <v>127.22943259414428</v>
      </c>
    </row>
    <row r="431" spans="1:5" x14ac:dyDescent="0.2">
      <c r="A431" t="s">
        <v>107</v>
      </c>
      <c r="B431" t="s">
        <v>283</v>
      </c>
      <c r="C431" t="s">
        <v>280</v>
      </c>
      <c r="D431">
        <v>232.21048960757554</v>
      </c>
      <c r="E431">
        <v>118.95647004843352</v>
      </c>
    </row>
    <row r="432" spans="1:5" x14ac:dyDescent="0.2">
      <c r="A432" t="s">
        <v>327</v>
      </c>
      <c r="B432" t="s">
        <v>328</v>
      </c>
      <c r="C432" t="s">
        <v>328</v>
      </c>
      <c r="D432" t="s">
        <v>229</v>
      </c>
      <c r="E432" t="s">
        <v>229</v>
      </c>
    </row>
    <row r="433" spans="1:5" x14ac:dyDescent="0.2">
      <c r="A433" t="s">
        <v>327</v>
      </c>
      <c r="D433" t="s">
        <v>212</v>
      </c>
      <c r="E433" t="s">
        <v>212</v>
      </c>
    </row>
    <row r="434" spans="1:5" x14ac:dyDescent="0.2">
      <c r="A434" t="s">
        <v>327</v>
      </c>
      <c r="D434" t="s">
        <v>212</v>
      </c>
      <c r="E434" t="s">
        <v>212</v>
      </c>
    </row>
    <row r="435" spans="1:5" x14ac:dyDescent="0.2">
      <c r="A435" t="s">
        <v>327</v>
      </c>
      <c r="D435" t="s">
        <v>212</v>
      </c>
      <c r="E435" t="s">
        <v>212</v>
      </c>
    </row>
    <row r="436" spans="1:5" x14ac:dyDescent="0.2">
      <c r="A436" t="s">
        <v>327</v>
      </c>
      <c r="D436" t="s">
        <v>212</v>
      </c>
      <c r="E436" t="s">
        <v>212</v>
      </c>
    </row>
    <row r="437" spans="1:5" x14ac:dyDescent="0.2">
      <c r="A437" t="s">
        <v>134</v>
      </c>
      <c r="B437" t="s">
        <v>333</v>
      </c>
      <c r="C437" t="s">
        <v>334</v>
      </c>
      <c r="D437" t="s">
        <v>328</v>
      </c>
      <c r="E437">
        <v>93.586114666959745</v>
      </c>
    </row>
    <row r="438" spans="1:5" x14ac:dyDescent="0.2">
      <c r="A438" t="s">
        <v>134</v>
      </c>
      <c r="B438" t="s">
        <v>45</v>
      </c>
      <c r="C438" t="s">
        <v>227</v>
      </c>
      <c r="D438" t="s">
        <v>328</v>
      </c>
      <c r="E438" t="s">
        <v>328</v>
      </c>
    </row>
    <row r="439" spans="1:5" x14ac:dyDescent="0.2">
      <c r="A439" t="s">
        <v>134</v>
      </c>
      <c r="B439" t="s">
        <v>19</v>
      </c>
      <c r="C439" t="s">
        <v>317</v>
      </c>
      <c r="D439" t="s">
        <v>328</v>
      </c>
      <c r="E439" t="s">
        <v>328</v>
      </c>
    </row>
    <row r="440" spans="1:5" x14ac:dyDescent="0.2">
      <c r="A440" t="s">
        <v>134</v>
      </c>
      <c r="B440" t="s">
        <v>79</v>
      </c>
      <c r="C440" t="s">
        <v>318</v>
      </c>
      <c r="D440">
        <v>91.71811386659428</v>
      </c>
      <c r="E440" t="s">
        <v>328</v>
      </c>
    </row>
    <row r="441" spans="1:5" x14ac:dyDescent="0.2">
      <c r="A441" t="s">
        <v>134</v>
      </c>
      <c r="B441" t="s">
        <v>235</v>
      </c>
      <c r="C441" t="s">
        <v>319</v>
      </c>
      <c r="D441" t="s">
        <v>328</v>
      </c>
      <c r="E441" t="s">
        <v>328</v>
      </c>
    </row>
    <row r="442" spans="1:5" x14ac:dyDescent="0.2">
      <c r="A442" t="s">
        <v>305</v>
      </c>
      <c r="B442" t="s">
        <v>328</v>
      </c>
      <c r="C442" t="s">
        <v>328</v>
      </c>
      <c r="D442" t="s">
        <v>229</v>
      </c>
      <c r="E442" t="s">
        <v>229</v>
      </c>
    </row>
    <row r="443" spans="1:5" x14ac:dyDescent="0.2">
      <c r="A443" t="s">
        <v>305</v>
      </c>
      <c r="B443" t="s">
        <v>165</v>
      </c>
      <c r="C443" t="s">
        <v>287</v>
      </c>
      <c r="D443" t="s">
        <v>326</v>
      </c>
      <c r="E443" t="s">
        <v>326</v>
      </c>
    </row>
    <row r="444" spans="1:5" x14ac:dyDescent="0.2">
      <c r="A444" t="s">
        <v>305</v>
      </c>
      <c r="B444" t="s">
        <v>137</v>
      </c>
      <c r="D444" t="s">
        <v>326</v>
      </c>
      <c r="E444" t="s">
        <v>212</v>
      </c>
    </row>
    <row r="445" spans="1:5" x14ac:dyDescent="0.2">
      <c r="A445" t="s">
        <v>305</v>
      </c>
      <c r="B445" t="s">
        <v>18</v>
      </c>
      <c r="D445" t="s">
        <v>326</v>
      </c>
      <c r="E445" t="s">
        <v>212</v>
      </c>
    </row>
    <row r="446" spans="1:5" x14ac:dyDescent="0.2">
      <c r="A446" t="s">
        <v>305</v>
      </c>
      <c r="B446" t="s">
        <v>45</v>
      </c>
      <c r="D446" t="s">
        <v>326</v>
      </c>
      <c r="E446" t="s">
        <v>212</v>
      </c>
    </row>
    <row r="447" spans="1:5" x14ac:dyDescent="0.2">
      <c r="A447" t="s">
        <v>306</v>
      </c>
      <c r="B447" t="s">
        <v>328</v>
      </c>
      <c r="C447" t="s">
        <v>328</v>
      </c>
      <c r="D447" t="s">
        <v>229</v>
      </c>
      <c r="E447" t="s">
        <v>229</v>
      </c>
    </row>
    <row r="448" spans="1:5" x14ac:dyDescent="0.2">
      <c r="A448" t="s">
        <v>306</v>
      </c>
      <c r="D448" t="s">
        <v>212</v>
      </c>
      <c r="E448" t="s">
        <v>212</v>
      </c>
    </row>
    <row r="449" spans="1:5" x14ac:dyDescent="0.2">
      <c r="A449" t="s">
        <v>306</v>
      </c>
      <c r="D449" t="s">
        <v>212</v>
      </c>
      <c r="E449" t="s">
        <v>212</v>
      </c>
    </row>
    <row r="450" spans="1:5" x14ac:dyDescent="0.2">
      <c r="A450" t="s">
        <v>306</v>
      </c>
      <c r="D450" t="s">
        <v>212</v>
      </c>
      <c r="E450" t="s">
        <v>212</v>
      </c>
    </row>
    <row r="451" spans="1:5" x14ac:dyDescent="0.2">
      <c r="A451" t="s">
        <v>306</v>
      </c>
      <c r="D451" t="s">
        <v>212</v>
      </c>
      <c r="E451" t="s">
        <v>212</v>
      </c>
    </row>
    <row r="452" spans="1:5" x14ac:dyDescent="0.2">
      <c r="A452" t="s">
        <v>307</v>
      </c>
      <c r="B452" t="s">
        <v>328</v>
      </c>
      <c r="C452" t="s">
        <v>335</v>
      </c>
      <c r="D452" t="s">
        <v>229</v>
      </c>
      <c r="E452" t="s">
        <v>328</v>
      </c>
    </row>
    <row r="453" spans="1:5" x14ac:dyDescent="0.2">
      <c r="A453" t="s">
        <v>307</v>
      </c>
      <c r="C453" t="s">
        <v>313</v>
      </c>
      <c r="D453" t="s">
        <v>212</v>
      </c>
      <c r="E453" t="s">
        <v>328</v>
      </c>
    </row>
    <row r="454" spans="1:5" x14ac:dyDescent="0.2">
      <c r="A454" t="s">
        <v>307</v>
      </c>
      <c r="C454" t="s">
        <v>314</v>
      </c>
      <c r="D454" t="s">
        <v>212</v>
      </c>
      <c r="E454" t="s">
        <v>328</v>
      </c>
    </row>
    <row r="455" spans="1:5" x14ac:dyDescent="0.2">
      <c r="A455" t="s">
        <v>307</v>
      </c>
      <c r="C455" t="s">
        <v>315</v>
      </c>
      <c r="D455" t="s">
        <v>212</v>
      </c>
      <c r="E455" t="s">
        <v>328</v>
      </c>
    </row>
    <row r="456" spans="1:5" x14ac:dyDescent="0.2">
      <c r="A456" t="s">
        <v>307</v>
      </c>
      <c r="C456" t="s">
        <v>316</v>
      </c>
      <c r="D456" t="s">
        <v>212</v>
      </c>
      <c r="E456">
        <v>2.7196319162166556E-3</v>
      </c>
    </row>
    <row r="457" spans="1:5" x14ac:dyDescent="0.2">
      <c r="A457" t="s">
        <v>54</v>
      </c>
      <c r="B457" t="s">
        <v>27</v>
      </c>
      <c r="C457" t="s">
        <v>221</v>
      </c>
      <c r="D457">
        <v>1184.5761279999999</v>
      </c>
      <c r="E457" t="s">
        <v>229</v>
      </c>
    </row>
    <row r="458" spans="1:5" x14ac:dyDescent="0.2">
      <c r="A458" t="s">
        <v>54</v>
      </c>
      <c r="B458" t="s">
        <v>12</v>
      </c>
      <c r="D458">
        <v>731.92934400000001</v>
      </c>
      <c r="E458" t="s">
        <v>212</v>
      </c>
    </row>
    <row r="459" spans="1:5" x14ac:dyDescent="0.2">
      <c r="A459" t="s">
        <v>54</v>
      </c>
      <c r="B459" t="s">
        <v>165</v>
      </c>
      <c r="D459">
        <v>384.399584</v>
      </c>
      <c r="E459" t="s">
        <v>212</v>
      </c>
    </row>
    <row r="460" spans="1:5" x14ac:dyDescent="0.2">
      <c r="A460" t="s">
        <v>54</v>
      </c>
      <c r="B460" t="s">
        <v>15</v>
      </c>
      <c r="D460">
        <v>325.578304</v>
      </c>
      <c r="E460" t="s">
        <v>212</v>
      </c>
    </row>
    <row r="461" spans="1:5" x14ac:dyDescent="0.2">
      <c r="A461" t="s">
        <v>54</v>
      </c>
      <c r="B461" t="s">
        <v>107</v>
      </c>
      <c r="D461">
        <v>306.33491199999997</v>
      </c>
      <c r="E461" t="s">
        <v>212</v>
      </c>
    </row>
    <row r="462" spans="1:5" x14ac:dyDescent="0.2">
      <c r="A462" t="s">
        <v>109</v>
      </c>
      <c r="B462" t="s">
        <v>301</v>
      </c>
      <c r="C462" t="s">
        <v>302</v>
      </c>
      <c r="D462">
        <v>166.1644</v>
      </c>
      <c r="E462">
        <v>63.619913491603988</v>
      </c>
    </row>
    <row r="463" spans="1:5" x14ac:dyDescent="0.2">
      <c r="A463" t="s">
        <v>109</v>
      </c>
      <c r="B463" t="s">
        <v>124</v>
      </c>
      <c r="C463" t="s">
        <v>288</v>
      </c>
      <c r="D463">
        <v>96.367122176371268</v>
      </c>
      <c r="E463">
        <v>59.917340000000003</v>
      </c>
    </row>
    <row r="464" spans="1:5" x14ac:dyDescent="0.2">
      <c r="A464" t="s">
        <v>109</v>
      </c>
      <c r="B464" t="s">
        <v>85</v>
      </c>
      <c r="C464" t="s">
        <v>289</v>
      </c>
      <c r="D464">
        <v>87.292128000000005</v>
      </c>
      <c r="E464">
        <v>56.829447999999999</v>
      </c>
    </row>
    <row r="465" spans="1:5" x14ac:dyDescent="0.2">
      <c r="A465" t="s">
        <v>109</v>
      </c>
      <c r="B465" t="s">
        <v>140</v>
      </c>
      <c r="C465" t="s">
        <v>290</v>
      </c>
      <c r="D465">
        <v>33.683720053856</v>
      </c>
      <c r="E465">
        <v>49.239269580040002</v>
      </c>
    </row>
    <row r="466" spans="1:5" x14ac:dyDescent="0.2">
      <c r="A466" t="s">
        <v>109</v>
      </c>
      <c r="B466" t="s">
        <v>53</v>
      </c>
      <c r="C466" t="s">
        <v>291</v>
      </c>
      <c r="D466">
        <v>32.776684105476001</v>
      </c>
      <c r="E466">
        <v>46.560005012139996</v>
      </c>
    </row>
    <row r="467" spans="1:5" x14ac:dyDescent="0.2">
      <c r="A467" t="s">
        <v>95</v>
      </c>
      <c r="B467" t="s">
        <v>27</v>
      </c>
      <c r="C467" t="s">
        <v>300</v>
      </c>
      <c r="D467">
        <v>1475.34592</v>
      </c>
      <c r="E467">
        <v>3.476448</v>
      </c>
    </row>
    <row r="468" spans="1:5" x14ac:dyDescent="0.2">
      <c r="A468" t="s">
        <v>95</v>
      </c>
      <c r="B468" t="s">
        <v>165</v>
      </c>
      <c r="C468" t="s">
        <v>287</v>
      </c>
      <c r="D468">
        <v>1014.569344</v>
      </c>
      <c r="E468" t="s">
        <v>221</v>
      </c>
    </row>
    <row r="469" spans="1:5" x14ac:dyDescent="0.2">
      <c r="A469" t="s">
        <v>95</v>
      </c>
      <c r="B469" t="s">
        <v>137</v>
      </c>
      <c r="D469">
        <v>1013.3737599999999</v>
      </c>
      <c r="E469" t="s">
        <v>212</v>
      </c>
    </row>
    <row r="470" spans="1:5" x14ac:dyDescent="0.2">
      <c r="A470" t="s">
        <v>95</v>
      </c>
      <c r="B470" t="s">
        <v>18</v>
      </c>
      <c r="D470">
        <v>606.87001599999996</v>
      </c>
      <c r="E470" t="s">
        <v>212</v>
      </c>
    </row>
    <row r="471" spans="1:5" x14ac:dyDescent="0.2">
      <c r="A471" t="s">
        <v>95</v>
      </c>
      <c r="B471" t="s">
        <v>45</v>
      </c>
      <c r="D471">
        <v>338.84278399999999</v>
      </c>
      <c r="E471" t="s">
        <v>212</v>
      </c>
    </row>
    <row r="472" spans="1:5" x14ac:dyDescent="0.2">
      <c r="A472" t="s">
        <v>190</v>
      </c>
      <c r="B472" t="s">
        <v>286</v>
      </c>
      <c r="C472" t="s">
        <v>221</v>
      </c>
      <c r="D472">
        <v>199.654</v>
      </c>
      <c r="E472" t="s">
        <v>229</v>
      </c>
    </row>
    <row r="473" spans="1:5" x14ac:dyDescent="0.2">
      <c r="A473" t="s">
        <v>190</v>
      </c>
      <c r="B473" t="s">
        <v>137</v>
      </c>
      <c r="D473">
        <v>89.662087999999997</v>
      </c>
      <c r="E473" t="s">
        <v>212</v>
      </c>
    </row>
    <row r="474" spans="1:5" x14ac:dyDescent="0.2">
      <c r="A474" t="s">
        <v>190</v>
      </c>
      <c r="B474" t="s">
        <v>284</v>
      </c>
      <c r="D474">
        <v>77.911456000000001</v>
      </c>
      <c r="E474" t="s">
        <v>212</v>
      </c>
    </row>
    <row r="475" spans="1:5" x14ac:dyDescent="0.2">
      <c r="A475" t="s">
        <v>190</v>
      </c>
      <c r="B475" t="s">
        <v>285</v>
      </c>
      <c r="D475">
        <v>36.999884000000002</v>
      </c>
      <c r="E475" t="s">
        <v>212</v>
      </c>
    </row>
    <row r="476" spans="1:5" x14ac:dyDescent="0.2">
      <c r="A476" t="s">
        <v>190</v>
      </c>
      <c r="B476" t="s">
        <v>51</v>
      </c>
      <c r="D476">
        <v>29.799744</v>
      </c>
      <c r="E476" t="s">
        <v>212</v>
      </c>
    </row>
    <row r="477" spans="1:5" x14ac:dyDescent="0.2">
      <c r="A477" t="s">
        <v>36</v>
      </c>
      <c r="B477" t="s">
        <v>27</v>
      </c>
      <c r="C477" t="s">
        <v>172</v>
      </c>
      <c r="D477">
        <v>24.180404470078251</v>
      </c>
      <c r="E477">
        <v>7.828799936455999</v>
      </c>
    </row>
    <row r="478" spans="1:5" x14ac:dyDescent="0.2">
      <c r="A478" t="s">
        <v>36</v>
      </c>
      <c r="B478" t="s">
        <v>12</v>
      </c>
      <c r="C478" t="s">
        <v>138</v>
      </c>
      <c r="D478">
        <v>10.686205850319778</v>
      </c>
      <c r="E478">
        <v>5.6404670950288303</v>
      </c>
    </row>
    <row r="479" spans="1:5" x14ac:dyDescent="0.2">
      <c r="A479" t="s">
        <v>36</v>
      </c>
      <c r="B479" t="s">
        <v>50</v>
      </c>
      <c r="C479" t="s">
        <v>139</v>
      </c>
      <c r="D479">
        <v>10.094562</v>
      </c>
      <c r="E479">
        <v>0.80567151297055206</v>
      </c>
    </row>
    <row r="480" spans="1:5" x14ac:dyDescent="0.2">
      <c r="A480" t="s">
        <v>36</v>
      </c>
      <c r="B480" t="s">
        <v>137</v>
      </c>
      <c r="C480" t="s">
        <v>140</v>
      </c>
      <c r="D480">
        <v>8.6066037269444511</v>
      </c>
      <c r="E480">
        <v>0.22361619805799998</v>
      </c>
    </row>
    <row r="481" spans="1:5" x14ac:dyDescent="0.2">
      <c r="A481" t="s">
        <v>36</v>
      </c>
      <c r="B481" t="s">
        <v>5</v>
      </c>
      <c r="C481" t="s">
        <v>141</v>
      </c>
      <c r="D481">
        <v>7.1123062099513845</v>
      </c>
      <c r="E481">
        <v>6.4067457799615368E-2</v>
      </c>
    </row>
    <row r="482" spans="1:5" x14ac:dyDescent="0.2">
      <c r="A482" t="s">
        <v>143</v>
      </c>
      <c r="B482" t="s">
        <v>27</v>
      </c>
      <c r="C482" t="s">
        <v>5</v>
      </c>
      <c r="D482">
        <v>453.98541968016343</v>
      </c>
      <c r="E482">
        <v>40.581306668641382</v>
      </c>
    </row>
    <row r="483" spans="1:5" x14ac:dyDescent="0.2">
      <c r="A483" t="s">
        <v>143</v>
      </c>
      <c r="B483" t="s">
        <v>44</v>
      </c>
      <c r="C483" t="s">
        <v>124</v>
      </c>
      <c r="D483">
        <v>384.53362380215231</v>
      </c>
      <c r="E483">
        <v>22.382030207374701</v>
      </c>
    </row>
    <row r="484" spans="1:5" x14ac:dyDescent="0.2">
      <c r="A484" t="s">
        <v>143</v>
      </c>
      <c r="B484" t="s">
        <v>186</v>
      </c>
      <c r="C484" t="s">
        <v>182</v>
      </c>
      <c r="D484">
        <v>244.78818054189915</v>
      </c>
      <c r="E484">
        <v>9.0152596260006845</v>
      </c>
    </row>
    <row r="485" spans="1:5" x14ac:dyDescent="0.2">
      <c r="A485" t="s">
        <v>143</v>
      </c>
      <c r="B485" t="s">
        <v>12</v>
      </c>
      <c r="C485" t="s">
        <v>183</v>
      </c>
      <c r="D485">
        <v>210.66843863728135</v>
      </c>
      <c r="E485">
        <v>0.89880065921962504</v>
      </c>
    </row>
    <row r="486" spans="1:5" x14ac:dyDescent="0.2">
      <c r="A486" t="s">
        <v>143</v>
      </c>
      <c r="B486" t="s">
        <v>34</v>
      </c>
      <c r="C486" t="s">
        <v>184</v>
      </c>
      <c r="D486">
        <v>155.62353298071969</v>
      </c>
      <c r="E486">
        <v>0.11011104787114125</v>
      </c>
    </row>
    <row r="487" spans="1:5" x14ac:dyDescent="0.2">
      <c r="A487" t="s">
        <v>46</v>
      </c>
      <c r="B487" t="s">
        <v>234</v>
      </c>
      <c r="C487" t="s">
        <v>234</v>
      </c>
      <c r="D487">
        <v>79.792517427460524</v>
      </c>
      <c r="E487">
        <v>24.888865270979696</v>
      </c>
    </row>
    <row r="488" spans="1:5" x14ac:dyDescent="0.2">
      <c r="A488" t="s">
        <v>46</v>
      </c>
      <c r="B488" t="s">
        <v>28</v>
      </c>
      <c r="C488" t="s">
        <v>70</v>
      </c>
      <c r="D488">
        <v>8.3038275257926397</v>
      </c>
      <c r="E488">
        <v>2.2760119660118026</v>
      </c>
    </row>
    <row r="489" spans="1:5" x14ac:dyDescent="0.2">
      <c r="A489" t="s">
        <v>46</v>
      </c>
      <c r="B489" t="s">
        <v>5</v>
      </c>
      <c r="C489" t="s">
        <v>166</v>
      </c>
      <c r="D489">
        <v>6.9105895345647363</v>
      </c>
      <c r="E489">
        <v>3.0070234138845311E-2</v>
      </c>
    </row>
    <row r="490" spans="1:5" x14ac:dyDescent="0.2">
      <c r="A490" t="s">
        <v>46</v>
      </c>
      <c r="B490" t="s">
        <v>70</v>
      </c>
      <c r="C490" t="s">
        <v>167</v>
      </c>
      <c r="D490">
        <v>1.449757171509473</v>
      </c>
      <c r="E490" t="s">
        <v>221</v>
      </c>
    </row>
    <row r="491" spans="1:5" x14ac:dyDescent="0.2">
      <c r="A491" t="s">
        <v>46</v>
      </c>
      <c r="B491" t="s">
        <v>166</v>
      </c>
      <c r="C491" t="s">
        <v>168</v>
      </c>
      <c r="D491">
        <v>0.44925235330429347</v>
      </c>
      <c r="E491" t="s">
        <v>221</v>
      </c>
    </row>
    <row r="492" spans="1:5" x14ac:dyDescent="0.2">
      <c r="A492" t="s">
        <v>47</v>
      </c>
      <c r="B492" t="s">
        <v>235</v>
      </c>
      <c r="C492" t="s">
        <v>70</v>
      </c>
      <c r="D492">
        <v>8.9685880655222103</v>
      </c>
      <c r="E492">
        <v>20.727972708332388</v>
      </c>
    </row>
    <row r="493" spans="1:5" x14ac:dyDescent="0.2">
      <c r="A493" t="s">
        <v>47</v>
      </c>
      <c r="B493" t="s">
        <v>70</v>
      </c>
      <c r="C493" t="s">
        <v>134</v>
      </c>
      <c r="D493">
        <v>1.2724569259967997</v>
      </c>
      <c r="E493">
        <v>9.139549250447967</v>
      </c>
    </row>
    <row r="494" spans="1:5" x14ac:dyDescent="0.2">
      <c r="A494" t="s">
        <v>47</v>
      </c>
      <c r="B494" t="s">
        <v>176</v>
      </c>
      <c r="C494" t="s">
        <v>5</v>
      </c>
      <c r="D494">
        <v>0.84446600000000005</v>
      </c>
      <c r="E494">
        <v>4.1346950368674102</v>
      </c>
    </row>
    <row r="495" spans="1:5" x14ac:dyDescent="0.2">
      <c r="A495" t="s">
        <v>47</v>
      </c>
      <c r="B495" t="s">
        <v>45</v>
      </c>
      <c r="C495" t="s">
        <v>7</v>
      </c>
      <c r="D495">
        <v>0.69030199999999997</v>
      </c>
      <c r="E495">
        <v>5.1351826566837442</v>
      </c>
    </row>
    <row r="496" spans="1:5" x14ac:dyDescent="0.2">
      <c r="A496" t="s">
        <v>47</v>
      </c>
      <c r="B496" t="s">
        <v>177</v>
      </c>
      <c r="C496" t="s">
        <v>6</v>
      </c>
      <c r="D496">
        <v>6.6830552059094883E-2</v>
      </c>
      <c r="E496">
        <v>0.89504300961811012</v>
      </c>
    </row>
    <row r="497" spans="1:5" x14ac:dyDescent="0.2">
      <c r="A497" t="s">
        <v>48</v>
      </c>
      <c r="B497" t="s">
        <v>236</v>
      </c>
      <c r="C497" t="s">
        <v>237</v>
      </c>
      <c r="D497">
        <v>1.7151237712310421</v>
      </c>
      <c r="E497">
        <v>1.8070053701153947</v>
      </c>
    </row>
    <row r="498" spans="1:5" x14ac:dyDescent="0.2">
      <c r="A498" t="s">
        <v>48</v>
      </c>
      <c r="B498" t="s">
        <v>70</v>
      </c>
      <c r="C498" t="s">
        <v>6</v>
      </c>
      <c r="D498">
        <v>0.70401843083780336</v>
      </c>
      <c r="E498">
        <v>0.46413109851036316</v>
      </c>
    </row>
    <row r="499" spans="1:5" x14ac:dyDescent="0.2">
      <c r="A499" t="s">
        <v>48</v>
      </c>
      <c r="B499" t="s">
        <v>175</v>
      </c>
      <c r="C499" t="s">
        <v>70</v>
      </c>
      <c r="D499">
        <v>6.4655966119090941E-2</v>
      </c>
      <c r="E499">
        <v>0.35684979060952204</v>
      </c>
    </row>
    <row r="500" spans="1:5" x14ac:dyDescent="0.2">
      <c r="A500" t="s">
        <v>48</v>
      </c>
      <c r="C500" t="s">
        <v>7</v>
      </c>
      <c r="D500" t="s">
        <v>212</v>
      </c>
      <c r="E500">
        <v>7.7896699469113539E-2</v>
      </c>
    </row>
    <row r="501" spans="1:5" x14ac:dyDescent="0.2">
      <c r="A501" t="s">
        <v>48</v>
      </c>
      <c r="C501" t="s">
        <v>106</v>
      </c>
      <c r="D501" t="s">
        <v>212</v>
      </c>
      <c r="E501" t="s">
        <v>221</v>
      </c>
    </row>
    <row r="502" spans="1:5" x14ac:dyDescent="0.2">
      <c r="A502" t="s">
        <v>49</v>
      </c>
      <c r="B502" t="s">
        <v>178</v>
      </c>
      <c r="C502" t="s">
        <v>238</v>
      </c>
      <c r="D502">
        <v>16.346068427796041</v>
      </c>
      <c r="E502">
        <v>17.512828068045692</v>
      </c>
    </row>
    <row r="503" spans="1:5" x14ac:dyDescent="0.2">
      <c r="A503" t="s">
        <v>49</v>
      </c>
      <c r="B503" t="s">
        <v>162</v>
      </c>
      <c r="C503" t="s">
        <v>178</v>
      </c>
      <c r="D503">
        <v>7.6716939220002418</v>
      </c>
      <c r="E503">
        <v>14.126987917184559</v>
      </c>
    </row>
    <row r="504" spans="1:5" x14ac:dyDescent="0.2">
      <c r="A504" t="s">
        <v>49</v>
      </c>
      <c r="B504" t="s">
        <v>163</v>
      </c>
      <c r="C504" t="s">
        <v>179</v>
      </c>
      <c r="D504">
        <v>6.6131785114700401</v>
      </c>
      <c r="E504">
        <v>13.561592774573366</v>
      </c>
    </row>
    <row r="505" spans="1:5" x14ac:dyDescent="0.2">
      <c r="A505" t="s">
        <v>49</v>
      </c>
      <c r="B505" t="s">
        <v>164</v>
      </c>
      <c r="C505" t="s">
        <v>180</v>
      </c>
      <c r="D505">
        <v>4.1246439149588507</v>
      </c>
      <c r="E505">
        <v>9.3577130336200849</v>
      </c>
    </row>
    <row r="506" spans="1:5" x14ac:dyDescent="0.2">
      <c r="A506" t="s">
        <v>49</v>
      </c>
      <c r="B506" t="s">
        <v>45</v>
      </c>
      <c r="C506" t="s">
        <v>181</v>
      </c>
      <c r="D506">
        <v>2.6827230000000002</v>
      </c>
      <c r="E506">
        <v>8.8730213700409895</v>
      </c>
    </row>
    <row r="507" spans="1:5" x14ac:dyDescent="0.2">
      <c r="A507" t="s">
        <v>54</v>
      </c>
      <c r="B507" t="s">
        <v>27</v>
      </c>
      <c r="C507" t="s">
        <v>221</v>
      </c>
      <c r="D507">
        <v>1184.5761279999999</v>
      </c>
      <c r="E507" t="s">
        <v>229</v>
      </c>
    </row>
    <row r="508" spans="1:5" x14ac:dyDescent="0.2">
      <c r="A508" t="s">
        <v>54</v>
      </c>
      <c r="B508" t="s">
        <v>12</v>
      </c>
      <c r="D508">
        <v>731.92934400000001</v>
      </c>
      <c r="E508" t="s">
        <v>212</v>
      </c>
    </row>
    <row r="509" spans="1:5" x14ac:dyDescent="0.2">
      <c r="A509" t="s">
        <v>54</v>
      </c>
      <c r="B509" t="s">
        <v>165</v>
      </c>
      <c r="D509">
        <v>384.399584</v>
      </c>
      <c r="E509" t="s">
        <v>212</v>
      </c>
    </row>
    <row r="510" spans="1:5" x14ac:dyDescent="0.2">
      <c r="A510" t="s">
        <v>54</v>
      </c>
      <c r="B510" t="s">
        <v>15</v>
      </c>
      <c r="D510">
        <v>325.578304</v>
      </c>
      <c r="E510" t="s">
        <v>212</v>
      </c>
    </row>
    <row r="511" spans="1:5" x14ac:dyDescent="0.2">
      <c r="A511" t="s">
        <v>54</v>
      </c>
      <c r="B511" t="s">
        <v>107</v>
      </c>
      <c r="D511">
        <v>306.33491199999997</v>
      </c>
      <c r="E511" t="s">
        <v>212</v>
      </c>
    </row>
    <row r="512" spans="1:5" x14ac:dyDescent="0.2">
      <c r="A512" t="s">
        <v>95</v>
      </c>
      <c r="B512" t="s">
        <v>27</v>
      </c>
      <c r="C512" t="s">
        <v>300</v>
      </c>
      <c r="D512">
        <v>1475.34592</v>
      </c>
      <c r="E512">
        <v>3.476448</v>
      </c>
    </row>
    <row r="513" spans="1:5" x14ac:dyDescent="0.2">
      <c r="A513" t="s">
        <v>95</v>
      </c>
      <c r="B513" t="s">
        <v>165</v>
      </c>
      <c r="C513" t="s">
        <v>287</v>
      </c>
      <c r="D513">
        <v>1014.569344</v>
      </c>
      <c r="E513" t="s">
        <v>221</v>
      </c>
    </row>
    <row r="514" spans="1:5" x14ac:dyDescent="0.2">
      <c r="A514" t="s">
        <v>95</v>
      </c>
      <c r="B514" t="s">
        <v>137</v>
      </c>
      <c r="D514">
        <v>1013.3737599999999</v>
      </c>
      <c r="E514" t="s">
        <v>212</v>
      </c>
    </row>
    <row r="515" spans="1:5" x14ac:dyDescent="0.2">
      <c r="A515" t="s">
        <v>95</v>
      </c>
      <c r="B515" t="s">
        <v>18</v>
      </c>
      <c r="D515">
        <v>606.87001599999996</v>
      </c>
      <c r="E515" t="s">
        <v>212</v>
      </c>
    </row>
    <row r="516" spans="1:5" x14ac:dyDescent="0.2">
      <c r="A516" t="s">
        <v>95</v>
      </c>
      <c r="B516" t="s">
        <v>45</v>
      </c>
      <c r="D516">
        <v>338.84278399999999</v>
      </c>
      <c r="E516" t="s">
        <v>212</v>
      </c>
    </row>
    <row r="517" spans="1:5" x14ac:dyDescent="0.2">
      <c r="A517">
        <v>0</v>
      </c>
      <c r="B517" t="s">
        <v>215</v>
      </c>
      <c r="C517" t="s">
        <v>215</v>
      </c>
      <c r="D517" t="s">
        <v>215</v>
      </c>
      <c r="E517" t="s">
        <v>215</v>
      </c>
    </row>
    <row r="518" spans="1:5" x14ac:dyDescent="0.2">
      <c r="A518">
        <v>0</v>
      </c>
      <c r="D518" t="s">
        <v>212</v>
      </c>
      <c r="E518" t="s">
        <v>212</v>
      </c>
    </row>
    <row r="519" spans="1:5" x14ac:dyDescent="0.2">
      <c r="A519">
        <v>0</v>
      </c>
      <c r="D519" t="s">
        <v>212</v>
      </c>
      <c r="E519" t="s">
        <v>212</v>
      </c>
    </row>
    <row r="520" spans="1:5" x14ac:dyDescent="0.2">
      <c r="A520">
        <v>0</v>
      </c>
      <c r="D520" t="s">
        <v>212</v>
      </c>
      <c r="E520" t="s">
        <v>212</v>
      </c>
    </row>
    <row r="521" spans="1:5" x14ac:dyDescent="0.2">
      <c r="A521">
        <v>0</v>
      </c>
      <c r="D521" t="s">
        <v>212</v>
      </c>
      <c r="E521" t="s">
        <v>212</v>
      </c>
    </row>
    <row r="522" spans="1:5" x14ac:dyDescent="0.2">
      <c r="A522">
        <v>0</v>
      </c>
      <c r="B522" t="s">
        <v>215</v>
      </c>
      <c r="C522" t="s">
        <v>215</v>
      </c>
      <c r="D522" t="s">
        <v>215</v>
      </c>
      <c r="E522" t="s">
        <v>215</v>
      </c>
    </row>
    <row r="523" spans="1:5" x14ac:dyDescent="0.2">
      <c r="A523">
        <v>0</v>
      </c>
      <c r="D523" t="s">
        <v>212</v>
      </c>
      <c r="E523" t="s">
        <v>212</v>
      </c>
    </row>
    <row r="524" spans="1:5" x14ac:dyDescent="0.2">
      <c r="A524">
        <v>0</v>
      </c>
      <c r="D524" t="s">
        <v>212</v>
      </c>
      <c r="E524" t="s">
        <v>212</v>
      </c>
    </row>
    <row r="525" spans="1:5" x14ac:dyDescent="0.2">
      <c r="A525">
        <v>0</v>
      </c>
      <c r="D525" t="s">
        <v>212</v>
      </c>
      <c r="E525" t="s">
        <v>212</v>
      </c>
    </row>
    <row r="526" spans="1:5" x14ac:dyDescent="0.2">
      <c r="A526">
        <v>0</v>
      </c>
      <c r="D526" t="s">
        <v>212</v>
      </c>
      <c r="E526" t="s">
        <v>212</v>
      </c>
    </row>
    <row r="527" spans="1:5" x14ac:dyDescent="0.2">
      <c r="A527">
        <v>0</v>
      </c>
      <c r="B527" t="s">
        <v>215</v>
      </c>
      <c r="C527" t="s">
        <v>215</v>
      </c>
      <c r="D527" t="s">
        <v>215</v>
      </c>
      <c r="E527" t="s">
        <v>215</v>
      </c>
    </row>
    <row r="528" spans="1:5" x14ac:dyDescent="0.2">
      <c r="A528">
        <v>0</v>
      </c>
      <c r="D528" t="s">
        <v>212</v>
      </c>
      <c r="E528" t="s">
        <v>212</v>
      </c>
    </row>
    <row r="529" spans="1:5" x14ac:dyDescent="0.2">
      <c r="A529">
        <v>0</v>
      </c>
      <c r="D529" t="s">
        <v>212</v>
      </c>
      <c r="E529" t="s">
        <v>212</v>
      </c>
    </row>
    <row r="530" spans="1:5" x14ac:dyDescent="0.2">
      <c r="A530">
        <v>0</v>
      </c>
      <c r="D530" t="s">
        <v>212</v>
      </c>
      <c r="E530" t="s">
        <v>212</v>
      </c>
    </row>
    <row r="531" spans="1:5" x14ac:dyDescent="0.2">
      <c r="A531">
        <v>0</v>
      </c>
      <c r="D531" t="s">
        <v>212</v>
      </c>
      <c r="E531" t="s">
        <v>212</v>
      </c>
    </row>
    <row r="532" spans="1:5" x14ac:dyDescent="0.2">
      <c r="A532" t="s">
        <v>221</v>
      </c>
      <c r="B532" t="s">
        <v>215</v>
      </c>
      <c r="C532" t="s">
        <v>215</v>
      </c>
      <c r="D532" t="s">
        <v>229</v>
      </c>
      <c r="E532" t="s">
        <v>229</v>
      </c>
    </row>
    <row r="533" spans="1:5" x14ac:dyDescent="0.2">
      <c r="A533" t="s">
        <v>221</v>
      </c>
      <c r="D533" t="s">
        <v>212</v>
      </c>
      <c r="E533" t="s">
        <v>212</v>
      </c>
    </row>
    <row r="534" spans="1:5" x14ac:dyDescent="0.2">
      <c r="A534" t="s">
        <v>221</v>
      </c>
      <c r="D534" t="s">
        <v>212</v>
      </c>
      <c r="E534" t="s">
        <v>212</v>
      </c>
    </row>
    <row r="535" spans="1:5" x14ac:dyDescent="0.2">
      <c r="A535" t="s">
        <v>221</v>
      </c>
      <c r="D535" t="s">
        <v>212</v>
      </c>
      <c r="E535" t="s">
        <v>212</v>
      </c>
    </row>
    <row r="536" spans="1:5" x14ac:dyDescent="0.2">
      <c r="A536" t="s">
        <v>221</v>
      </c>
      <c r="D536" t="s">
        <v>212</v>
      </c>
      <c r="E536" t="s">
        <v>212</v>
      </c>
    </row>
    <row r="537" spans="1:5" x14ac:dyDescent="0.2">
      <c r="A537">
        <v>0</v>
      </c>
      <c r="B537" t="s">
        <v>215</v>
      </c>
      <c r="C537" t="s">
        <v>215</v>
      </c>
      <c r="D537" t="s">
        <v>215</v>
      </c>
      <c r="E537" t="s">
        <v>215</v>
      </c>
    </row>
    <row r="538" spans="1:5" x14ac:dyDescent="0.2">
      <c r="A538">
        <v>0</v>
      </c>
      <c r="D538" t="s">
        <v>212</v>
      </c>
      <c r="E538" t="s">
        <v>212</v>
      </c>
    </row>
    <row r="539" spans="1:5" x14ac:dyDescent="0.2">
      <c r="A539">
        <v>0</v>
      </c>
      <c r="D539" t="s">
        <v>212</v>
      </c>
      <c r="E539" t="s">
        <v>212</v>
      </c>
    </row>
    <row r="540" spans="1:5" x14ac:dyDescent="0.2">
      <c r="A540">
        <v>0</v>
      </c>
      <c r="D540" t="s">
        <v>212</v>
      </c>
      <c r="E540" t="s">
        <v>212</v>
      </c>
    </row>
    <row r="541" spans="1:5" x14ac:dyDescent="0.2">
      <c r="A541">
        <v>0</v>
      </c>
      <c r="D541" t="s">
        <v>212</v>
      </c>
      <c r="E541" t="s">
        <v>212</v>
      </c>
    </row>
    <row r="542" spans="1:5" x14ac:dyDescent="0.2">
      <c r="A542">
        <v>0</v>
      </c>
      <c r="B542" t="s">
        <v>215</v>
      </c>
      <c r="C542" t="s">
        <v>215</v>
      </c>
      <c r="D542" t="s">
        <v>215</v>
      </c>
      <c r="E542" t="s">
        <v>215</v>
      </c>
    </row>
    <row r="543" spans="1:5" x14ac:dyDescent="0.2">
      <c r="A543">
        <v>0</v>
      </c>
      <c r="D543" t="s">
        <v>212</v>
      </c>
      <c r="E543" t="s">
        <v>212</v>
      </c>
    </row>
    <row r="544" spans="1:5" x14ac:dyDescent="0.2">
      <c r="A544">
        <v>0</v>
      </c>
      <c r="D544" t="s">
        <v>212</v>
      </c>
      <c r="E544" t="s">
        <v>212</v>
      </c>
    </row>
    <row r="545" spans="1:5" x14ac:dyDescent="0.2">
      <c r="A545">
        <v>0</v>
      </c>
      <c r="D545" t="s">
        <v>212</v>
      </c>
      <c r="E545" t="s">
        <v>212</v>
      </c>
    </row>
    <row r="546" spans="1:5" x14ac:dyDescent="0.2">
      <c r="A546">
        <v>0</v>
      </c>
      <c r="D546" t="s">
        <v>212</v>
      </c>
      <c r="E546" t="s">
        <v>212</v>
      </c>
    </row>
    <row r="547" spans="1:5" x14ac:dyDescent="0.2">
      <c r="A547">
        <v>0</v>
      </c>
      <c r="B547" t="s">
        <v>215</v>
      </c>
      <c r="C547" t="s">
        <v>215</v>
      </c>
      <c r="D547" t="s">
        <v>215</v>
      </c>
      <c r="E547" t="s">
        <v>215</v>
      </c>
    </row>
    <row r="548" spans="1:5" x14ac:dyDescent="0.2">
      <c r="A548">
        <v>0</v>
      </c>
      <c r="D548" t="s">
        <v>212</v>
      </c>
      <c r="E548" t="s">
        <v>212</v>
      </c>
    </row>
    <row r="549" spans="1:5" x14ac:dyDescent="0.2">
      <c r="A549">
        <v>0</v>
      </c>
      <c r="D549" t="s">
        <v>212</v>
      </c>
      <c r="E549" t="s">
        <v>212</v>
      </c>
    </row>
    <row r="550" spans="1:5" x14ac:dyDescent="0.2">
      <c r="A550">
        <v>0</v>
      </c>
      <c r="D550" t="s">
        <v>212</v>
      </c>
      <c r="E550" t="s">
        <v>212</v>
      </c>
    </row>
    <row r="551" spans="1:5" x14ac:dyDescent="0.2">
      <c r="A551">
        <v>0</v>
      </c>
      <c r="D551" t="s">
        <v>212</v>
      </c>
      <c r="E551" t="s">
        <v>212</v>
      </c>
    </row>
    <row r="552" spans="1:5" x14ac:dyDescent="0.2">
      <c r="A552">
        <v>0</v>
      </c>
      <c r="B552" t="s">
        <v>215</v>
      </c>
      <c r="C552" t="s">
        <v>215</v>
      </c>
      <c r="D552" t="s">
        <v>215</v>
      </c>
      <c r="E552" t="s">
        <v>215</v>
      </c>
    </row>
    <row r="553" spans="1:5" x14ac:dyDescent="0.2">
      <c r="A553">
        <v>0</v>
      </c>
      <c r="D553" t="s">
        <v>212</v>
      </c>
      <c r="E553" t="s">
        <v>212</v>
      </c>
    </row>
    <row r="554" spans="1:5" x14ac:dyDescent="0.2">
      <c r="A554">
        <v>0</v>
      </c>
      <c r="D554" t="s">
        <v>212</v>
      </c>
      <c r="E554" t="s">
        <v>212</v>
      </c>
    </row>
    <row r="555" spans="1:5" x14ac:dyDescent="0.2">
      <c r="A555">
        <v>0</v>
      </c>
      <c r="D555" t="s">
        <v>212</v>
      </c>
      <c r="E555" t="s">
        <v>212</v>
      </c>
    </row>
    <row r="556" spans="1:5" x14ac:dyDescent="0.2">
      <c r="A556">
        <v>0</v>
      </c>
      <c r="D556" t="s">
        <v>212</v>
      </c>
      <c r="E556" t="s">
        <v>212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6"/>
  <sheetViews>
    <sheetView workbookViewId="0">
      <selection sqref="A1:E556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27</v>
      </c>
      <c r="B2" t="s">
        <v>84</v>
      </c>
      <c r="C2" t="s">
        <v>51</v>
      </c>
      <c r="D2">
        <v>16876.581633764388</v>
      </c>
      <c r="E2">
        <v>2449.161728</v>
      </c>
    </row>
    <row r="3" spans="1:5" x14ac:dyDescent="0.2">
      <c r="A3" t="s">
        <v>27</v>
      </c>
      <c r="B3" t="s">
        <v>73</v>
      </c>
      <c r="C3" t="s">
        <v>53</v>
      </c>
      <c r="D3">
        <v>6006.8860725947661</v>
      </c>
      <c r="E3">
        <v>1965.535488</v>
      </c>
    </row>
    <row r="4" spans="1:5" x14ac:dyDescent="0.2">
      <c r="A4" t="s">
        <v>27</v>
      </c>
      <c r="B4" t="s">
        <v>74</v>
      </c>
      <c r="C4" t="s">
        <v>70</v>
      </c>
      <c r="D4">
        <v>4067.4168118254238</v>
      </c>
      <c r="E4">
        <v>1799.6833280000001</v>
      </c>
    </row>
    <row r="5" spans="1:5" x14ac:dyDescent="0.2">
      <c r="A5" t="s">
        <v>27</v>
      </c>
      <c r="B5" t="s">
        <v>75</v>
      </c>
      <c r="C5" t="s">
        <v>71</v>
      </c>
      <c r="D5">
        <v>3803.1216875354162</v>
      </c>
      <c r="E5">
        <v>1305.4274559999999</v>
      </c>
    </row>
    <row r="6" spans="1:5" x14ac:dyDescent="0.2">
      <c r="A6" t="s">
        <v>27</v>
      </c>
      <c r="B6" t="s">
        <v>12</v>
      </c>
      <c r="C6" t="s">
        <v>54</v>
      </c>
      <c r="D6">
        <v>3563.0885546804966</v>
      </c>
      <c r="E6">
        <v>1184.5761279999999</v>
      </c>
    </row>
    <row r="7" spans="1:5" x14ac:dyDescent="0.2">
      <c r="A7" t="s">
        <v>84</v>
      </c>
      <c r="B7" t="s">
        <v>18</v>
      </c>
      <c r="C7" t="s">
        <v>27</v>
      </c>
      <c r="D7">
        <v>469.08</v>
      </c>
      <c r="E7">
        <v>16876.581633764388</v>
      </c>
    </row>
    <row r="8" spans="1:5" x14ac:dyDescent="0.2">
      <c r="A8" t="s">
        <v>84</v>
      </c>
      <c r="B8" t="s">
        <v>19</v>
      </c>
      <c r="C8" t="s">
        <v>165</v>
      </c>
      <c r="D8">
        <v>365.48489599999999</v>
      </c>
      <c r="E8">
        <v>1067.8870689471421</v>
      </c>
    </row>
    <row r="9" spans="1:5" x14ac:dyDescent="0.2">
      <c r="A9" t="s">
        <v>84</v>
      </c>
      <c r="B9" t="s">
        <v>119</v>
      </c>
      <c r="C9" t="s">
        <v>34</v>
      </c>
      <c r="D9">
        <v>287.0631367477273</v>
      </c>
      <c r="E9">
        <v>612.65724832308388</v>
      </c>
    </row>
    <row r="10" spans="1:5" x14ac:dyDescent="0.2">
      <c r="A10" t="s">
        <v>84</v>
      </c>
      <c r="B10" t="s">
        <v>191</v>
      </c>
      <c r="C10" t="s">
        <v>15</v>
      </c>
      <c r="D10">
        <v>245.425264</v>
      </c>
      <c r="E10">
        <v>572.16493860393234</v>
      </c>
    </row>
    <row r="11" spans="1:5" x14ac:dyDescent="0.2">
      <c r="A11" t="s">
        <v>84</v>
      </c>
      <c r="B11" t="s">
        <v>75</v>
      </c>
      <c r="C11" t="s">
        <v>75</v>
      </c>
      <c r="D11">
        <v>173.12205045287698</v>
      </c>
      <c r="E11">
        <v>589.40093405986204</v>
      </c>
    </row>
    <row r="12" spans="1:5" x14ac:dyDescent="0.2">
      <c r="A12" t="s">
        <v>73</v>
      </c>
      <c r="B12" t="s">
        <v>19</v>
      </c>
      <c r="C12" t="s">
        <v>27</v>
      </c>
      <c r="D12">
        <v>87.851439999999997</v>
      </c>
      <c r="E12">
        <v>6006.8860725947661</v>
      </c>
    </row>
    <row r="13" spans="1:5" x14ac:dyDescent="0.2">
      <c r="A13" t="s">
        <v>73</v>
      </c>
      <c r="B13" t="s">
        <v>45</v>
      </c>
      <c r="C13" t="s">
        <v>248</v>
      </c>
      <c r="D13">
        <v>81.841031999999998</v>
      </c>
      <c r="E13">
        <v>565.29022676914065</v>
      </c>
    </row>
    <row r="14" spans="1:5" x14ac:dyDescent="0.2">
      <c r="A14" t="s">
        <v>73</v>
      </c>
      <c r="B14" t="s">
        <v>245</v>
      </c>
      <c r="C14" t="s">
        <v>165</v>
      </c>
      <c r="D14">
        <v>41.122048499999998</v>
      </c>
      <c r="E14">
        <v>441.86146573069533</v>
      </c>
    </row>
    <row r="15" spans="1:5" x14ac:dyDescent="0.2">
      <c r="A15" t="s">
        <v>73</v>
      </c>
      <c r="B15" t="s">
        <v>246</v>
      </c>
      <c r="C15" t="s">
        <v>245</v>
      </c>
      <c r="D15">
        <v>28.347028896525522</v>
      </c>
      <c r="E15">
        <v>65.436942500000001</v>
      </c>
    </row>
    <row r="16" spans="1:5" x14ac:dyDescent="0.2">
      <c r="A16" t="s">
        <v>73</v>
      </c>
      <c r="B16" t="s">
        <v>247</v>
      </c>
      <c r="C16" t="s">
        <v>15</v>
      </c>
      <c r="D16">
        <v>26.894675062426288</v>
      </c>
      <c r="E16">
        <v>55.3897047373855</v>
      </c>
    </row>
    <row r="17" spans="1:5" x14ac:dyDescent="0.2">
      <c r="A17" t="s">
        <v>74</v>
      </c>
      <c r="B17" t="s">
        <v>19</v>
      </c>
      <c r="C17" t="s">
        <v>27</v>
      </c>
      <c r="D17">
        <v>199.30235200000001</v>
      </c>
      <c r="E17">
        <v>4067.4168118254238</v>
      </c>
    </row>
    <row r="18" spans="1:5" x14ac:dyDescent="0.2">
      <c r="A18" t="s">
        <v>74</v>
      </c>
      <c r="B18" t="s">
        <v>12</v>
      </c>
      <c r="C18" t="s">
        <v>165</v>
      </c>
      <c r="D18">
        <v>122.24753159112302</v>
      </c>
      <c r="E18">
        <v>277.27584901470675</v>
      </c>
    </row>
    <row r="19" spans="1:5" x14ac:dyDescent="0.2">
      <c r="A19" t="s">
        <v>74</v>
      </c>
      <c r="B19" t="s">
        <v>250</v>
      </c>
      <c r="C19" t="s">
        <v>248</v>
      </c>
      <c r="D19">
        <v>90.876456708400241</v>
      </c>
      <c r="E19">
        <v>274.22484158209022</v>
      </c>
    </row>
    <row r="20" spans="1:5" x14ac:dyDescent="0.2">
      <c r="A20" t="s">
        <v>74</v>
      </c>
      <c r="B20" t="s">
        <v>251</v>
      </c>
      <c r="C20" t="s">
        <v>249</v>
      </c>
      <c r="D20">
        <v>78.459930877269855</v>
      </c>
      <c r="E20">
        <v>137.56102998995948</v>
      </c>
    </row>
    <row r="21" spans="1:5" x14ac:dyDescent="0.2">
      <c r="A21" t="s">
        <v>74</v>
      </c>
      <c r="B21" t="s">
        <v>15</v>
      </c>
      <c r="C21" t="s">
        <v>45</v>
      </c>
      <c r="D21">
        <v>65.324944685462754</v>
      </c>
      <c r="E21">
        <v>48.556192892494025</v>
      </c>
    </row>
    <row r="22" spans="1:5" x14ac:dyDescent="0.2">
      <c r="A22" t="s">
        <v>75</v>
      </c>
      <c r="B22" t="s">
        <v>84</v>
      </c>
      <c r="C22" t="s">
        <v>27</v>
      </c>
      <c r="D22">
        <v>589.40093405986204</v>
      </c>
      <c r="E22">
        <v>3803.1216875354162</v>
      </c>
    </row>
    <row r="23" spans="1:5" x14ac:dyDescent="0.2">
      <c r="A23" t="s">
        <v>75</v>
      </c>
      <c r="B23" t="s">
        <v>45</v>
      </c>
      <c r="C23" t="s">
        <v>39</v>
      </c>
      <c r="D23">
        <v>73.414736000000005</v>
      </c>
      <c r="E23">
        <v>1920.4392846234855</v>
      </c>
    </row>
    <row r="24" spans="1:5" x14ac:dyDescent="0.2">
      <c r="A24" t="s">
        <v>75</v>
      </c>
      <c r="B24" t="s">
        <v>50</v>
      </c>
      <c r="C24" t="s">
        <v>5</v>
      </c>
      <c r="D24">
        <v>73.005511999999996</v>
      </c>
      <c r="E24">
        <v>1585.7283218851958</v>
      </c>
    </row>
    <row r="25" spans="1:5" x14ac:dyDescent="0.2">
      <c r="A25" t="s">
        <v>75</v>
      </c>
      <c r="B25" t="s">
        <v>5</v>
      </c>
      <c r="C25" t="s">
        <v>50</v>
      </c>
      <c r="D25">
        <v>24.745549554284015</v>
      </c>
      <c r="E25">
        <v>697.78089917493685</v>
      </c>
    </row>
    <row r="26" spans="1:5" x14ac:dyDescent="0.2">
      <c r="A26" t="s">
        <v>75</v>
      </c>
      <c r="C26" t="s">
        <v>44</v>
      </c>
      <c r="D26" t="s">
        <v>212</v>
      </c>
      <c r="E26">
        <v>693.66105933988365</v>
      </c>
    </row>
    <row r="27" spans="1:5" x14ac:dyDescent="0.2">
      <c r="A27" t="s">
        <v>12</v>
      </c>
      <c r="B27" t="s">
        <v>204</v>
      </c>
      <c r="C27" t="s">
        <v>27</v>
      </c>
      <c r="D27">
        <v>1645.8388879091046</v>
      </c>
      <c r="E27">
        <v>3563.0885546804966</v>
      </c>
    </row>
    <row r="28" spans="1:5" x14ac:dyDescent="0.2">
      <c r="A28" t="s">
        <v>12</v>
      </c>
      <c r="B28" t="s">
        <v>55</v>
      </c>
      <c r="C28" t="s">
        <v>51</v>
      </c>
      <c r="D28">
        <v>1041.0879426059062</v>
      </c>
      <c r="E28">
        <v>1085.2785919999999</v>
      </c>
    </row>
    <row r="29" spans="1:5" x14ac:dyDescent="0.2">
      <c r="A29" t="s">
        <v>12</v>
      </c>
      <c r="B29" t="s">
        <v>19</v>
      </c>
      <c r="C29" t="s">
        <v>52</v>
      </c>
      <c r="D29">
        <v>928.83488</v>
      </c>
      <c r="E29">
        <v>1001.3293551281739</v>
      </c>
    </row>
    <row r="30" spans="1:5" x14ac:dyDescent="0.2">
      <c r="A30" t="s">
        <v>12</v>
      </c>
      <c r="B30" t="s">
        <v>56</v>
      </c>
      <c r="C30" t="s">
        <v>53</v>
      </c>
      <c r="D30">
        <v>899.95261136224167</v>
      </c>
      <c r="E30">
        <v>874.04716800000006</v>
      </c>
    </row>
    <row r="31" spans="1:5" x14ac:dyDescent="0.2">
      <c r="A31" t="s">
        <v>12</v>
      </c>
      <c r="B31" t="s">
        <v>27</v>
      </c>
      <c r="C31" t="s">
        <v>54</v>
      </c>
      <c r="D31">
        <v>731.14803022211652</v>
      </c>
      <c r="E31">
        <v>731.92934400000001</v>
      </c>
    </row>
    <row r="32" spans="1:5" x14ac:dyDescent="0.2">
      <c r="A32" t="s">
        <v>18</v>
      </c>
      <c r="B32" t="s">
        <v>11</v>
      </c>
      <c r="C32" t="s">
        <v>27</v>
      </c>
      <c r="D32">
        <v>443.36117364861843</v>
      </c>
      <c r="E32">
        <v>1103.0000640000001</v>
      </c>
    </row>
    <row r="33" spans="1:5" x14ac:dyDescent="0.2">
      <c r="A33" t="s">
        <v>18</v>
      </c>
      <c r="B33" t="s">
        <v>79</v>
      </c>
      <c r="C33" t="s">
        <v>94</v>
      </c>
      <c r="D33">
        <v>80.136880000000005</v>
      </c>
      <c r="E33">
        <v>882.4</v>
      </c>
    </row>
    <row r="34" spans="1:5" x14ac:dyDescent="0.2">
      <c r="A34" t="s">
        <v>18</v>
      </c>
      <c r="B34" t="s">
        <v>80</v>
      </c>
      <c r="C34" t="s">
        <v>95</v>
      </c>
      <c r="D34">
        <v>52.900937478347323</v>
      </c>
      <c r="E34">
        <v>606.87001599999996</v>
      </c>
    </row>
    <row r="35" spans="1:5" x14ac:dyDescent="0.2">
      <c r="A35" t="s">
        <v>18</v>
      </c>
      <c r="B35" t="s">
        <v>81</v>
      </c>
      <c r="C35" t="s">
        <v>84</v>
      </c>
      <c r="D35">
        <v>50.843352000000003</v>
      </c>
      <c r="E35">
        <v>469.08</v>
      </c>
    </row>
    <row r="36" spans="1:5" x14ac:dyDescent="0.2">
      <c r="A36" t="s">
        <v>18</v>
      </c>
      <c r="B36" t="s">
        <v>82</v>
      </c>
      <c r="C36" t="s">
        <v>96</v>
      </c>
      <c r="D36">
        <v>50.403118820558689</v>
      </c>
      <c r="E36">
        <v>288.25890173981406</v>
      </c>
    </row>
    <row r="37" spans="1:5" x14ac:dyDescent="0.2">
      <c r="A37" t="s">
        <v>19</v>
      </c>
      <c r="B37" t="s">
        <v>11</v>
      </c>
      <c r="C37" t="s">
        <v>12</v>
      </c>
      <c r="D37">
        <v>384.32515410338323</v>
      </c>
      <c r="E37">
        <v>928.83488</v>
      </c>
    </row>
    <row r="38" spans="1:5" x14ac:dyDescent="0.2">
      <c r="A38" t="s">
        <v>19</v>
      </c>
      <c r="B38" t="s">
        <v>81</v>
      </c>
      <c r="C38" t="s">
        <v>44</v>
      </c>
      <c r="D38">
        <v>131.08364800000001</v>
      </c>
      <c r="E38">
        <v>729.59279114643607</v>
      </c>
    </row>
    <row r="39" spans="1:5" x14ac:dyDescent="0.2">
      <c r="A39" t="s">
        <v>19</v>
      </c>
      <c r="B39" t="s">
        <v>83</v>
      </c>
      <c r="C39" t="s">
        <v>84</v>
      </c>
      <c r="D39">
        <v>70.528720000000007</v>
      </c>
      <c r="E39">
        <v>365.48489599999999</v>
      </c>
    </row>
    <row r="40" spans="1:5" x14ac:dyDescent="0.2">
      <c r="A40" t="s">
        <v>19</v>
      </c>
      <c r="B40" t="s">
        <v>82</v>
      </c>
      <c r="C40" t="s">
        <v>74</v>
      </c>
      <c r="D40">
        <v>47.066376730070722</v>
      </c>
      <c r="E40">
        <v>199.30235200000001</v>
      </c>
    </row>
    <row r="41" spans="1:5" x14ac:dyDescent="0.2">
      <c r="A41" t="s">
        <v>19</v>
      </c>
      <c r="B41" t="s">
        <v>80</v>
      </c>
      <c r="C41" t="s">
        <v>5</v>
      </c>
      <c r="D41">
        <v>45.856883048037886</v>
      </c>
      <c r="E41">
        <v>152.89599999999999</v>
      </c>
    </row>
    <row r="42" spans="1:5" x14ac:dyDescent="0.2">
      <c r="A42" t="s">
        <v>119</v>
      </c>
      <c r="B42" t="s">
        <v>96</v>
      </c>
      <c r="C42" t="s">
        <v>12</v>
      </c>
      <c r="D42">
        <v>177.54765294914313</v>
      </c>
      <c r="E42">
        <v>390.02600930027779</v>
      </c>
    </row>
    <row r="43" spans="1:5" x14ac:dyDescent="0.2">
      <c r="A43" t="s">
        <v>119</v>
      </c>
      <c r="B43" t="s">
        <v>270</v>
      </c>
      <c r="C43" t="s">
        <v>84</v>
      </c>
      <c r="D43">
        <v>31.190840780404052</v>
      </c>
      <c r="E43">
        <v>287.0631367477273</v>
      </c>
    </row>
    <row r="44" spans="1:5" x14ac:dyDescent="0.2">
      <c r="A44" t="s">
        <v>119</v>
      </c>
      <c r="B44" t="s">
        <v>271</v>
      </c>
      <c r="C44" t="s">
        <v>34</v>
      </c>
      <c r="D44">
        <v>29.843390775535156</v>
      </c>
      <c r="E44">
        <v>86.409158064779106</v>
      </c>
    </row>
    <row r="45" spans="1:5" x14ac:dyDescent="0.2">
      <c r="A45" t="s">
        <v>119</v>
      </c>
      <c r="B45" t="s">
        <v>87</v>
      </c>
      <c r="C45" t="s">
        <v>79</v>
      </c>
      <c r="D45">
        <v>28.068892634802573</v>
      </c>
      <c r="E45">
        <v>71.036264300100385</v>
      </c>
    </row>
    <row r="46" spans="1:5" x14ac:dyDescent="0.2">
      <c r="A46" t="s">
        <v>119</v>
      </c>
      <c r="B46" t="s">
        <v>272</v>
      </c>
      <c r="C46" t="s">
        <v>144</v>
      </c>
      <c r="D46">
        <v>14.536881186081338</v>
      </c>
      <c r="E46">
        <v>68.487223999999998</v>
      </c>
    </row>
    <row r="47" spans="1:5" x14ac:dyDescent="0.2">
      <c r="A47" t="s">
        <v>191</v>
      </c>
      <c r="B47" t="s">
        <v>295</v>
      </c>
      <c r="C47" t="s">
        <v>84</v>
      </c>
      <c r="D47">
        <v>22.91640275441776</v>
      </c>
      <c r="E47">
        <v>245.425264</v>
      </c>
    </row>
    <row r="48" spans="1:5" x14ac:dyDescent="0.2">
      <c r="A48" t="s">
        <v>191</v>
      </c>
      <c r="B48" t="s">
        <v>17</v>
      </c>
      <c r="C48" t="s">
        <v>12</v>
      </c>
      <c r="D48">
        <v>5.951510484436632</v>
      </c>
      <c r="E48">
        <v>96.578944000000007</v>
      </c>
    </row>
    <row r="49" spans="1:5" x14ac:dyDescent="0.2">
      <c r="A49" t="s">
        <v>191</v>
      </c>
      <c r="B49" t="s">
        <v>273</v>
      </c>
      <c r="C49" t="s">
        <v>5</v>
      </c>
      <c r="D49">
        <v>4.5250147113232631</v>
      </c>
      <c r="E49">
        <v>76.7</v>
      </c>
    </row>
    <row r="50" spans="1:5" x14ac:dyDescent="0.2">
      <c r="A50" t="s">
        <v>191</v>
      </c>
      <c r="B50" t="s">
        <v>274</v>
      </c>
      <c r="C50" t="s">
        <v>34</v>
      </c>
      <c r="D50">
        <v>3.717101</v>
      </c>
      <c r="E50">
        <v>21.594899999999999</v>
      </c>
    </row>
    <row r="51" spans="1:5" x14ac:dyDescent="0.2">
      <c r="A51" t="s">
        <v>191</v>
      </c>
      <c r="B51" t="s">
        <v>275</v>
      </c>
      <c r="C51" t="s">
        <v>39</v>
      </c>
      <c r="D51">
        <v>3.432850830167065</v>
      </c>
      <c r="E51">
        <v>20.099556</v>
      </c>
    </row>
    <row r="52" spans="1:5" x14ac:dyDescent="0.2">
      <c r="A52" t="s">
        <v>75</v>
      </c>
      <c r="B52" t="s">
        <v>84</v>
      </c>
      <c r="C52" t="s">
        <v>27</v>
      </c>
      <c r="D52">
        <v>589.40093405986204</v>
      </c>
      <c r="E52">
        <v>3803.1216875354162</v>
      </c>
    </row>
    <row r="53" spans="1:5" x14ac:dyDescent="0.2">
      <c r="A53" t="s">
        <v>75</v>
      </c>
      <c r="B53" t="s">
        <v>45</v>
      </c>
      <c r="C53" t="s">
        <v>39</v>
      </c>
      <c r="D53">
        <v>73.414736000000005</v>
      </c>
      <c r="E53">
        <v>1920.4392846234855</v>
      </c>
    </row>
    <row r="54" spans="1:5" x14ac:dyDescent="0.2">
      <c r="A54" t="s">
        <v>75</v>
      </c>
      <c r="B54" t="s">
        <v>50</v>
      </c>
      <c r="C54" t="s">
        <v>5</v>
      </c>
      <c r="D54">
        <v>73.005511999999996</v>
      </c>
      <c r="E54">
        <v>1585.7283218851958</v>
      </c>
    </row>
    <row r="55" spans="1:5" x14ac:dyDescent="0.2">
      <c r="A55" t="s">
        <v>75</v>
      </c>
      <c r="B55" t="s">
        <v>5</v>
      </c>
      <c r="C55" t="s">
        <v>50</v>
      </c>
      <c r="D55">
        <v>24.745549554284015</v>
      </c>
      <c r="E55">
        <v>697.78089917493685</v>
      </c>
    </row>
    <row r="56" spans="1:5" x14ac:dyDescent="0.2">
      <c r="A56" t="s">
        <v>75</v>
      </c>
      <c r="C56" t="s">
        <v>44</v>
      </c>
      <c r="D56" t="s">
        <v>212</v>
      </c>
      <c r="E56">
        <v>693.66105933988365</v>
      </c>
    </row>
    <row r="57" spans="1:5" x14ac:dyDescent="0.2">
      <c r="A57" t="s">
        <v>19</v>
      </c>
      <c r="B57" t="s">
        <v>11</v>
      </c>
      <c r="C57" t="s">
        <v>12</v>
      </c>
      <c r="D57">
        <v>384.32515410338323</v>
      </c>
      <c r="E57">
        <v>928.83488</v>
      </c>
    </row>
    <row r="58" spans="1:5" x14ac:dyDescent="0.2">
      <c r="A58" t="s">
        <v>19</v>
      </c>
      <c r="B58" t="s">
        <v>81</v>
      </c>
      <c r="C58" t="s">
        <v>44</v>
      </c>
      <c r="D58">
        <v>131.08364800000001</v>
      </c>
      <c r="E58">
        <v>729.59279114643607</v>
      </c>
    </row>
    <row r="59" spans="1:5" x14ac:dyDescent="0.2">
      <c r="A59" t="s">
        <v>19</v>
      </c>
      <c r="B59" t="s">
        <v>83</v>
      </c>
      <c r="C59" t="s">
        <v>84</v>
      </c>
      <c r="D59">
        <v>70.528720000000007</v>
      </c>
      <c r="E59">
        <v>365.48489599999999</v>
      </c>
    </row>
    <row r="60" spans="1:5" x14ac:dyDescent="0.2">
      <c r="A60" t="s">
        <v>19</v>
      </c>
      <c r="B60" t="s">
        <v>82</v>
      </c>
      <c r="C60" t="s">
        <v>74</v>
      </c>
      <c r="D60">
        <v>47.066376730070722</v>
      </c>
      <c r="E60">
        <v>199.30235200000001</v>
      </c>
    </row>
    <row r="61" spans="1:5" x14ac:dyDescent="0.2">
      <c r="A61" t="s">
        <v>19</v>
      </c>
      <c r="B61" t="s">
        <v>80</v>
      </c>
      <c r="C61" t="s">
        <v>5</v>
      </c>
      <c r="D61">
        <v>45.856883048037886</v>
      </c>
      <c r="E61">
        <v>152.89599999999999</v>
      </c>
    </row>
    <row r="62" spans="1:5" x14ac:dyDescent="0.2">
      <c r="A62" t="s">
        <v>45</v>
      </c>
      <c r="B62" t="s">
        <v>41</v>
      </c>
      <c r="C62" t="s">
        <v>39</v>
      </c>
      <c r="D62">
        <v>463.06</v>
      </c>
      <c r="E62">
        <v>2833.92</v>
      </c>
    </row>
    <row r="63" spans="1:5" x14ac:dyDescent="0.2">
      <c r="A63" t="s">
        <v>45</v>
      </c>
      <c r="B63" t="s">
        <v>22</v>
      </c>
      <c r="C63" t="s">
        <v>34</v>
      </c>
      <c r="D63">
        <v>453.70369381234451</v>
      </c>
      <c r="E63">
        <v>2125.44</v>
      </c>
    </row>
    <row r="64" spans="1:5" x14ac:dyDescent="0.2">
      <c r="A64" t="s">
        <v>45</v>
      </c>
      <c r="B64" t="s">
        <v>20</v>
      </c>
      <c r="C64" t="s">
        <v>165</v>
      </c>
      <c r="D64">
        <v>450.09502525411858</v>
      </c>
      <c r="E64">
        <v>1948.32</v>
      </c>
    </row>
    <row r="65" spans="1:5" x14ac:dyDescent="0.2">
      <c r="A65" t="s">
        <v>45</v>
      </c>
      <c r="B65" t="s">
        <v>13</v>
      </c>
      <c r="C65" t="s">
        <v>38</v>
      </c>
      <c r="D65">
        <v>214.00214399999999</v>
      </c>
      <c r="E65">
        <v>849.24617131777927</v>
      </c>
    </row>
    <row r="66" spans="1:5" x14ac:dyDescent="0.2">
      <c r="A66" t="s">
        <v>45</v>
      </c>
      <c r="B66" t="s">
        <v>21</v>
      </c>
      <c r="C66" t="s">
        <v>50</v>
      </c>
      <c r="D66">
        <v>205.04825600000001</v>
      </c>
      <c r="E66">
        <v>490.56953600000003</v>
      </c>
    </row>
    <row r="67" spans="1:5" x14ac:dyDescent="0.2">
      <c r="A67" t="s">
        <v>245</v>
      </c>
      <c r="B67" t="s">
        <v>73</v>
      </c>
      <c r="C67" t="s">
        <v>73</v>
      </c>
      <c r="D67">
        <v>65.436942500000001</v>
      </c>
      <c r="E67">
        <v>41.122048499999998</v>
      </c>
    </row>
    <row r="68" spans="1:5" x14ac:dyDescent="0.2">
      <c r="A68" t="s">
        <v>245</v>
      </c>
      <c r="B68" t="s">
        <v>252</v>
      </c>
      <c r="C68" t="s">
        <v>248</v>
      </c>
      <c r="D68">
        <v>1.4951989999999999</v>
      </c>
      <c r="E68">
        <v>28.459485999999998</v>
      </c>
    </row>
    <row r="69" spans="1:5" x14ac:dyDescent="0.2">
      <c r="A69" t="s">
        <v>245</v>
      </c>
      <c r="B69" t="s">
        <v>248</v>
      </c>
      <c r="C69" t="s">
        <v>119</v>
      </c>
      <c r="D69">
        <v>0.57270900000000002</v>
      </c>
      <c r="E69">
        <v>9.1814739999999997</v>
      </c>
    </row>
    <row r="70" spans="1:5" x14ac:dyDescent="0.2">
      <c r="A70" t="s">
        <v>245</v>
      </c>
      <c r="B70" t="s">
        <v>119</v>
      </c>
      <c r="C70" t="s">
        <v>252</v>
      </c>
      <c r="D70">
        <v>0.245808</v>
      </c>
      <c r="E70">
        <v>1.4775830000000001</v>
      </c>
    </row>
    <row r="71" spans="1:5" x14ac:dyDescent="0.2">
      <c r="A71" t="s">
        <v>245</v>
      </c>
      <c r="B71" t="s">
        <v>15</v>
      </c>
      <c r="C71" t="s">
        <v>253</v>
      </c>
      <c r="D71" t="s">
        <v>221</v>
      </c>
      <c r="E71">
        <v>0.83049949999999995</v>
      </c>
    </row>
    <row r="72" spans="1:5" x14ac:dyDescent="0.2">
      <c r="A72" t="s">
        <v>246</v>
      </c>
      <c r="B72" t="s">
        <v>102</v>
      </c>
      <c r="C72" t="s">
        <v>5</v>
      </c>
      <c r="D72">
        <v>9.0075824058778267</v>
      </c>
      <c r="E72">
        <v>195.6638209904543</v>
      </c>
    </row>
    <row r="73" spans="1:5" x14ac:dyDescent="0.2">
      <c r="A73" t="s">
        <v>246</v>
      </c>
      <c r="B73" t="s">
        <v>256</v>
      </c>
      <c r="C73" t="s">
        <v>14</v>
      </c>
      <c r="D73">
        <v>8.8363533081042593</v>
      </c>
      <c r="E73">
        <v>30.473751222077084</v>
      </c>
    </row>
    <row r="74" spans="1:5" x14ac:dyDescent="0.2">
      <c r="A74" t="s">
        <v>246</v>
      </c>
      <c r="B74" t="s">
        <v>257</v>
      </c>
      <c r="C74" t="s">
        <v>73</v>
      </c>
      <c r="D74">
        <v>7.133334104150765</v>
      </c>
      <c r="E74">
        <v>28.347028896525522</v>
      </c>
    </row>
    <row r="75" spans="1:5" x14ac:dyDescent="0.2">
      <c r="A75" t="s">
        <v>246</v>
      </c>
      <c r="B75" t="s">
        <v>258</v>
      </c>
      <c r="C75" t="s">
        <v>74</v>
      </c>
      <c r="D75">
        <v>7.0903415013814719</v>
      </c>
      <c r="E75">
        <v>25.218105734409313</v>
      </c>
    </row>
    <row r="76" spans="1:5" x14ac:dyDescent="0.2">
      <c r="A76" t="s">
        <v>246</v>
      </c>
      <c r="B76" t="s">
        <v>259</v>
      </c>
      <c r="C76" t="s">
        <v>185</v>
      </c>
      <c r="D76">
        <v>4.8972480000000003</v>
      </c>
      <c r="E76">
        <v>19.661527186891757</v>
      </c>
    </row>
    <row r="77" spans="1:5" x14ac:dyDescent="0.2">
      <c r="A77" t="s">
        <v>247</v>
      </c>
      <c r="B77" t="s">
        <v>256</v>
      </c>
      <c r="C77" t="s">
        <v>27</v>
      </c>
      <c r="D77">
        <v>32.11408564613123</v>
      </c>
      <c r="E77">
        <v>509.78763174418509</v>
      </c>
    </row>
    <row r="78" spans="1:5" x14ac:dyDescent="0.2">
      <c r="A78" t="s">
        <v>247</v>
      </c>
      <c r="B78" t="s">
        <v>254</v>
      </c>
      <c r="C78" t="s">
        <v>165</v>
      </c>
      <c r="D78">
        <v>29.185497999999999</v>
      </c>
      <c r="E78">
        <v>92.476240704740079</v>
      </c>
    </row>
    <row r="79" spans="1:5" x14ac:dyDescent="0.2">
      <c r="A79" t="s">
        <v>247</v>
      </c>
      <c r="B79" t="s">
        <v>84</v>
      </c>
      <c r="C79" t="s">
        <v>144</v>
      </c>
      <c r="D79">
        <v>15.851085959140375</v>
      </c>
      <c r="E79">
        <v>67.176289116061298</v>
      </c>
    </row>
    <row r="80" spans="1:5" x14ac:dyDescent="0.2">
      <c r="A80" t="s">
        <v>247</v>
      </c>
      <c r="B80" t="s">
        <v>12</v>
      </c>
      <c r="C80" t="s">
        <v>248</v>
      </c>
      <c r="D80">
        <v>11.092246389095179</v>
      </c>
      <c r="E80">
        <v>38.259843412007989</v>
      </c>
    </row>
    <row r="81" spans="1:5" x14ac:dyDescent="0.2">
      <c r="A81" t="s">
        <v>247</v>
      </c>
      <c r="B81" t="s">
        <v>255</v>
      </c>
      <c r="C81" t="s">
        <v>39</v>
      </c>
      <c r="D81">
        <v>9.1379158446962077</v>
      </c>
      <c r="E81">
        <v>35.342684138278045</v>
      </c>
    </row>
    <row r="82" spans="1:5" x14ac:dyDescent="0.2">
      <c r="A82" t="s">
        <v>19</v>
      </c>
      <c r="B82" t="s">
        <v>11</v>
      </c>
      <c r="C82" t="s">
        <v>12</v>
      </c>
      <c r="D82">
        <v>384.32515410338323</v>
      </c>
      <c r="E82">
        <v>928.83488</v>
      </c>
    </row>
    <row r="83" spans="1:5" x14ac:dyDescent="0.2">
      <c r="A83" t="s">
        <v>19</v>
      </c>
      <c r="B83" t="s">
        <v>81</v>
      </c>
      <c r="C83" t="s">
        <v>44</v>
      </c>
      <c r="D83">
        <v>131.08364800000001</v>
      </c>
      <c r="E83">
        <v>729.59279114643607</v>
      </c>
    </row>
    <row r="84" spans="1:5" x14ac:dyDescent="0.2">
      <c r="A84" t="s">
        <v>19</v>
      </c>
      <c r="B84" t="s">
        <v>83</v>
      </c>
      <c r="C84" t="s">
        <v>84</v>
      </c>
      <c r="D84">
        <v>70.528720000000007</v>
      </c>
      <c r="E84">
        <v>365.48489599999999</v>
      </c>
    </row>
    <row r="85" spans="1:5" x14ac:dyDescent="0.2">
      <c r="A85" t="s">
        <v>19</v>
      </c>
      <c r="B85" t="s">
        <v>82</v>
      </c>
      <c r="C85" t="s">
        <v>74</v>
      </c>
      <c r="D85">
        <v>47.066376730070722</v>
      </c>
      <c r="E85">
        <v>199.30235200000001</v>
      </c>
    </row>
    <row r="86" spans="1:5" x14ac:dyDescent="0.2">
      <c r="A86" t="s">
        <v>19</v>
      </c>
      <c r="B86" t="s">
        <v>80</v>
      </c>
      <c r="C86" t="s">
        <v>5</v>
      </c>
      <c r="D86">
        <v>45.856883048037886</v>
      </c>
      <c r="E86">
        <v>152.89599999999999</v>
      </c>
    </row>
    <row r="87" spans="1:5" x14ac:dyDescent="0.2">
      <c r="A87" t="s">
        <v>12</v>
      </c>
      <c r="B87" t="s">
        <v>204</v>
      </c>
      <c r="C87" t="s">
        <v>27</v>
      </c>
      <c r="D87">
        <v>1645.8388879091046</v>
      </c>
      <c r="E87">
        <v>3563.0885546804966</v>
      </c>
    </row>
    <row r="88" spans="1:5" x14ac:dyDescent="0.2">
      <c r="A88" t="s">
        <v>12</v>
      </c>
      <c r="B88" t="s">
        <v>55</v>
      </c>
      <c r="C88" t="s">
        <v>51</v>
      </c>
      <c r="D88">
        <v>1041.0879426059062</v>
      </c>
      <c r="E88">
        <v>1085.2785919999999</v>
      </c>
    </row>
    <row r="89" spans="1:5" x14ac:dyDescent="0.2">
      <c r="A89" t="s">
        <v>12</v>
      </c>
      <c r="B89" t="s">
        <v>19</v>
      </c>
      <c r="C89" t="s">
        <v>52</v>
      </c>
      <c r="D89">
        <v>928.83488</v>
      </c>
      <c r="E89">
        <v>1001.3293551281739</v>
      </c>
    </row>
    <row r="90" spans="1:5" x14ac:dyDescent="0.2">
      <c r="A90" t="s">
        <v>12</v>
      </c>
      <c r="B90" t="s">
        <v>56</v>
      </c>
      <c r="C90" t="s">
        <v>53</v>
      </c>
      <c r="D90">
        <v>899.95261136224167</v>
      </c>
      <c r="E90">
        <v>874.04716800000006</v>
      </c>
    </row>
    <row r="91" spans="1:5" x14ac:dyDescent="0.2">
      <c r="A91" t="s">
        <v>12</v>
      </c>
      <c r="B91" t="s">
        <v>27</v>
      </c>
      <c r="C91" t="s">
        <v>54</v>
      </c>
      <c r="D91">
        <v>731.14803022211652</v>
      </c>
      <c r="E91">
        <v>731.92934400000001</v>
      </c>
    </row>
    <row r="92" spans="1:5" x14ac:dyDescent="0.2">
      <c r="A92" t="s">
        <v>250</v>
      </c>
      <c r="B92" t="s">
        <v>296</v>
      </c>
      <c r="C92" t="s">
        <v>12</v>
      </c>
      <c r="D92">
        <v>103.83689011844969</v>
      </c>
      <c r="E92">
        <v>267.03648913106679</v>
      </c>
    </row>
    <row r="93" spans="1:5" x14ac:dyDescent="0.2">
      <c r="A93" t="s">
        <v>250</v>
      </c>
      <c r="B93" t="s">
        <v>254</v>
      </c>
      <c r="C93" t="s">
        <v>165</v>
      </c>
      <c r="D93">
        <v>95.922495999999995</v>
      </c>
      <c r="E93">
        <v>116.30107363282067</v>
      </c>
    </row>
    <row r="94" spans="1:5" x14ac:dyDescent="0.2">
      <c r="A94" t="s">
        <v>250</v>
      </c>
      <c r="B94" t="s">
        <v>266</v>
      </c>
      <c r="C94" t="s">
        <v>27</v>
      </c>
      <c r="D94">
        <v>53.685899999999997</v>
      </c>
      <c r="E94">
        <v>91.27734630957292</v>
      </c>
    </row>
    <row r="95" spans="1:5" x14ac:dyDescent="0.2">
      <c r="A95" t="s">
        <v>250</v>
      </c>
      <c r="B95" t="s">
        <v>267</v>
      </c>
      <c r="C95" t="s">
        <v>74</v>
      </c>
      <c r="D95">
        <v>42.516372479954974</v>
      </c>
      <c r="E95">
        <v>90.876456708400241</v>
      </c>
    </row>
    <row r="96" spans="1:5" x14ac:dyDescent="0.2">
      <c r="A96" t="s">
        <v>250</v>
      </c>
      <c r="B96" t="s">
        <v>257</v>
      </c>
      <c r="C96" t="s">
        <v>44</v>
      </c>
      <c r="D96">
        <v>30.109561052048104</v>
      </c>
      <c r="E96">
        <v>83.41926971012407</v>
      </c>
    </row>
    <row r="97" spans="1:5" x14ac:dyDescent="0.2">
      <c r="A97" t="s">
        <v>251</v>
      </c>
      <c r="B97" t="s">
        <v>264</v>
      </c>
      <c r="C97" t="s">
        <v>12</v>
      </c>
      <c r="D97">
        <v>137.79292270496978</v>
      </c>
      <c r="E97">
        <v>293.72825714683296</v>
      </c>
    </row>
    <row r="98" spans="1:5" x14ac:dyDescent="0.2">
      <c r="A98" t="s">
        <v>251</v>
      </c>
      <c r="B98" t="s">
        <v>268</v>
      </c>
      <c r="C98" t="s">
        <v>264</v>
      </c>
      <c r="D98">
        <v>88.95150167889463</v>
      </c>
      <c r="E98">
        <v>85.757734999554714</v>
      </c>
    </row>
    <row r="99" spans="1:5" x14ac:dyDescent="0.2">
      <c r="A99" t="s">
        <v>251</v>
      </c>
      <c r="B99" t="s">
        <v>269</v>
      </c>
      <c r="C99" t="s">
        <v>74</v>
      </c>
      <c r="D99">
        <v>68.824339159955798</v>
      </c>
      <c r="E99">
        <v>78.459930877269855</v>
      </c>
    </row>
    <row r="100" spans="1:5" x14ac:dyDescent="0.2">
      <c r="A100" t="s">
        <v>251</v>
      </c>
      <c r="B100" t="s">
        <v>254</v>
      </c>
      <c r="C100" t="s">
        <v>265</v>
      </c>
      <c r="D100">
        <v>61.713540000000002</v>
      </c>
      <c r="E100">
        <v>53.890711633155924</v>
      </c>
    </row>
    <row r="101" spans="1:5" x14ac:dyDescent="0.2">
      <c r="A101" t="s">
        <v>251</v>
      </c>
      <c r="B101" t="s">
        <v>256</v>
      </c>
      <c r="C101" t="s">
        <v>165</v>
      </c>
      <c r="D101">
        <v>58.666942201230469</v>
      </c>
      <c r="E101">
        <v>52.46959423016645</v>
      </c>
    </row>
    <row r="102" spans="1:5" x14ac:dyDescent="0.2">
      <c r="A102" t="s">
        <v>15</v>
      </c>
      <c r="B102" t="s">
        <v>84</v>
      </c>
      <c r="C102" t="s">
        <v>173</v>
      </c>
      <c r="D102">
        <v>572.16493860393234</v>
      </c>
      <c r="E102">
        <v>563.61547016719089</v>
      </c>
    </row>
    <row r="103" spans="1:5" x14ac:dyDescent="0.2">
      <c r="A103" t="s">
        <v>15</v>
      </c>
      <c r="B103" t="s">
        <v>57</v>
      </c>
      <c r="C103" t="s">
        <v>27</v>
      </c>
      <c r="D103">
        <v>358.87500799999998</v>
      </c>
      <c r="E103">
        <v>489.30472919053904</v>
      </c>
    </row>
    <row r="104" spans="1:5" x14ac:dyDescent="0.2">
      <c r="A104" t="s">
        <v>15</v>
      </c>
      <c r="B104" t="s">
        <v>58</v>
      </c>
      <c r="C104" t="s">
        <v>64</v>
      </c>
      <c r="D104">
        <v>246.55057600000001</v>
      </c>
      <c r="E104">
        <v>451.11548800000003</v>
      </c>
    </row>
    <row r="105" spans="1:5" x14ac:dyDescent="0.2">
      <c r="A105" t="s">
        <v>15</v>
      </c>
      <c r="B105" t="s">
        <v>59</v>
      </c>
      <c r="C105" t="s">
        <v>65</v>
      </c>
      <c r="D105">
        <v>243.75</v>
      </c>
      <c r="E105">
        <v>429.34996278676107</v>
      </c>
    </row>
    <row r="106" spans="1:5" x14ac:dyDescent="0.2">
      <c r="A106" t="s">
        <v>15</v>
      </c>
      <c r="B106" t="s">
        <v>60</v>
      </c>
      <c r="C106" t="s">
        <v>54</v>
      </c>
      <c r="D106">
        <v>181.22214399999999</v>
      </c>
      <c r="E106">
        <v>325.578304</v>
      </c>
    </row>
    <row r="107" spans="1:5" x14ac:dyDescent="0.2">
      <c r="A107" t="s">
        <v>84</v>
      </c>
      <c r="B107" t="s">
        <v>18</v>
      </c>
      <c r="C107" t="s">
        <v>27</v>
      </c>
      <c r="D107">
        <v>469.08</v>
      </c>
      <c r="E107">
        <v>16876.581633764388</v>
      </c>
    </row>
    <row r="108" spans="1:5" x14ac:dyDescent="0.2">
      <c r="A108" t="s">
        <v>84</v>
      </c>
      <c r="B108" t="s">
        <v>19</v>
      </c>
      <c r="C108" t="s">
        <v>165</v>
      </c>
      <c r="D108">
        <v>365.48489599999999</v>
      </c>
      <c r="E108">
        <v>1067.8870689471421</v>
      </c>
    </row>
    <row r="109" spans="1:5" x14ac:dyDescent="0.2">
      <c r="A109" t="s">
        <v>84</v>
      </c>
      <c r="B109" t="s">
        <v>119</v>
      </c>
      <c r="C109" t="s">
        <v>34</v>
      </c>
      <c r="D109">
        <v>287.0631367477273</v>
      </c>
      <c r="E109">
        <v>612.65724832308388</v>
      </c>
    </row>
    <row r="110" spans="1:5" x14ac:dyDescent="0.2">
      <c r="A110" t="s">
        <v>84</v>
      </c>
      <c r="B110" t="s">
        <v>191</v>
      </c>
      <c r="C110" t="s">
        <v>15</v>
      </c>
      <c r="D110">
        <v>245.425264</v>
      </c>
      <c r="E110">
        <v>572.16493860393234</v>
      </c>
    </row>
    <row r="111" spans="1:5" x14ac:dyDescent="0.2">
      <c r="A111" t="s">
        <v>84</v>
      </c>
      <c r="B111" t="s">
        <v>75</v>
      </c>
      <c r="C111" t="s">
        <v>75</v>
      </c>
      <c r="D111">
        <v>173.12205045287698</v>
      </c>
      <c r="E111">
        <v>589.40093405986204</v>
      </c>
    </row>
    <row r="112" spans="1:5" x14ac:dyDescent="0.2">
      <c r="A112" t="s">
        <v>45</v>
      </c>
      <c r="B112" t="s">
        <v>41</v>
      </c>
      <c r="C112" t="s">
        <v>39</v>
      </c>
      <c r="D112">
        <v>463.06</v>
      </c>
      <c r="E112">
        <v>2833.92</v>
      </c>
    </row>
    <row r="113" spans="1:5" x14ac:dyDescent="0.2">
      <c r="A113" t="s">
        <v>45</v>
      </c>
      <c r="B113" t="s">
        <v>22</v>
      </c>
      <c r="C113" t="s">
        <v>34</v>
      </c>
      <c r="D113">
        <v>453.70369381234451</v>
      </c>
      <c r="E113">
        <v>2125.44</v>
      </c>
    </row>
    <row r="114" spans="1:5" x14ac:dyDescent="0.2">
      <c r="A114" t="s">
        <v>45</v>
      </c>
      <c r="B114" t="s">
        <v>20</v>
      </c>
      <c r="C114" t="s">
        <v>165</v>
      </c>
      <c r="D114">
        <v>450.09502525411858</v>
      </c>
      <c r="E114">
        <v>1948.32</v>
      </c>
    </row>
    <row r="115" spans="1:5" x14ac:dyDescent="0.2">
      <c r="A115" t="s">
        <v>45</v>
      </c>
      <c r="B115" t="s">
        <v>13</v>
      </c>
      <c r="C115" t="s">
        <v>38</v>
      </c>
      <c r="D115">
        <v>214.00214399999999</v>
      </c>
      <c r="E115">
        <v>849.24617131777927</v>
      </c>
    </row>
    <row r="116" spans="1:5" x14ac:dyDescent="0.2">
      <c r="A116" t="s">
        <v>45</v>
      </c>
      <c r="B116" t="s">
        <v>21</v>
      </c>
      <c r="C116" t="s">
        <v>50</v>
      </c>
      <c r="D116">
        <v>205.04825600000001</v>
      </c>
      <c r="E116">
        <v>490.56953600000003</v>
      </c>
    </row>
    <row r="117" spans="1:5" x14ac:dyDescent="0.2">
      <c r="A117" t="s">
        <v>50</v>
      </c>
      <c r="B117" t="s">
        <v>213</v>
      </c>
      <c r="C117" t="s">
        <v>214</v>
      </c>
      <c r="D117">
        <v>1062.9161071191718</v>
      </c>
      <c r="E117">
        <v>229.36433600000001</v>
      </c>
    </row>
    <row r="118" spans="1:5" x14ac:dyDescent="0.2">
      <c r="A118" t="s">
        <v>50</v>
      </c>
      <c r="B118" t="s">
        <v>75</v>
      </c>
      <c r="C118" t="s">
        <v>187</v>
      </c>
      <c r="D118">
        <v>697.78089917493685</v>
      </c>
      <c r="E118">
        <v>176.347104</v>
      </c>
    </row>
    <row r="119" spans="1:5" x14ac:dyDescent="0.2">
      <c r="A119" t="s">
        <v>50</v>
      </c>
      <c r="B119" t="s">
        <v>45</v>
      </c>
      <c r="C119" t="s">
        <v>188</v>
      </c>
      <c r="D119">
        <v>490.56953600000003</v>
      </c>
      <c r="E119">
        <v>134.164536</v>
      </c>
    </row>
    <row r="120" spans="1:5" x14ac:dyDescent="0.2">
      <c r="A120" t="s">
        <v>50</v>
      </c>
      <c r="B120" t="s">
        <v>84</v>
      </c>
      <c r="C120" t="s">
        <v>95</v>
      </c>
      <c r="D120">
        <v>438.34076347064405</v>
      </c>
      <c r="E120">
        <v>128.5658</v>
      </c>
    </row>
    <row r="121" spans="1:5" x14ac:dyDescent="0.2">
      <c r="A121" t="s">
        <v>50</v>
      </c>
      <c r="B121" t="s">
        <v>185</v>
      </c>
      <c r="C121" t="s">
        <v>189</v>
      </c>
      <c r="D121">
        <v>252.61746827723721</v>
      </c>
      <c r="E121">
        <v>121.301824</v>
      </c>
    </row>
    <row r="122" spans="1:5" x14ac:dyDescent="0.2">
      <c r="A122" t="s">
        <v>5</v>
      </c>
      <c r="B122" t="s">
        <v>75</v>
      </c>
      <c r="C122" t="s">
        <v>70</v>
      </c>
      <c r="D122">
        <v>1585.7283218851958</v>
      </c>
      <c r="E122">
        <v>1138.0286014778424</v>
      </c>
    </row>
    <row r="123" spans="1:5" x14ac:dyDescent="0.2">
      <c r="A123" t="s">
        <v>5</v>
      </c>
      <c r="B123" t="s">
        <v>10</v>
      </c>
      <c r="C123" t="s">
        <v>6</v>
      </c>
      <c r="D123">
        <v>827.33247444705228</v>
      </c>
      <c r="E123">
        <v>403.75113789476671</v>
      </c>
    </row>
    <row r="124" spans="1:5" x14ac:dyDescent="0.2">
      <c r="A124" t="s">
        <v>5</v>
      </c>
      <c r="B124" t="s">
        <v>11</v>
      </c>
      <c r="C124" t="s">
        <v>7</v>
      </c>
      <c r="D124">
        <v>789.40037428124822</v>
      </c>
      <c r="E124">
        <v>333.57085835311102</v>
      </c>
    </row>
    <row r="125" spans="1:5" x14ac:dyDescent="0.2">
      <c r="A125" t="s">
        <v>5</v>
      </c>
      <c r="B125" t="s">
        <v>12</v>
      </c>
      <c r="C125" t="s">
        <v>8</v>
      </c>
      <c r="D125">
        <v>752.36340794789703</v>
      </c>
      <c r="E125">
        <v>167.26966434476239</v>
      </c>
    </row>
    <row r="126" spans="1:5" x14ac:dyDescent="0.2">
      <c r="A126" t="s">
        <v>5</v>
      </c>
      <c r="B126" t="s">
        <v>13</v>
      </c>
      <c r="C126" t="s">
        <v>9</v>
      </c>
      <c r="D126">
        <v>622.44000000000005</v>
      </c>
      <c r="E126">
        <v>162.81306563263058</v>
      </c>
    </row>
    <row r="127" spans="1:5" x14ac:dyDescent="0.2">
      <c r="A127">
        <v>0</v>
      </c>
      <c r="B127" t="s">
        <v>215</v>
      </c>
      <c r="C127" t="s">
        <v>215</v>
      </c>
      <c r="D127" t="s">
        <v>215</v>
      </c>
      <c r="E127" t="s">
        <v>215</v>
      </c>
    </row>
    <row r="128" spans="1:5" x14ac:dyDescent="0.2">
      <c r="A128">
        <v>0</v>
      </c>
      <c r="D128" t="s">
        <v>212</v>
      </c>
      <c r="E128" t="s">
        <v>212</v>
      </c>
    </row>
    <row r="129" spans="1:5" x14ac:dyDescent="0.2">
      <c r="A129">
        <v>0</v>
      </c>
      <c r="D129" t="s">
        <v>212</v>
      </c>
      <c r="E129" t="s">
        <v>212</v>
      </c>
    </row>
    <row r="130" spans="1:5" x14ac:dyDescent="0.2">
      <c r="A130">
        <v>0</v>
      </c>
      <c r="D130" t="s">
        <v>212</v>
      </c>
      <c r="E130" t="s">
        <v>212</v>
      </c>
    </row>
    <row r="131" spans="1:5" x14ac:dyDescent="0.2">
      <c r="A131">
        <v>0</v>
      </c>
      <c r="D131" t="s">
        <v>212</v>
      </c>
      <c r="E131" t="s">
        <v>212</v>
      </c>
    </row>
    <row r="132" spans="1:5" x14ac:dyDescent="0.2">
      <c r="A132" t="s">
        <v>204</v>
      </c>
      <c r="B132" t="s">
        <v>218</v>
      </c>
      <c r="C132" t="s">
        <v>12</v>
      </c>
      <c r="D132">
        <v>44.112029392537806</v>
      </c>
      <c r="E132">
        <v>1645.8388879091046</v>
      </c>
    </row>
    <row r="133" spans="1:5" x14ac:dyDescent="0.2">
      <c r="A133" t="s">
        <v>204</v>
      </c>
      <c r="B133" t="s">
        <v>196</v>
      </c>
      <c r="C133" t="s">
        <v>210</v>
      </c>
      <c r="D133">
        <v>40.39127709225717</v>
      </c>
      <c r="E133">
        <v>36.145051840677361</v>
      </c>
    </row>
    <row r="134" spans="1:5" x14ac:dyDescent="0.2">
      <c r="A134" t="s">
        <v>204</v>
      </c>
      <c r="B134" t="s">
        <v>144</v>
      </c>
      <c r="C134" t="s">
        <v>209</v>
      </c>
      <c r="D134">
        <v>39.277544285942369</v>
      </c>
      <c r="E134">
        <v>34.356761271709409</v>
      </c>
    </row>
    <row r="135" spans="1:5" x14ac:dyDescent="0.2">
      <c r="A135" t="s">
        <v>204</v>
      </c>
      <c r="B135" t="s">
        <v>197</v>
      </c>
      <c r="C135" t="s">
        <v>211</v>
      </c>
      <c r="D135">
        <v>38.202119706694695</v>
      </c>
      <c r="E135">
        <v>32.654842614558405</v>
      </c>
    </row>
    <row r="136" spans="1:5" x14ac:dyDescent="0.2">
      <c r="A136" t="s">
        <v>204</v>
      </c>
      <c r="B136" t="s">
        <v>12</v>
      </c>
      <c r="C136" t="s">
        <v>55</v>
      </c>
      <c r="D136">
        <v>24.738122567424831</v>
      </c>
      <c r="E136">
        <v>19.196722429377402</v>
      </c>
    </row>
    <row r="137" spans="1:5" x14ac:dyDescent="0.2">
      <c r="A137" t="s">
        <v>55</v>
      </c>
      <c r="B137" t="s">
        <v>219</v>
      </c>
      <c r="C137" t="s">
        <v>12</v>
      </c>
      <c r="D137">
        <v>29.827424298282171</v>
      </c>
      <c r="E137">
        <v>1041.0879426059062</v>
      </c>
    </row>
    <row r="138" spans="1:5" x14ac:dyDescent="0.2">
      <c r="A138" t="s">
        <v>55</v>
      </c>
      <c r="B138" t="s">
        <v>12</v>
      </c>
      <c r="C138" t="s">
        <v>207</v>
      </c>
      <c r="D138">
        <v>29.061891488412666</v>
      </c>
      <c r="E138">
        <v>54.050604055902824</v>
      </c>
    </row>
    <row r="139" spans="1:5" x14ac:dyDescent="0.2">
      <c r="A139" t="s">
        <v>55</v>
      </c>
      <c r="B139" t="s">
        <v>204</v>
      </c>
      <c r="C139" t="s">
        <v>204</v>
      </c>
      <c r="D139">
        <v>19.196722429377402</v>
      </c>
      <c r="E139">
        <v>12.620742703638657</v>
      </c>
    </row>
    <row r="140" spans="1:5" x14ac:dyDescent="0.2">
      <c r="A140" t="s">
        <v>55</v>
      </c>
      <c r="B140" t="s">
        <v>205</v>
      </c>
      <c r="C140" t="s">
        <v>208</v>
      </c>
      <c r="D140">
        <v>18.603490461129784</v>
      </c>
      <c r="E140">
        <v>8.8647340000000003</v>
      </c>
    </row>
    <row r="141" spans="1:5" x14ac:dyDescent="0.2">
      <c r="A141" t="s">
        <v>55</v>
      </c>
      <c r="B141" t="s">
        <v>206</v>
      </c>
      <c r="C141" t="s">
        <v>209</v>
      </c>
      <c r="D141">
        <v>17.991909307063967</v>
      </c>
      <c r="E141">
        <v>5.9002157680887075</v>
      </c>
    </row>
    <row r="142" spans="1:5" x14ac:dyDescent="0.2">
      <c r="A142" t="s">
        <v>19</v>
      </c>
      <c r="B142" t="s">
        <v>11</v>
      </c>
      <c r="C142" t="s">
        <v>12</v>
      </c>
      <c r="D142">
        <v>384.32515410338323</v>
      </c>
      <c r="E142">
        <v>928.83488</v>
      </c>
    </row>
    <row r="143" spans="1:5" x14ac:dyDescent="0.2">
      <c r="A143" t="s">
        <v>19</v>
      </c>
      <c r="B143" t="s">
        <v>81</v>
      </c>
      <c r="C143" t="s">
        <v>44</v>
      </c>
      <c r="D143">
        <v>131.08364800000001</v>
      </c>
      <c r="E143">
        <v>729.59279114643607</v>
      </c>
    </row>
    <row r="144" spans="1:5" x14ac:dyDescent="0.2">
      <c r="A144" t="s">
        <v>19</v>
      </c>
      <c r="B144" t="s">
        <v>83</v>
      </c>
      <c r="C144" t="s">
        <v>84</v>
      </c>
      <c r="D144">
        <v>70.528720000000007</v>
      </c>
      <c r="E144">
        <v>365.48489599999999</v>
      </c>
    </row>
    <row r="145" spans="1:5" x14ac:dyDescent="0.2">
      <c r="A145" t="s">
        <v>19</v>
      </c>
      <c r="B145" t="s">
        <v>82</v>
      </c>
      <c r="C145" t="s">
        <v>74</v>
      </c>
      <c r="D145">
        <v>47.066376730070722</v>
      </c>
      <c r="E145">
        <v>199.30235200000001</v>
      </c>
    </row>
    <row r="146" spans="1:5" x14ac:dyDescent="0.2">
      <c r="A146" t="s">
        <v>19</v>
      </c>
      <c r="B146" t="s">
        <v>80</v>
      </c>
      <c r="C146" t="s">
        <v>5</v>
      </c>
      <c r="D146">
        <v>45.856883048037886</v>
      </c>
      <c r="E146">
        <v>152.89599999999999</v>
      </c>
    </row>
    <row r="147" spans="1:5" x14ac:dyDescent="0.2">
      <c r="A147" t="s">
        <v>56</v>
      </c>
      <c r="B147" t="s">
        <v>220</v>
      </c>
      <c r="C147" t="s">
        <v>12</v>
      </c>
      <c r="D147">
        <v>43.722809328665576</v>
      </c>
      <c r="E147">
        <v>899.95261136224167</v>
      </c>
    </row>
    <row r="148" spans="1:5" x14ac:dyDescent="0.2">
      <c r="A148" t="s">
        <v>56</v>
      </c>
      <c r="B148" t="s">
        <v>192</v>
      </c>
      <c r="C148" t="s">
        <v>38</v>
      </c>
      <c r="D148">
        <v>26.803584885454587</v>
      </c>
      <c r="E148">
        <v>128.49691992889873</v>
      </c>
    </row>
    <row r="149" spans="1:5" x14ac:dyDescent="0.2">
      <c r="A149" t="s">
        <v>56</v>
      </c>
      <c r="B149" t="s">
        <v>193</v>
      </c>
      <c r="C149" t="s">
        <v>144</v>
      </c>
      <c r="D149">
        <v>19.139461748470559</v>
      </c>
      <c r="E149">
        <v>36.769143999999997</v>
      </c>
    </row>
    <row r="150" spans="1:5" x14ac:dyDescent="0.2">
      <c r="A150" t="s">
        <v>56</v>
      </c>
      <c r="B150" t="s">
        <v>12</v>
      </c>
      <c r="C150" t="s">
        <v>195</v>
      </c>
      <c r="D150">
        <v>16.981183331953122</v>
      </c>
      <c r="E150">
        <v>26.868359999999999</v>
      </c>
    </row>
    <row r="151" spans="1:5" x14ac:dyDescent="0.2">
      <c r="A151" t="s">
        <v>56</v>
      </c>
      <c r="B151" t="s">
        <v>194</v>
      </c>
      <c r="C151" t="s">
        <v>63</v>
      </c>
      <c r="D151">
        <v>16.452361732776339</v>
      </c>
      <c r="E151">
        <v>14.896065</v>
      </c>
    </row>
    <row r="152" spans="1:5" x14ac:dyDescent="0.2">
      <c r="A152" t="s">
        <v>27</v>
      </c>
      <c r="B152" t="s">
        <v>84</v>
      </c>
      <c r="C152" t="s">
        <v>51</v>
      </c>
      <c r="D152">
        <v>16876.581633764388</v>
      </c>
      <c r="E152">
        <v>2449.161728</v>
      </c>
    </row>
    <row r="153" spans="1:5" x14ac:dyDescent="0.2">
      <c r="A153" t="s">
        <v>27</v>
      </c>
      <c r="B153" t="s">
        <v>73</v>
      </c>
      <c r="C153" t="s">
        <v>53</v>
      </c>
      <c r="D153">
        <v>6006.8860725947661</v>
      </c>
      <c r="E153">
        <v>1965.535488</v>
      </c>
    </row>
    <row r="154" spans="1:5" x14ac:dyDescent="0.2">
      <c r="A154" t="s">
        <v>27</v>
      </c>
      <c r="B154" t="s">
        <v>74</v>
      </c>
      <c r="C154" t="s">
        <v>70</v>
      </c>
      <c r="D154">
        <v>4067.4168118254238</v>
      </c>
      <c r="E154">
        <v>1799.6833280000001</v>
      </c>
    </row>
    <row r="155" spans="1:5" x14ac:dyDescent="0.2">
      <c r="A155" t="s">
        <v>27</v>
      </c>
      <c r="B155" t="s">
        <v>75</v>
      </c>
      <c r="C155" t="s">
        <v>71</v>
      </c>
      <c r="D155">
        <v>3803.1216875354162</v>
      </c>
      <c r="E155">
        <v>1305.4274559999999</v>
      </c>
    </row>
    <row r="156" spans="1:5" x14ac:dyDescent="0.2">
      <c r="A156" t="s">
        <v>27</v>
      </c>
      <c r="B156" t="s">
        <v>12</v>
      </c>
      <c r="C156" t="s">
        <v>54</v>
      </c>
      <c r="D156">
        <v>3563.0885546804966</v>
      </c>
      <c r="E156">
        <v>1184.5761279999999</v>
      </c>
    </row>
    <row r="157" spans="1:5" x14ac:dyDescent="0.2">
      <c r="A157" t="s">
        <v>51</v>
      </c>
      <c r="B157" t="s">
        <v>27</v>
      </c>
      <c r="C157" t="s">
        <v>54</v>
      </c>
      <c r="D157">
        <v>2449.161728</v>
      </c>
      <c r="E157">
        <v>99.875559999999993</v>
      </c>
    </row>
    <row r="158" spans="1:5" x14ac:dyDescent="0.2">
      <c r="A158" t="s">
        <v>51</v>
      </c>
      <c r="B158" t="s">
        <v>12</v>
      </c>
      <c r="C158" t="s">
        <v>190</v>
      </c>
      <c r="D158">
        <v>1085.2785919999999</v>
      </c>
      <c r="E158">
        <v>29.799744</v>
      </c>
    </row>
    <row r="159" spans="1:5" x14ac:dyDescent="0.2">
      <c r="A159" t="s">
        <v>51</v>
      </c>
      <c r="B159" t="s">
        <v>33</v>
      </c>
      <c r="C159" t="s">
        <v>95</v>
      </c>
      <c r="D159">
        <v>399.87926200211257</v>
      </c>
      <c r="E159">
        <v>9.8972130000000007</v>
      </c>
    </row>
    <row r="160" spans="1:5" x14ac:dyDescent="0.2">
      <c r="A160" t="s">
        <v>51</v>
      </c>
      <c r="B160" t="s">
        <v>201</v>
      </c>
      <c r="D160">
        <v>296.81156618510397</v>
      </c>
      <c r="E160" t="s">
        <v>212</v>
      </c>
    </row>
    <row r="161" spans="1:5" x14ac:dyDescent="0.2">
      <c r="A161" t="s">
        <v>51</v>
      </c>
      <c r="B161" t="s">
        <v>202</v>
      </c>
      <c r="D161">
        <v>271.15001599999999</v>
      </c>
      <c r="E161" t="s">
        <v>212</v>
      </c>
    </row>
    <row r="162" spans="1:5" x14ac:dyDescent="0.2">
      <c r="A162" t="s">
        <v>53</v>
      </c>
      <c r="B162" t="s">
        <v>27</v>
      </c>
      <c r="C162" t="s">
        <v>54</v>
      </c>
      <c r="D162">
        <v>1965.535488</v>
      </c>
      <c r="E162">
        <v>68.469328000000004</v>
      </c>
    </row>
    <row r="163" spans="1:5" x14ac:dyDescent="0.2">
      <c r="A163" t="s">
        <v>53</v>
      </c>
      <c r="B163" t="s">
        <v>12</v>
      </c>
      <c r="C163" t="s">
        <v>109</v>
      </c>
      <c r="D163">
        <v>874.04716800000006</v>
      </c>
      <c r="E163">
        <v>32.776684105476001</v>
      </c>
    </row>
    <row r="164" spans="1:5" x14ac:dyDescent="0.2">
      <c r="A164" t="s">
        <v>53</v>
      </c>
      <c r="B164" t="s">
        <v>33</v>
      </c>
      <c r="C164" t="s">
        <v>95</v>
      </c>
      <c r="D164">
        <v>459.19693179062966</v>
      </c>
      <c r="E164">
        <v>15.667070000000001</v>
      </c>
    </row>
    <row r="165" spans="1:5" x14ac:dyDescent="0.2">
      <c r="A165" t="s">
        <v>53</v>
      </c>
      <c r="B165" t="s">
        <v>201</v>
      </c>
      <c r="C165" t="s">
        <v>190</v>
      </c>
      <c r="D165">
        <v>357.36081463820801</v>
      </c>
      <c r="E165">
        <v>9.8781590000000001</v>
      </c>
    </row>
    <row r="166" spans="1:5" x14ac:dyDescent="0.2">
      <c r="A166" t="s">
        <v>53</v>
      </c>
      <c r="B166" t="s">
        <v>203</v>
      </c>
      <c r="C166" t="s">
        <v>36</v>
      </c>
      <c r="D166">
        <v>349.02108800000002</v>
      </c>
      <c r="E166">
        <v>1.5057798104729472</v>
      </c>
    </row>
    <row r="167" spans="1:5" x14ac:dyDescent="0.2">
      <c r="A167" t="s">
        <v>70</v>
      </c>
      <c r="B167" t="s">
        <v>27</v>
      </c>
      <c r="C167" t="s">
        <v>143</v>
      </c>
      <c r="D167">
        <v>1799.6833280000001</v>
      </c>
      <c r="E167">
        <v>20.601043148973449</v>
      </c>
    </row>
    <row r="168" spans="1:5" x14ac:dyDescent="0.2">
      <c r="A168" t="s">
        <v>70</v>
      </c>
      <c r="B168" t="s">
        <v>5</v>
      </c>
      <c r="C168" t="s">
        <v>46</v>
      </c>
      <c r="D168">
        <v>1138.0286014778424</v>
      </c>
      <c r="E168">
        <v>1.449757171509473</v>
      </c>
    </row>
    <row r="169" spans="1:5" x14ac:dyDescent="0.2">
      <c r="A169" t="s">
        <v>70</v>
      </c>
      <c r="B169" t="s">
        <v>12</v>
      </c>
      <c r="C169" t="s">
        <v>47</v>
      </c>
      <c r="D169">
        <v>531.23082908991546</v>
      </c>
      <c r="E169">
        <v>1.2724569259967997</v>
      </c>
    </row>
    <row r="170" spans="1:5" x14ac:dyDescent="0.2">
      <c r="A170" t="s">
        <v>70</v>
      </c>
      <c r="B170" t="s">
        <v>28</v>
      </c>
      <c r="C170" t="s">
        <v>48</v>
      </c>
      <c r="D170">
        <v>511.14455161237083</v>
      </c>
      <c r="E170">
        <v>0.70401843083780336</v>
      </c>
    </row>
    <row r="171" spans="1:5" x14ac:dyDescent="0.2">
      <c r="A171" t="s">
        <v>70</v>
      </c>
      <c r="B171" t="s">
        <v>25</v>
      </c>
      <c r="C171" t="s">
        <v>49</v>
      </c>
      <c r="D171">
        <v>496.40256960708234</v>
      </c>
      <c r="E171" t="s">
        <v>221</v>
      </c>
    </row>
    <row r="172" spans="1:5" x14ac:dyDescent="0.2">
      <c r="A172" t="s">
        <v>71</v>
      </c>
      <c r="B172" t="s">
        <v>27</v>
      </c>
      <c r="C172" t="s">
        <v>54</v>
      </c>
      <c r="D172">
        <v>1305.4274559999999</v>
      </c>
      <c r="E172">
        <v>42.756143999999999</v>
      </c>
    </row>
    <row r="173" spans="1:5" x14ac:dyDescent="0.2">
      <c r="A173" t="s">
        <v>71</v>
      </c>
      <c r="B173" t="s">
        <v>12</v>
      </c>
      <c r="C173" t="s">
        <v>95</v>
      </c>
      <c r="D173">
        <v>581.47481600000003</v>
      </c>
      <c r="E173">
        <v>3.9552930000000002</v>
      </c>
    </row>
    <row r="174" spans="1:5" x14ac:dyDescent="0.2">
      <c r="A174" t="s">
        <v>71</v>
      </c>
      <c r="B174" t="s">
        <v>202</v>
      </c>
      <c r="D174">
        <v>271.15001599999999</v>
      </c>
      <c r="E174" t="s">
        <v>212</v>
      </c>
    </row>
    <row r="175" spans="1:5" x14ac:dyDescent="0.2">
      <c r="A175" t="s">
        <v>71</v>
      </c>
      <c r="B175" t="s">
        <v>33</v>
      </c>
      <c r="D175">
        <v>187.31643352307478</v>
      </c>
      <c r="E175" t="s">
        <v>212</v>
      </c>
    </row>
    <row r="176" spans="1:5" x14ac:dyDescent="0.2">
      <c r="A176" t="s">
        <v>71</v>
      </c>
      <c r="B176" t="s">
        <v>201</v>
      </c>
      <c r="D176">
        <v>141.919975168984</v>
      </c>
      <c r="E176" t="s">
        <v>212</v>
      </c>
    </row>
    <row r="177" spans="1:5" x14ac:dyDescent="0.2">
      <c r="A177" t="s">
        <v>54</v>
      </c>
      <c r="B177" t="s">
        <v>27</v>
      </c>
      <c r="C177" t="s">
        <v>221</v>
      </c>
      <c r="D177">
        <v>1184.5761279999999</v>
      </c>
      <c r="E177" t="s">
        <v>229</v>
      </c>
    </row>
    <row r="178" spans="1:5" x14ac:dyDescent="0.2">
      <c r="A178" t="s">
        <v>54</v>
      </c>
      <c r="B178" t="s">
        <v>12</v>
      </c>
      <c r="D178">
        <v>731.92934400000001</v>
      </c>
      <c r="E178" t="s">
        <v>212</v>
      </c>
    </row>
    <row r="179" spans="1:5" x14ac:dyDescent="0.2">
      <c r="A179" t="s">
        <v>54</v>
      </c>
      <c r="B179" t="s">
        <v>165</v>
      </c>
      <c r="D179">
        <v>384.399584</v>
      </c>
      <c r="E179" t="s">
        <v>212</v>
      </c>
    </row>
    <row r="180" spans="1:5" x14ac:dyDescent="0.2">
      <c r="A180" t="s">
        <v>54</v>
      </c>
      <c r="B180" t="s">
        <v>15</v>
      </c>
      <c r="D180">
        <v>325.578304</v>
      </c>
      <c r="E180" t="s">
        <v>212</v>
      </c>
    </row>
    <row r="181" spans="1:5" x14ac:dyDescent="0.2">
      <c r="A181" t="s">
        <v>54</v>
      </c>
      <c r="B181" t="s">
        <v>107</v>
      </c>
      <c r="D181">
        <v>306.33491199999997</v>
      </c>
      <c r="E181" t="s">
        <v>212</v>
      </c>
    </row>
    <row r="182" spans="1:5" x14ac:dyDescent="0.2">
      <c r="A182" t="s">
        <v>27</v>
      </c>
      <c r="B182" t="s">
        <v>84</v>
      </c>
      <c r="C182" t="s">
        <v>51</v>
      </c>
      <c r="D182">
        <v>16876.581633764388</v>
      </c>
      <c r="E182">
        <v>2449.161728</v>
      </c>
    </row>
    <row r="183" spans="1:5" x14ac:dyDescent="0.2">
      <c r="A183" t="s">
        <v>27</v>
      </c>
      <c r="B183" t="s">
        <v>73</v>
      </c>
      <c r="C183" t="s">
        <v>53</v>
      </c>
      <c r="D183">
        <v>6006.8860725947661</v>
      </c>
      <c r="E183">
        <v>1965.535488</v>
      </c>
    </row>
    <row r="184" spans="1:5" x14ac:dyDescent="0.2">
      <c r="A184" t="s">
        <v>27</v>
      </c>
      <c r="B184" t="s">
        <v>74</v>
      </c>
      <c r="C184" t="s">
        <v>70</v>
      </c>
      <c r="D184">
        <v>4067.4168118254238</v>
      </c>
      <c r="E184">
        <v>1799.6833280000001</v>
      </c>
    </row>
    <row r="185" spans="1:5" x14ac:dyDescent="0.2">
      <c r="A185" t="s">
        <v>27</v>
      </c>
      <c r="B185" t="s">
        <v>75</v>
      </c>
      <c r="C185" t="s">
        <v>71</v>
      </c>
      <c r="D185">
        <v>3803.1216875354162</v>
      </c>
      <c r="E185">
        <v>1305.4274559999999</v>
      </c>
    </row>
    <row r="186" spans="1:5" x14ac:dyDescent="0.2">
      <c r="A186" t="s">
        <v>27</v>
      </c>
      <c r="B186" t="s">
        <v>12</v>
      </c>
      <c r="C186" t="s">
        <v>54</v>
      </c>
      <c r="D186">
        <v>3563.0885546804966</v>
      </c>
      <c r="E186">
        <v>1184.5761279999999</v>
      </c>
    </row>
    <row r="187" spans="1:5" x14ac:dyDescent="0.2">
      <c r="A187" t="s">
        <v>165</v>
      </c>
      <c r="B187" t="s">
        <v>45</v>
      </c>
      <c r="C187" t="s">
        <v>95</v>
      </c>
      <c r="D187">
        <v>1948.32</v>
      </c>
      <c r="E187">
        <v>1014.569344</v>
      </c>
    </row>
    <row r="188" spans="1:5" x14ac:dyDescent="0.2">
      <c r="A188" t="s">
        <v>165</v>
      </c>
      <c r="B188" t="s">
        <v>213</v>
      </c>
      <c r="C188" t="s">
        <v>214</v>
      </c>
      <c r="D188">
        <v>1241.6231511209864</v>
      </c>
      <c r="E188">
        <v>647.04096000000004</v>
      </c>
    </row>
    <row r="189" spans="1:5" x14ac:dyDescent="0.2">
      <c r="A189" t="s">
        <v>165</v>
      </c>
      <c r="B189" t="s">
        <v>262</v>
      </c>
      <c r="C189" t="s">
        <v>263</v>
      </c>
      <c r="D189">
        <v>1217.2565523568639</v>
      </c>
      <c r="E189">
        <v>531.176512</v>
      </c>
    </row>
    <row r="190" spans="1:5" x14ac:dyDescent="0.2">
      <c r="A190" t="s">
        <v>165</v>
      </c>
      <c r="B190" t="s">
        <v>84</v>
      </c>
      <c r="C190" t="s">
        <v>70</v>
      </c>
      <c r="D190">
        <v>1067.8870689471421</v>
      </c>
      <c r="E190">
        <v>451.47173986532636</v>
      </c>
    </row>
    <row r="191" spans="1:5" x14ac:dyDescent="0.2">
      <c r="A191" t="s">
        <v>165</v>
      </c>
      <c r="B191" t="s">
        <v>142</v>
      </c>
      <c r="C191" t="s">
        <v>54</v>
      </c>
      <c r="D191">
        <v>908.20464119643077</v>
      </c>
      <c r="E191">
        <v>384.399584</v>
      </c>
    </row>
    <row r="192" spans="1:5" x14ac:dyDescent="0.2">
      <c r="A192" t="s">
        <v>34</v>
      </c>
      <c r="B192" t="s">
        <v>45</v>
      </c>
      <c r="C192" t="s">
        <v>173</v>
      </c>
      <c r="D192">
        <v>2125.44</v>
      </c>
      <c r="E192">
        <v>504.64137599999998</v>
      </c>
    </row>
    <row r="193" spans="1:5" x14ac:dyDescent="0.2">
      <c r="A193" t="s">
        <v>34</v>
      </c>
      <c r="B193" t="s">
        <v>144</v>
      </c>
      <c r="C193" t="s">
        <v>142</v>
      </c>
      <c r="D193">
        <v>623.72268799999995</v>
      </c>
      <c r="E193">
        <v>469.83398399999999</v>
      </c>
    </row>
    <row r="194" spans="1:5" x14ac:dyDescent="0.2">
      <c r="A194" t="s">
        <v>34</v>
      </c>
      <c r="B194" t="s">
        <v>84</v>
      </c>
      <c r="C194" t="s">
        <v>54</v>
      </c>
      <c r="D194">
        <v>612.65724832308388</v>
      </c>
      <c r="E194">
        <v>254.50870399999999</v>
      </c>
    </row>
    <row r="195" spans="1:5" x14ac:dyDescent="0.2">
      <c r="A195" t="s">
        <v>34</v>
      </c>
      <c r="B195" t="s">
        <v>142</v>
      </c>
      <c r="C195" t="s">
        <v>95</v>
      </c>
      <c r="D195">
        <v>490.72636384672802</v>
      </c>
      <c r="E195">
        <v>260.04148800000002</v>
      </c>
    </row>
    <row r="196" spans="1:5" x14ac:dyDescent="0.2">
      <c r="A196" t="s">
        <v>34</v>
      </c>
      <c r="B196" t="s">
        <v>79</v>
      </c>
      <c r="C196" t="s">
        <v>143</v>
      </c>
      <c r="D196">
        <v>421.41625599999998</v>
      </c>
      <c r="E196">
        <v>155.62353298071969</v>
      </c>
    </row>
    <row r="197" spans="1:5" x14ac:dyDescent="0.2">
      <c r="A197" t="s">
        <v>15</v>
      </c>
      <c r="B197" t="s">
        <v>84</v>
      </c>
      <c r="C197" t="s">
        <v>173</v>
      </c>
      <c r="D197">
        <v>572.16493860393234</v>
      </c>
      <c r="E197">
        <v>563.61547016719089</v>
      </c>
    </row>
    <row r="198" spans="1:5" x14ac:dyDescent="0.2">
      <c r="A198" t="s">
        <v>15</v>
      </c>
      <c r="B198" t="s">
        <v>57</v>
      </c>
      <c r="C198" t="s">
        <v>27</v>
      </c>
      <c r="D198">
        <v>358.87500799999998</v>
      </c>
      <c r="E198">
        <v>489.30472919053904</v>
      </c>
    </row>
    <row r="199" spans="1:5" x14ac:dyDescent="0.2">
      <c r="A199" t="s">
        <v>15</v>
      </c>
      <c r="B199" t="s">
        <v>58</v>
      </c>
      <c r="C199" t="s">
        <v>64</v>
      </c>
      <c r="D199">
        <v>246.55057600000001</v>
      </c>
      <c r="E199">
        <v>451.11548800000003</v>
      </c>
    </row>
    <row r="200" spans="1:5" x14ac:dyDescent="0.2">
      <c r="A200" t="s">
        <v>15</v>
      </c>
      <c r="B200" t="s">
        <v>59</v>
      </c>
      <c r="C200" t="s">
        <v>65</v>
      </c>
      <c r="D200">
        <v>243.75</v>
      </c>
      <c r="E200">
        <v>429.34996278676107</v>
      </c>
    </row>
    <row r="201" spans="1:5" x14ac:dyDescent="0.2">
      <c r="A201" t="s">
        <v>15</v>
      </c>
      <c r="B201" t="s">
        <v>60</v>
      </c>
      <c r="C201" t="s">
        <v>54</v>
      </c>
      <c r="D201">
        <v>181.22214399999999</v>
      </c>
      <c r="E201">
        <v>325.578304</v>
      </c>
    </row>
    <row r="202" spans="1:5" x14ac:dyDescent="0.2">
      <c r="A202" t="s">
        <v>75</v>
      </c>
      <c r="B202" t="s">
        <v>84</v>
      </c>
      <c r="C202" t="s">
        <v>27</v>
      </c>
      <c r="D202">
        <v>589.40093405986204</v>
      </c>
      <c r="E202">
        <v>3803.1216875354162</v>
      </c>
    </row>
    <row r="203" spans="1:5" x14ac:dyDescent="0.2">
      <c r="A203" t="s">
        <v>75</v>
      </c>
      <c r="B203" t="s">
        <v>45</v>
      </c>
      <c r="C203" t="s">
        <v>39</v>
      </c>
      <c r="D203">
        <v>73.414736000000005</v>
      </c>
      <c r="E203">
        <v>1920.4392846234855</v>
      </c>
    </row>
    <row r="204" spans="1:5" x14ac:dyDescent="0.2">
      <c r="A204" t="s">
        <v>75</v>
      </c>
      <c r="B204" t="s">
        <v>50</v>
      </c>
      <c r="C204" t="s">
        <v>5</v>
      </c>
      <c r="D204">
        <v>73.005511999999996</v>
      </c>
      <c r="E204">
        <v>1585.7283218851958</v>
      </c>
    </row>
    <row r="205" spans="1:5" x14ac:dyDescent="0.2">
      <c r="A205" t="s">
        <v>75</v>
      </c>
      <c r="B205" t="s">
        <v>5</v>
      </c>
      <c r="C205" t="s">
        <v>50</v>
      </c>
      <c r="D205">
        <v>24.745549554284015</v>
      </c>
      <c r="E205">
        <v>697.78089917493685</v>
      </c>
    </row>
    <row r="206" spans="1:5" x14ac:dyDescent="0.2">
      <c r="A206" t="s">
        <v>75</v>
      </c>
      <c r="C206" t="s">
        <v>44</v>
      </c>
      <c r="D206" t="s">
        <v>212</v>
      </c>
      <c r="E206">
        <v>693.66105933988365</v>
      </c>
    </row>
    <row r="207" spans="1:5" x14ac:dyDescent="0.2">
      <c r="A207" t="s">
        <v>27</v>
      </c>
      <c r="B207" t="s">
        <v>84</v>
      </c>
      <c r="C207" t="s">
        <v>51</v>
      </c>
      <c r="D207">
        <v>16876.581633764388</v>
      </c>
      <c r="E207">
        <v>2449.161728</v>
      </c>
    </row>
    <row r="208" spans="1:5" x14ac:dyDescent="0.2">
      <c r="A208" t="s">
        <v>27</v>
      </c>
      <c r="B208" t="s">
        <v>73</v>
      </c>
      <c r="C208" t="s">
        <v>53</v>
      </c>
      <c r="D208">
        <v>6006.8860725947661</v>
      </c>
      <c r="E208">
        <v>1965.535488</v>
      </c>
    </row>
    <row r="209" spans="1:5" x14ac:dyDescent="0.2">
      <c r="A209" t="s">
        <v>27</v>
      </c>
      <c r="B209" t="s">
        <v>74</v>
      </c>
      <c r="C209" t="s">
        <v>70</v>
      </c>
      <c r="D209">
        <v>4067.4168118254238</v>
      </c>
      <c r="E209">
        <v>1799.6833280000001</v>
      </c>
    </row>
    <row r="210" spans="1:5" x14ac:dyDescent="0.2">
      <c r="A210" t="s">
        <v>27</v>
      </c>
      <c r="B210" t="s">
        <v>75</v>
      </c>
      <c r="C210" t="s">
        <v>71</v>
      </c>
      <c r="D210">
        <v>3803.1216875354162</v>
      </c>
      <c r="E210">
        <v>1305.4274559999999</v>
      </c>
    </row>
    <row r="211" spans="1:5" x14ac:dyDescent="0.2">
      <c r="A211" t="s">
        <v>27</v>
      </c>
      <c r="B211" t="s">
        <v>12</v>
      </c>
      <c r="C211" t="s">
        <v>54</v>
      </c>
      <c r="D211">
        <v>3563.0885546804966</v>
      </c>
      <c r="E211">
        <v>1184.5761279999999</v>
      </c>
    </row>
    <row r="212" spans="1:5" x14ac:dyDescent="0.2">
      <c r="A212" t="s">
        <v>248</v>
      </c>
      <c r="B212" t="s">
        <v>73</v>
      </c>
      <c r="C212" t="s">
        <v>263</v>
      </c>
      <c r="D212">
        <v>565.29022676914065</v>
      </c>
      <c r="E212">
        <v>88.626064</v>
      </c>
    </row>
    <row r="213" spans="1:5" x14ac:dyDescent="0.2">
      <c r="A213" t="s">
        <v>248</v>
      </c>
      <c r="B213" t="s">
        <v>74</v>
      </c>
      <c r="C213" t="s">
        <v>95</v>
      </c>
      <c r="D213">
        <v>274.22484158209022</v>
      </c>
      <c r="E213">
        <v>35.024616000000002</v>
      </c>
    </row>
    <row r="214" spans="1:5" x14ac:dyDescent="0.2">
      <c r="A214" t="s">
        <v>248</v>
      </c>
      <c r="B214" t="s">
        <v>144</v>
      </c>
      <c r="C214" t="s">
        <v>260</v>
      </c>
      <c r="D214">
        <v>207.43204800000001</v>
      </c>
      <c r="E214">
        <v>49.974440000000001</v>
      </c>
    </row>
    <row r="215" spans="1:5" x14ac:dyDescent="0.2">
      <c r="A215" t="s">
        <v>248</v>
      </c>
      <c r="B215" t="s">
        <v>176</v>
      </c>
      <c r="C215" t="s">
        <v>261</v>
      </c>
      <c r="D215">
        <v>198.10872000000001</v>
      </c>
      <c r="E215">
        <v>43.765045385489316</v>
      </c>
    </row>
    <row r="216" spans="1:5" x14ac:dyDescent="0.2">
      <c r="A216" t="s">
        <v>248</v>
      </c>
      <c r="B216" t="s">
        <v>185</v>
      </c>
      <c r="C216" t="s">
        <v>153</v>
      </c>
      <c r="D216">
        <v>92.803479486844182</v>
      </c>
      <c r="E216">
        <v>49.779952000000002</v>
      </c>
    </row>
    <row r="217" spans="1:5" x14ac:dyDescent="0.2">
      <c r="A217" t="s">
        <v>165</v>
      </c>
      <c r="B217" t="s">
        <v>45</v>
      </c>
      <c r="C217" t="s">
        <v>95</v>
      </c>
      <c r="D217">
        <v>1948.32</v>
      </c>
      <c r="E217">
        <v>1014.569344</v>
      </c>
    </row>
    <row r="218" spans="1:5" x14ac:dyDescent="0.2">
      <c r="A218" t="s">
        <v>165</v>
      </c>
      <c r="B218" t="s">
        <v>213</v>
      </c>
      <c r="C218" t="s">
        <v>214</v>
      </c>
      <c r="D218">
        <v>1241.6231511209864</v>
      </c>
      <c r="E218">
        <v>647.04096000000004</v>
      </c>
    </row>
    <row r="219" spans="1:5" x14ac:dyDescent="0.2">
      <c r="A219" t="s">
        <v>165</v>
      </c>
      <c r="B219" t="s">
        <v>262</v>
      </c>
      <c r="C219" t="s">
        <v>263</v>
      </c>
      <c r="D219">
        <v>1217.2565523568639</v>
      </c>
      <c r="E219">
        <v>531.176512</v>
      </c>
    </row>
    <row r="220" spans="1:5" x14ac:dyDescent="0.2">
      <c r="A220" t="s">
        <v>165</v>
      </c>
      <c r="B220" t="s">
        <v>84</v>
      </c>
      <c r="C220" t="s">
        <v>70</v>
      </c>
      <c r="D220">
        <v>1067.8870689471421</v>
      </c>
      <c r="E220">
        <v>451.47173986532636</v>
      </c>
    </row>
    <row r="221" spans="1:5" x14ac:dyDescent="0.2">
      <c r="A221" t="s">
        <v>165</v>
      </c>
      <c r="B221" t="s">
        <v>142</v>
      </c>
      <c r="C221" t="s">
        <v>54</v>
      </c>
      <c r="D221">
        <v>908.20464119643077</v>
      </c>
      <c r="E221">
        <v>384.399584</v>
      </c>
    </row>
    <row r="222" spans="1:5" x14ac:dyDescent="0.2">
      <c r="A222" t="s">
        <v>245</v>
      </c>
      <c r="B222" t="s">
        <v>73</v>
      </c>
      <c r="C222" t="s">
        <v>73</v>
      </c>
      <c r="D222">
        <v>65.436942500000001</v>
      </c>
      <c r="E222">
        <v>41.122048499999998</v>
      </c>
    </row>
    <row r="223" spans="1:5" x14ac:dyDescent="0.2">
      <c r="A223" t="s">
        <v>245</v>
      </c>
      <c r="B223" t="s">
        <v>252</v>
      </c>
      <c r="C223" t="s">
        <v>248</v>
      </c>
      <c r="D223">
        <v>1.4951989999999999</v>
      </c>
      <c r="E223">
        <v>28.459485999999998</v>
      </c>
    </row>
    <row r="224" spans="1:5" x14ac:dyDescent="0.2">
      <c r="A224" t="s">
        <v>245</v>
      </c>
      <c r="B224" t="s">
        <v>248</v>
      </c>
      <c r="C224" t="s">
        <v>119</v>
      </c>
      <c r="D224">
        <v>0.57270900000000002</v>
      </c>
      <c r="E224">
        <v>9.1814739999999997</v>
      </c>
    </row>
    <row r="225" spans="1:5" x14ac:dyDescent="0.2">
      <c r="A225" t="s">
        <v>245</v>
      </c>
      <c r="B225" t="s">
        <v>119</v>
      </c>
      <c r="C225" t="s">
        <v>252</v>
      </c>
      <c r="D225">
        <v>0.245808</v>
      </c>
      <c r="E225">
        <v>1.4775830000000001</v>
      </c>
    </row>
    <row r="226" spans="1:5" x14ac:dyDescent="0.2">
      <c r="A226" t="s">
        <v>245</v>
      </c>
      <c r="B226" t="s">
        <v>15</v>
      </c>
      <c r="C226" t="s">
        <v>253</v>
      </c>
      <c r="D226" t="s">
        <v>221</v>
      </c>
      <c r="E226">
        <v>0.83049949999999995</v>
      </c>
    </row>
    <row r="227" spans="1:5" x14ac:dyDescent="0.2">
      <c r="A227" t="s">
        <v>15</v>
      </c>
      <c r="B227" t="s">
        <v>84</v>
      </c>
      <c r="C227" t="s">
        <v>173</v>
      </c>
      <c r="D227">
        <v>572.16493860393234</v>
      </c>
      <c r="E227">
        <v>563.61547016719089</v>
      </c>
    </row>
    <row r="228" spans="1:5" x14ac:dyDescent="0.2">
      <c r="A228" t="s">
        <v>15</v>
      </c>
      <c r="B228" t="s">
        <v>57</v>
      </c>
      <c r="C228" t="s">
        <v>27</v>
      </c>
      <c r="D228">
        <v>358.87500799999998</v>
      </c>
      <c r="E228">
        <v>489.30472919053904</v>
      </c>
    </row>
    <row r="229" spans="1:5" x14ac:dyDescent="0.2">
      <c r="A229" t="s">
        <v>15</v>
      </c>
      <c r="B229" t="s">
        <v>58</v>
      </c>
      <c r="C229" t="s">
        <v>64</v>
      </c>
      <c r="D229">
        <v>246.55057600000001</v>
      </c>
      <c r="E229">
        <v>451.11548800000003</v>
      </c>
    </row>
    <row r="230" spans="1:5" x14ac:dyDescent="0.2">
      <c r="A230" t="s">
        <v>15</v>
      </c>
      <c r="B230" t="s">
        <v>59</v>
      </c>
      <c r="C230" t="s">
        <v>65</v>
      </c>
      <c r="D230">
        <v>243.75</v>
      </c>
      <c r="E230">
        <v>429.34996278676107</v>
      </c>
    </row>
    <row r="231" spans="1:5" x14ac:dyDescent="0.2">
      <c r="A231" t="s">
        <v>15</v>
      </c>
      <c r="B231" t="s">
        <v>60</v>
      </c>
      <c r="C231" t="s">
        <v>54</v>
      </c>
      <c r="D231">
        <v>181.22214399999999</v>
      </c>
      <c r="E231">
        <v>325.578304</v>
      </c>
    </row>
    <row r="232" spans="1:5" x14ac:dyDescent="0.2">
      <c r="A232" t="s">
        <v>27</v>
      </c>
      <c r="B232" t="s">
        <v>84</v>
      </c>
      <c r="C232" t="s">
        <v>51</v>
      </c>
      <c r="D232">
        <v>16876.581633764388</v>
      </c>
      <c r="E232">
        <v>2449.161728</v>
      </c>
    </row>
    <row r="233" spans="1:5" x14ac:dyDescent="0.2">
      <c r="A233" t="s">
        <v>27</v>
      </c>
      <c r="B233" t="s">
        <v>73</v>
      </c>
      <c r="C233" t="s">
        <v>53</v>
      </c>
      <c r="D233">
        <v>6006.8860725947661</v>
      </c>
      <c r="E233">
        <v>1965.535488</v>
      </c>
    </row>
    <row r="234" spans="1:5" x14ac:dyDescent="0.2">
      <c r="A234" t="s">
        <v>27</v>
      </c>
      <c r="B234" t="s">
        <v>74</v>
      </c>
      <c r="C234" t="s">
        <v>70</v>
      </c>
      <c r="D234">
        <v>4067.4168118254238</v>
      </c>
      <c r="E234">
        <v>1799.6833280000001</v>
      </c>
    </row>
    <row r="235" spans="1:5" x14ac:dyDescent="0.2">
      <c r="A235" t="s">
        <v>27</v>
      </c>
      <c r="B235" t="s">
        <v>75</v>
      </c>
      <c r="C235" t="s">
        <v>71</v>
      </c>
      <c r="D235">
        <v>3803.1216875354162</v>
      </c>
      <c r="E235">
        <v>1305.4274559999999</v>
      </c>
    </row>
    <row r="236" spans="1:5" x14ac:dyDescent="0.2">
      <c r="A236" t="s">
        <v>27</v>
      </c>
      <c r="B236" t="s">
        <v>12</v>
      </c>
      <c r="C236" t="s">
        <v>54</v>
      </c>
      <c r="D236">
        <v>3563.0885546804966</v>
      </c>
      <c r="E236">
        <v>1184.5761279999999</v>
      </c>
    </row>
    <row r="237" spans="1:5" x14ac:dyDescent="0.2">
      <c r="A237" t="s">
        <v>165</v>
      </c>
      <c r="B237" t="s">
        <v>45</v>
      </c>
      <c r="C237" t="s">
        <v>95</v>
      </c>
      <c r="D237">
        <v>1948.32</v>
      </c>
      <c r="E237">
        <v>1014.569344</v>
      </c>
    </row>
    <row r="238" spans="1:5" x14ac:dyDescent="0.2">
      <c r="A238" t="s">
        <v>165</v>
      </c>
      <c r="B238" t="s">
        <v>213</v>
      </c>
      <c r="C238" t="s">
        <v>214</v>
      </c>
      <c r="D238">
        <v>1241.6231511209864</v>
      </c>
      <c r="E238">
        <v>647.04096000000004</v>
      </c>
    </row>
    <row r="239" spans="1:5" x14ac:dyDescent="0.2">
      <c r="A239" t="s">
        <v>165</v>
      </c>
      <c r="B239" t="s">
        <v>262</v>
      </c>
      <c r="C239" t="s">
        <v>263</v>
      </c>
      <c r="D239">
        <v>1217.2565523568639</v>
      </c>
      <c r="E239">
        <v>531.176512</v>
      </c>
    </row>
    <row r="240" spans="1:5" x14ac:dyDescent="0.2">
      <c r="A240" t="s">
        <v>165</v>
      </c>
      <c r="B240" t="s">
        <v>84</v>
      </c>
      <c r="C240" t="s">
        <v>70</v>
      </c>
      <c r="D240">
        <v>1067.8870689471421</v>
      </c>
      <c r="E240">
        <v>451.47173986532636</v>
      </c>
    </row>
    <row r="241" spans="1:5" x14ac:dyDescent="0.2">
      <c r="A241" t="s">
        <v>165</v>
      </c>
      <c r="B241" t="s">
        <v>142</v>
      </c>
      <c r="C241" t="s">
        <v>54</v>
      </c>
      <c r="D241">
        <v>908.20464119643077</v>
      </c>
      <c r="E241">
        <v>384.399584</v>
      </c>
    </row>
    <row r="242" spans="1:5" x14ac:dyDescent="0.2">
      <c r="A242" t="s">
        <v>248</v>
      </c>
      <c r="B242" t="s">
        <v>73</v>
      </c>
      <c r="C242" t="s">
        <v>263</v>
      </c>
      <c r="D242">
        <v>565.29022676914065</v>
      </c>
      <c r="E242">
        <v>88.626064</v>
      </c>
    </row>
    <row r="243" spans="1:5" x14ac:dyDescent="0.2">
      <c r="A243" t="s">
        <v>248</v>
      </c>
      <c r="B243" t="s">
        <v>74</v>
      </c>
      <c r="C243" t="s">
        <v>95</v>
      </c>
      <c r="D243">
        <v>274.22484158209022</v>
      </c>
      <c r="E243">
        <v>35.024616000000002</v>
      </c>
    </row>
    <row r="244" spans="1:5" x14ac:dyDescent="0.2">
      <c r="A244" t="s">
        <v>248</v>
      </c>
      <c r="B244" t="s">
        <v>144</v>
      </c>
      <c r="C244" t="s">
        <v>260</v>
      </c>
      <c r="D244">
        <v>207.43204800000001</v>
      </c>
      <c r="E244">
        <v>49.974440000000001</v>
      </c>
    </row>
    <row r="245" spans="1:5" x14ac:dyDescent="0.2">
      <c r="A245" t="s">
        <v>248</v>
      </c>
      <c r="B245" t="s">
        <v>176</v>
      </c>
      <c r="C245" t="s">
        <v>261</v>
      </c>
      <c r="D245">
        <v>198.10872000000001</v>
      </c>
      <c r="E245">
        <v>43.765045385489316</v>
      </c>
    </row>
    <row r="246" spans="1:5" x14ac:dyDescent="0.2">
      <c r="A246" t="s">
        <v>248</v>
      </c>
      <c r="B246" t="s">
        <v>185</v>
      </c>
      <c r="C246" t="s">
        <v>153</v>
      </c>
      <c r="D246">
        <v>92.803479486844182</v>
      </c>
      <c r="E246">
        <v>49.779952000000002</v>
      </c>
    </row>
    <row r="247" spans="1:5" x14ac:dyDescent="0.2">
      <c r="A247" t="s">
        <v>249</v>
      </c>
      <c r="B247" t="s">
        <v>144</v>
      </c>
      <c r="C247" t="s">
        <v>153</v>
      </c>
      <c r="D247">
        <v>215.60065599999999</v>
      </c>
      <c r="E247">
        <v>51.917687999999998</v>
      </c>
    </row>
    <row r="248" spans="1:5" x14ac:dyDescent="0.2">
      <c r="A248" t="s">
        <v>249</v>
      </c>
      <c r="B248" t="s">
        <v>142</v>
      </c>
      <c r="C248" t="s">
        <v>9</v>
      </c>
      <c r="D248">
        <v>151.24062204256916</v>
      </c>
      <c r="E248">
        <v>49.557659042416198</v>
      </c>
    </row>
    <row r="249" spans="1:5" x14ac:dyDescent="0.2">
      <c r="A249" t="s">
        <v>249</v>
      </c>
      <c r="B249" t="s">
        <v>74</v>
      </c>
      <c r="C249" t="s">
        <v>95</v>
      </c>
      <c r="D249">
        <v>137.56102998995948</v>
      </c>
      <c r="E249">
        <v>37.032836000000003</v>
      </c>
    </row>
    <row r="250" spans="1:5" x14ac:dyDescent="0.2">
      <c r="A250" t="s">
        <v>249</v>
      </c>
      <c r="B250" t="s">
        <v>185</v>
      </c>
      <c r="C250" t="s">
        <v>260</v>
      </c>
      <c r="D250">
        <v>91.051836555368865</v>
      </c>
      <c r="E250">
        <v>32.313236000000003</v>
      </c>
    </row>
    <row r="251" spans="1:5" x14ac:dyDescent="0.2">
      <c r="A251" t="s">
        <v>249</v>
      </c>
      <c r="B251" t="s">
        <v>84</v>
      </c>
      <c r="C251" t="s">
        <v>65</v>
      </c>
      <c r="D251">
        <v>71.211937006238557</v>
      </c>
      <c r="E251">
        <v>29.142228946029253</v>
      </c>
    </row>
    <row r="252" spans="1:5" x14ac:dyDescent="0.2">
      <c r="A252" t="s">
        <v>45</v>
      </c>
      <c r="B252" t="s">
        <v>41</v>
      </c>
      <c r="C252" t="s">
        <v>39</v>
      </c>
      <c r="D252">
        <v>463.06</v>
      </c>
      <c r="E252">
        <v>2833.92</v>
      </c>
    </row>
    <row r="253" spans="1:5" x14ac:dyDescent="0.2">
      <c r="A253" t="s">
        <v>45</v>
      </c>
      <c r="B253" t="s">
        <v>22</v>
      </c>
      <c r="C253" t="s">
        <v>34</v>
      </c>
      <c r="D253">
        <v>453.70369381234451</v>
      </c>
      <c r="E253">
        <v>2125.44</v>
      </c>
    </row>
    <row r="254" spans="1:5" x14ac:dyDescent="0.2">
      <c r="A254" t="s">
        <v>45</v>
      </c>
      <c r="B254" t="s">
        <v>20</v>
      </c>
      <c r="C254" t="s">
        <v>165</v>
      </c>
      <c r="D254">
        <v>450.09502525411858</v>
      </c>
      <c r="E254">
        <v>1948.32</v>
      </c>
    </row>
    <row r="255" spans="1:5" x14ac:dyDescent="0.2">
      <c r="A255" t="s">
        <v>45</v>
      </c>
      <c r="B255" t="s">
        <v>13</v>
      </c>
      <c r="C255" t="s">
        <v>38</v>
      </c>
      <c r="D255">
        <v>214.00214399999999</v>
      </c>
      <c r="E255">
        <v>849.24617131777927</v>
      </c>
    </row>
    <row r="256" spans="1:5" x14ac:dyDescent="0.2">
      <c r="A256" t="s">
        <v>45</v>
      </c>
      <c r="B256" t="s">
        <v>21</v>
      </c>
      <c r="C256" t="s">
        <v>50</v>
      </c>
      <c r="D256">
        <v>205.04825600000001</v>
      </c>
      <c r="E256">
        <v>490.56953600000003</v>
      </c>
    </row>
    <row r="257" spans="1:5" x14ac:dyDescent="0.2">
      <c r="A257" t="s">
        <v>27</v>
      </c>
      <c r="B257" t="s">
        <v>84</v>
      </c>
      <c r="C257" t="s">
        <v>51</v>
      </c>
      <c r="D257">
        <v>16876.581633764388</v>
      </c>
      <c r="E257">
        <v>2449.161728</v>
      </c>
    </row>
    <row r="258" spans="1:5" x14ac:dyDescent="0.2">
      <c r="A258" t="s">
        <v>27</v>
      </c>
      <c r="B258" t="s">
        <v>73</v>
      </c>
      <c r="C258" t="s">
        <v>53</v>
      </c>
      <c r="D258">
        <v>6006.8860725947661</v>
      </c>
      <c r="E258">
        <v>1965.535488</v>
      </c>
    </row>
    <row r="259" spans="1:5" x14ac:dyDescent="0.2">
      <c r="A259" t="s">
        <v>27</v>
      </c>
      <c r="B259" t="s">
        <v>74</v>
      </c>
      <c r="C259" t="s">
        <v>70</v>
      </c>
      <c r="D259">
        <v>4067.4168118254238</v>
      </c>
      <c r="E259">
        <v>1799.6833280000001</v>
      </c>
    </row>
    <row r="260" spans="1:5" x14ac:dyDescent="0.2">
      <c r="A260" t="s">
        <v>27</v>
      </c>
      <c r="B260" t="s">
        <v>75</v>
      </c>
      <c r="C260" t="s">
        <v>71</v>
      </c>
      <c r="D260">
        <v>3803.1216875354162</v>
      </c>
      <c r="E260">
        <v>1305.4274559999999</v>
      </c>
    </row>
    <row r="261" spans="1:5" x14ac:dyDescent="0.2">
      <c r="A261" t="s">
        <v>27</v>
      </c>
      <c r="B261" t="s">
        <v>12</v>
      </c>
      <c r="C261" t="s">
        <v>54</v>
      </c>
      <c r="D261">
        <v>3563.0885546804966</v>
      </c>
      <c r="E261">
        <v>1184.5761279999999</v>
      </c>
    </row>
    <row r="262" spans="1:5" x14ac:dyDescent="0.2">
      <c r="A262" t="s">
        <v>39</v>
      </c>
      <c r="B262" t="s">
        <v>45</v>
      </c>
      <c r="C262" t="s">
        <v>214</v>
      </c>
      <c r="D262">
        <v>2833.92</v>
      </c>
      <c r="E262">
        <v>341.59260799999998</v>
      </c>
    </row>
    <row r="263" spans="1:5" x14ac:dyDescent="0.2">
      <c r="A263" t="s">
        <v>39</v>
      </c>
      <c r="B263" t="s">
        <v>75</v>
      </c>
      <c r="C263" t="s">
        <v>95</v>
      </c>
      <c r="D263">
        <v>1920.4392846234855</v>
      </c>
      <c r="E263">
        <v>308.84652799999998</v>
      </c>
    </row>
    <row r="264" spans="1:5" x14ac:dyDescent="0.2">
      <c r="A264" t="s">
        <v>39</v>
      </c>
      <c r="B264" t="s">
        <v>146</v>
      </c>
      <c r="C264" t="s">
        <v>153</v>
      </c>
      <c r="D264">
        <v>736</v>
      </c>
      <c r="E264">
        <v>304.44025599999998</v>
      </c>
    </row>
    <row r="265" spans="1:5" x14ac:dyDescent="0.2">
      <c r="A265" t="s">
        <v>39</v>
      </c>
      <c r="B265" t="s">
        <v>144</v>
      </c>
      <c r="C265" t="s">
        <v>54</v>
      </c>
      <c r="D265">
        <v>381.92931199999998</v>
      </c>
      <c r="E265">
        <v>228.51336000000001</v>
      </c>
    </row>
    <row r="266" spans="1:5" x14ac:dyDescent="0.2">
      <c r="A266" t="s">
        <v>39</v>
      </c>
      <c r="B266" t="s">
        <v>98</v>
      </c>
      <c r="C266" t="s">
        <v>65</v>
      </c>
      <c r="D266">
        <v>308.42550399999999</v>
      </c>
      <c r="E266">
        <v>168.607472</v>
      </c>
    </row>
    <row r="267" spans="1:5" x14ac:dyDescent="0.2">
      <c r="A267" t="s">
        <v>5</v>
      </c>
      <c r="B267" t="s">
        <v>75</v>
      </c>
      <c r="C267" t="s">
        <v>70</v>
      </c>
      <c r="D267">
        <v>1585.7283218851958</v>
      </c>
      <c r="E267">
        <v>1138.0286014778424</v>
      </c>
    </row>
    <row r="268" spans="1:5" x14ac:dyDescent="0.2">
      <c r="A268" t="s">
        <v>5</v>
      </c>
      <c r="B268" t="s">
        <v>10</v>
      </c>
      <c r="C268" t="s">
        <v>6</v>
      </c>
      <c r="D268">
        <v>827.33247444705228</v>
      </c>
      <c r="E268">
        <v>403.75113789476671</v>
      </c>
    </row>
    <row r="269" spans="1:5" x14ac:dyDescent="0.2">
      <c r="A269" t="s">
        <v>5</v>
      </c>
      <c r="B269" t="s">
        <v>11</v>
      </c>
      <c r="C269" t="s">
        <v>7</v>
      </c>
      <c r="D269">
        <v>789.40037428124822</v>
      </c>
      <c r="E269">
        <v>333.57085835311102</v>
      </c>
    </row>
    <row r="270" spans="1:5" x14ac:dyDescent="0.2">
      <c r="A270" t="s">
        <v>5</v>
      </c>
      <c r="B270" t="s">
        <v>12</v>
      </c>
      <c r="C270" t="s">
        <v>8</v>
      </c>
      <c r="D270">
        <v>752.36340794789703</v>
      </c>
      <c r="E270">
        <v>167.26966434476239</v>
      </c>
    </row>
    <row r="271" spans="1:5" x14ac:dyDescent="0.2">
      <c r="A271" t="s">
        <v>5</v>
      </c>
      <c r="B271" t="s">
        <v>13</v>
      </c>
      <c r="C271" t="s">
        <v>9</v>
      </c>
      <c r="D271">
        <v>622.44000000000005</v>
      </c>
      <c r="E271">
        <v>162.81306563263058</v>
      </c>
    </row>
    <row r="272" spans="1:5" x14ac:dyDescent="0.2">
      <c r="A272" t="s">
        <v>50</v>
      </c>
      <c r="B272" t="s">
        <v>213</v>
      </c>
      <c r="C272" t="s">
        <v>214</v>
      </c>
      <c r="D272">
        <v>1062.9161071191718</v>
      </c>
      <c r="E272">
        <v>229.36433600000001</v>
      </c>
    </row>
    <row r="273" spans="1:5" x14ac:dyDescent="0.2">
      <c r="A273" t="s">
        <v>50</v>
      </c>
      <c r="B273" t="s">
        <v>75</v>
      </c>
      <c r="C273" t="s">
        <v>187</v>
      </c>
      <c r="D273">
        <v>697.78089917493685</v>
      </c>
      <c r="E273">
        <v>176.347104</v>
      </c>
    </row>
    <row r="274" spans="1:5" x14ac:dyDescent="0.2">
      <c r="A274" t="s">
        <v>50</v>
      </c>
      <c r="B274" t="s">
        <v>45</v>
      </c>
      <c r="C274" t="s">
        <v>188</v>
      </c>
      <c r="D274">
        <v>490.56953600000003</v>
      </c>
      <c r="E274">
        <v>134.164536</v>
      </c>
    </row>
    <row r="275" spans="1:5" x14ac:dyDescent="0.2">
      <c r="A275" t="s">
        <v>50</v>
      </c>
      <c r="B275" t="s">
        <v>84</v>
      </c>
      <c r="C275" t="s">
        <v>95</v>
      </c>
      <c r="D275">
        <v>438.34076347064405</v>
      </c>
      <c r="E275">
        <v>128.5658</v>
      </c>
    </row>
    <row r="276" spans="1:5" x14ac:dyDescent="0.2">
      <c r="A276" t="s">
        <v>50</v>
      </c>
      <c r="B276" t="s">
        <v>185</v>
      </c>
      <c r="C276" t="s">
        <v>189</v>
      </c>
      <c r="D276">
        <v>252.61746827723721</v>
      </c>
      <c r="E276">
        <v>121.301824</v>
      </c>
    </row>
    <row r="277" spans="1:5" x14ac:dyDescent="0.2">
      <c r="A277" t="s">
        <v>44</v>
      </c>
      <c r="B277" t="s">
        <v>226</v>
      </c>
      <c r="C277" t="s">
        <v>227</v>
      </c>
      <c r="D277">
        <v>49618.214816765765</v>
      </c>
      <c r="E277">
        <v>749.66151818681146</v>
      </c>
    </row>
    <row r="278" spans="1:5" x14ac:dyDescent="0.2">
      <c r="A278" t="s">
        <v>44</v>
      </c>
      <c r="B278" t="s">
        <v>19</v>
      </c>
      <c r="C278" t="s">
        <v>143</v>
      </c>
      <c r="D278">
        <v>729.59279114643607</v>
      </c>
      <c r="E278">
        <v>384.53362380215231</v>
      </c>
    </row>
    <row r="279" spans="1:5" x14ac:dyDescent="0.2">
      <c r="A279" t="s">
        <v>44</v>
      </c>
      <c r="B279" t="s">
        <v>75</v>
      </c>
      <c r="C279" t="s">
        <v>171</v>
      </c>
      <c r="D279">
        <v>693.66105933988365</v>
      </c>
      <c r="E279">
        <v>102.0592757423957</v>
      </c>
    </row>
    <row r="280" spans="1:5" x14ac:dyDescent="0.2">
      <c r="A280" t="s">
        <v>44</v>
      </c>
      <c r="B280" t="s">
        <v>174</v>
      </c>
      <c r="C280" t="s">
        <v>172</v>
      </c>
      <c r="D280">
        <v>348.94438523998321</v>
      </c>
      <c r="E280">
        <v>56.669166541464364</v>
      </c>
    </row>
    <row r="281" spans="1:5" x14ac:dyDescent="0.2">
      <c r="A281" t="s">
        <v>44</v>
      </c>
      <c r="B281" t="s">
        <v>10</v>
      </c>
      <c r="C281" t="s">
        <v>173</v>
      </c>
      <c r="D281">
        <v>134.22159212749662</v>
      </c>
      <c r="E281">
        <v>51.932995268807794</v>
      </c>
    </row>
    <row r="282" spans="1:5" x14ac:dyDescent="0.2">
      <c r="A282" t="s">
        <v>27</v>
      </c>
      <c r="B282" t="s">
        <v>84</v>
      </c>
      <c r="C282" t="s">
        <v>51</v>
      </c>
      <c r="D282">
        <v>16876.581633764388</v>
      </c>
      <c r="E282">
        <v>2449.161728</v>
      </c>
    </row>
    <row r="283" spans="1:5" x14ac:dyDescent="0.2">
      <c r="A283" t="s">
        <v>27</v>
      </c>
      <c r="B283" t="s">
        <v>73</v>
      </c>
      <c r="C283" t="s">
        <v>53</v>
      </c>
      <c r="D283">
        <v>6006.8860725947661</v>
      </c>
      <c r="E283">
        <v>1965.535488</v>
      </c>
    </row>
    <row r="284" spans="1:5" x14ac:dyDescent="0.2">
      <c r="A284" t="s">
        <v>27</v>
      </c>
      <c r="B284" t="s">
        <v>74</v>
      </c>
      <c r="C284" t="s">
        <v>70</v>
      </c>
      <c r="D284">
        <v>4067.4168118254238</v>
      </c>
      <c r="E284">
        <v>1799.6833280000001</v>
      </c>
    </row>
    <row r="285" spans="1:5" x14ac:dyDescent="0.2">
      <c r="A285" t="s">
        <v>27</v>
      </c>
      <c r="B285" t="s">
        <v>75</v>
      </c>
      <c r="C285" t="s">
        <v>71</v>
      </c>
      <c r="D285">
        <v>3803.1216875354162</v>
      </c>
      <c r="E285">
        <v>1305.4274559999999</v>
      </c>
    </row>
    <row r="286" spans="1:5" x14ac:dyDescent="0.2">
      <c r="A286" t="s">
        <v>27</v>
      </c>
      <c r="B286" t="s">
        <v>12</v>
      </c>
      <c r="C286" t="s">
        <v>54</v>
      </c>
      <c r="D286">
        <v>3563.0885546804966</v>
      </c>
      <c r="E286">
        <v>1184.5761279999999</v>
      </c>
    </row>
    <row r="287" spans="1:5" x14ac:dyDescent="0.2">
      <c r="A287" t="s">
        <v>51</v>
      </c>
      <c r="B287" t="s">
        <v>27</v>
      </c>
      <c r="C287" t="s">
        <v>54</v>
      </c>
      <c r="D287">
        <v>2449.161728</v>
      </c>
      <c r="E287">
        <v>99.875559999999993</v>
      </c>
    </row>
    <row r="288" spans="1:5" x14ac:dyDescent="0.2">
      <c r="A288" t="s">
        <v>51</v>
      </c>
      <c r="B288" t="s">
        <v>12</v>
      </c>
      <c r="C288" t="s">
        <v>190</v>
      </c>
      <c r="D288">
        <v>1085.2785919999999</v>
      </c>
      <c r="E288">
        <v>29.799744</v>
      </c>
    </row>
    <row r="289" spans="1:5" x14ac:dyDescent="0.2">
      <c r="A289" t="s">
        <v>51</v>
      </c>
      <c r="B289" t="s">
        <v>33</v>
      </c>
      <c r="C289" t="s">
        <v>95</v>
      </c>
      <c r="D289">
        <v>399.87926200211257</v>
      </c>
      <c r="E289">
        <v>9.8972130000000007</v>
      </c>
    </row>
    <row r="290" spans="1:5" x14ac:dyDescent="0.2">
      <c r="A290" t="s">
        <v>51</v>
      </c>
      <c r="B290" t="s">
        <v>201</v>
      </c>
      <c r="D290">
        <v>296.81156618510397</v>
      </c>
      <c r="E290" t="s">
        <v>212</v>
      </c>
    </row>
    <row r="291" spans="1:5" x14ac:dyDescent="0.2">
      <c r="A291" t="s">
        <v>51</v>
      </c>
      <c r="B291" t="s">
        <v>202</v>
      </c>
      <c r="D291">
        <v>271.15001599999999</v>
      </c>
      <c r="E291" t="s">
        <v>212</v>
      </c>
    </row>
    <row r="292" spans="1:5" x14ac:dyDescent="0.2">
      <c r="A292" t="s">
        <v>52</v>
      </c>
      <c r="B292" t="s">
        <v>12</v>
      </c>
      <c r="C292" t="s">
        <v>228</v>
      </c>
      <c r="D292">
        <v>1001.3293551281739</v>
      </c>
      <c r="E292">
        <v>92.552540675703995</v>
      </c>
    </row>
    <row r="293" spans="1:5" x14ac:dyDescent="0.2">
      <c r="A293" t="s">
        <v>52</v>
      </c>
      <c r="B293" t="s">
        <v>27</v>
      </c>
      <c r="C293" t="s">
        <v>198</v>
      </c>
      <c r="D293">
        <v>415.48022400000002</v>
      </c>
      <c r="E293">
        <v>51.76027024319999</v>
      </c>
    </row>
    <row r="294" spans="1:5" x14ac:dyDescent="0.2">
      <c r="A294" t="s">
        <v>52</v>
      </c>
      <c r="B294" t="s">
        <v>201</v>
      </c>
      <c r="C294" t="s">
        <v>199</v>
      </c>
      <c r="D294">
        <v>177.09576015785598</v>
      </c>
      <c r="E294">
        <v>36.625906695279994</v>
      </c>
    </row>
    <row r="295" spans="1:5" x14ac:dyDescent="0.2">
      <c r="A295" t="s">
        <v>52</v>
      </c>
      <c r="B295" t="s">
        <v>50</v>
      </c>
      <c r="C295" t="s">
        <v>95</v>
      </c>
      <c r="D295">
        <v>118.17130400000001</v>
      </c>
      <c r="E295">
        <v>38.007007999999999</v>
      </c>
    </row>
    <row r="296" spans="1:5" x14ac:dyDescent="0.2">
      <c r="A296" t="s">
        <v>52</v>
      </c>
      <c r="B296" t="s">
        <v>33</v>
      </c>
      <c r="C296" t="s">
        <v>200</v>
      </c>
      <c r="D296">
        <v>107.80479185043771</v>
      </c>
      <c r="E296">
        <v>30.326523974385999</v>
      </c>
    </row>
    <row r="297" spans="1:5" x14ac:dyDescent="0.2">
      <c r="A297" t="s">
        <v>53</v>
      </c>
      <c r="B297" t="s">
        <v>27</v>
      </c>
      <c r="C297" t="s">
        <v>54</v>
      </c>
      <c r="D297">
        <v>1965.535488</v>
      </c>
      <c r="E297">
        <v>68.469328000000004</v>
      </c>
    </row>
    <row r="298" spans="1:5" x14ac:dyDescent="0.2">
      <c r="A298" t="s">
        <v>53</v>
      </c>
      <c r="B298" t="s">
        <v>12</v>
      </c>
      <c r="C298" t="s">
        <v>109</v>
      </c>
      <c r="D298">
        <v>874.04716800000006</v>
      </c>
      <c r="E298">
        <v>32.776684105476001</v>
      </c>
    </row>
    <row r="299" spans="1:5" x14ac:dyDescent="0.2">
      <c r="A299" t="s">
        <v>53</v>
      </c>
      <c r="B299" t="s">
        <v>33</v>
      </c>
      <c r="C299" t="s">
        <v>95</v>
      </c>
      <c r="D299">
        <v>459.19693179062966</v>
      </c>
      <c r="E299">
        <v>15.667070000000001</v>
      </c>
    </row>
    <row r="300" spans="1:5" x14ac:dyDescent="0.2">
      <c r="A300" t="s">
        <v>53</v>
      </c>
      <c r="B300" t="s">
        <v>201</v>
      </c>
      <c r="C300" t="s">
        <v>190</v>
      </c>
      <c r="D300">
        <v>357.36081463820801</v>
      </c>
      <c r="E300">
        <v>9.8781590000000001</v>
      </c>
    </row>
    <row r="301" spans="1:5" x14ac:dyDescent="0.2">
      <c r="A301" t="s">
        <v>53</v>
      </c>
      <c r="B301" t="s">
        <v>203</v>
      </c>
      <c r="C301" t="s">
        <v>36</v>
      </c>
      <c r="D301">
        <v>349.02108800000002</v>
      </c>
      <c r="E301">
        <v>1.5057798104729472</v>
      </c>
    </row>
    <row r="302" spans="1:5" x14ac:dyDescent="0.2">
      <c r="A302" t="s">
        <v>54</v>
      </c>
      <c r="B302" t="s">
        <v>27</v>
      </c>
      <c r="C302" t="s">
        <v>221</v>
      </c>
      <c r="D302">
        <v>1184.5761279999999</v>
      </c>
      <c r="E302" t="s">
        <v>229</v>
      </c>
    </row>
    <row r="303" spans="1:5" x14ac:dyDescent="0.2">
      <c r="A303" t="s">
        <v>54</v>
      </c>
      <c r="B303" t="s">
        <v>12</v>
      </c>
      <c r="D303">
        <v>731.92934400000001</v>
      </c>
      <c r="E303" t="s">
        <v>212</v>
      </c>
    </row>
    <row r="304" spans="1:5" x14ac:dyDescent="0.2">
      <c r="A304" t="s">
        <v>54</v>
      </c>
      <c r="B304" t="s">
        <v>165</v>
      </c>
      <c r="D304">
        <v>384.399584</v>
      </c>
      <c r="E304" t="s">
        <v>212</v>
      </c>
    </row>
    <row r="305" spans="1:5" x14ac:dyDescent="0.2">
      <c r="A305" t="s">
        <v>54</v>
      </c>
      <c r="B305" t="s">
        <v>15</v>
      </c>
      <c r="D305">
        <v>325.578304</v>
      </c>
      <c r="E305" t="s">
        <v>212</v>
      </c>
    </row>
    <row r="306" spans="1:5" x14ac:dyDescent="0.2">
      <c r="A306" t="s">
        <v>54</v>
      </c>
      <c r="B306" t="s">
        <v>107</v>
      </c>
      <c r="D306">
        <v>306.33491199999997</v>
      </c>
      <c r="E306" t="s">
        <v>212</v>
      </c>
    </row>
    <row r="307" spans="1:5" x14ac:dyDescent="0.2">
      <c r="A307" t="s">
        <v>27</v>
      </c>
      <c r="B307" t="s">
        <v>84</v>
      </c>
      <c r="C307" t="s">
        <v>51</v>
      </c>
      <c r="D307">
        <v>16876.581633764388</v>
      </c>
      <c r="E307">
        <v>2449.161728</v>
      </c>
    </row>
    <row r="308" spans="1:5" x14ac:dyDescent="0.2">
      <c r="A308" t="s">
        <v>27</v>
      </c>
      <c r="B308" t="s">
        <v>73</v>
      </c>
      <c r="C308" t="s">
        <v>53</v>
      </c>
      <c r="D308">
        <v>6006.8860725947661</v>
      </c>
      <c r="E308">
        <v>1965.535488</v>
      </c>
    </row>
    <row r="309" spans="1:5" x14ac:dyDescent="0.2">
      <c r="A309" t="s">
        <v>27</v>
      </c>
      <c r="B309" t="s">
        <v>74</v>
      </c>
      <c r="C309" t="s">
        <v>70</v>
      </c>
      <c r="D309">
        <v>4067.4168118254238</v>
      </c>
      <c r="E309">
        <v>1799.6833280000001</v>
      </c>
    </row>
    <row r="310" spans="1:5" x14ac:dyDescent="0.2">
      <c r="A310" t="s">
        <v>27</v>
      </c>
      <c r="B310" t="s">
        <v>75</v>
      </c>
      <c r="C310" t="s">
        <v>71</v>
      </c>
      <c r="D310">
        <v>3803.1216875354162</v>
      </c>
      <c r="E310">
        <v>1305.4274559999999</v>
      </c>
    </row>
    <row r="311" spans="1:5" x14ac:dyDescent="0.2">
      <c r="A311" t="s">
        <v>27</v>
      </c>
      <c r="B311" t="s">
        <v>12</v>
      </c>
      <c r="C311" t="s">
        <v>54</v>
      </c>
      <c r="D311">
        <v>3563.0885546804966</v>
      </c>
      <c r="E311">
        <v>1184.5761279999999</v>
      </c>
    </row>
    <row r="312" spans="1:5" x14ac:dyDescent="0.2">
      <c r="A312" t="s">
        <v>12</v>
      </c>
      <c r="B312" t="s">
        <v>204</v>
      </c>
      <c r="C312" t="s">
        <v>27</v>
      </c>
      <c r="D312">
        <v>1645.8388879091046</v>
      </c>
      <c r="E312">
        <v>3563.0885546804966</v>
      </c>
    </row>
    <row r="313" spans="1:5" x14ac:dyDescent="0.2">
      <c r="A313" t="s">
        <v>12</v>
      </c>
      <c r="B313" t="s">
        <v>55</v>
      </c>
      <c r="C313" t="s">
        <v>51</v>
      </c>
      <c r="D313">
        <v>1041.0879426059062</v>
      </c>
      <c r="E313">
        <v>1085.2785919999999</v>
      </c>
    </row>
    <row r="314" spans="1:5" x14ac:dyDescent="0.2">
      <c r="A314" t="s">
        <v>12</v>
      </c>
      <c r="B314" t="s">
        <v>19</v>
      </c>
      <c r="C314" t="s">
        <v>52</v>
      </c>
      <c r="D314">
        <v>928.83488</v>
      </c>
      <c r="E314">
        <v>1001.3293551281739</v>
      </c>
    </row>
    <row r="315" spans="1:5" x14ac:dyDescent="0.2">
      <c r="A315" t="s">
        <v>12</v>
      </c>
      <c r="B315" t="s">
        <v>56</v>
      </c>
      <c r="C315" t="s">
        <v>53</v>
      </c>
      <c r="D315">
        <v>899.95261136224167</v>
      </c>
      <c r="E315">
        <v>874.04716800000006</v>
      </c>
    </row>
    <row r="316" spans="1:5" x14ac:dyDescent="0.2">
      <c r="A316" t="s">
        <v>12</v>
      </c>
      <c r="B316" t="s">
        <v>27</v>
      </c>
      <c r="C316" t="s">
        <v>54</v>
      </c>
      <c r="D316">
        <v>731.14803022211652</v>
      </c>
      <c r="E316">
        <v>731.92934400000001</v>
      </c>
    </row>
    <row r="317" spans="1:5" x14ac:dyDescent="0.2">
      <c r="A317" t="s">
        <v>33</v>
      </c>
      <c r="B317" t="s">
        <v>232</v>
      </c>
      <c r="C317" t="s">
        <v>53</v>
      </c>
      <c r="D317">
        <v>261.83368000000002</v>
      </c>
      <c r="E317">
        <v>459.19693179062966</v>
      </c>
    </row>
    <row r="318" spans="1:5" x14ac:dyDescent="0.2">
      <c r="A318" t="s">
        <v>33</v>
      </c>
      <c r="B318" t="s">
        <v>79</v>
      </c>
      <c r="C318" t="s">
        <v>51</v>
      </c>
      <c r="D318">
        <v>207.83624</v>
      </c>
      <c r="E318">
        <v>399.87926200211257</v>
      </c>
    </row>
    <row r="319" spans="1:5" x14ac:dyDescent="0.2">
      <c r="A319" t="s">
        <v>33</v>
      </c>
      <c r="B319" t="s">
        <v>45</v>
      </c>
      <c r="C319" t="s">
        <v>135</v>
      </c>
      <c r="D319">
        <v>108.45616800000001</v>
      </c>
      <c r="E319">
        <v>246.81924231213034</v>
      </c>
    </row>
    <row r="320" spans="1:5" x14ac:dyDescent="0.2">
      <c r="A320" t="s">
        <v>33</v>
      </c>
      <c r="B320" t="s">
        <v>75</v>
      </c>
      <c r="C320" t="s">
        <v>71</v>
      </c>
      <c r="D320">
        <v>58.35711739901749</v>
      </c>
      <c r="E320">
        <v>187.31643352307478</v>
      </c>
    </row>
    <row r="321" spans="1:5" x14ac:dyDescent="0.2">
      <c r="A321" t="s">
        <v>33</v>
      </c>
      <c r="B321" t="s">
        <v>19</v>
      </c>
      <c r="C321" t="s">
        <v>136</v>
      </c>
      <c r="D321">
        <v>43.124471999999997</v>
      </c>
      <c r="E321">
        <v>175.67677039906664</v>
      </c>
    </row>
    <row r="322" spans="1:5" x14ac:dyDescent="0.2">
      <c r="A322" t="s">
        <v>201</v>
      </c>
      <c r="B322" t="s">
        <v>232</v>
      </c>
      <c r="C322" t="s">
        <v>53</v>
      </c>
      <c r="D322">
        <v>312.392448</v>
      </c>
      <c r="E322">
        <v>357.36081463820801</v>
      </c>
    </row>
    <row r="323" spans="1:5" x14ac:dyDescent="0.2">
      <c r="A323" t="s">
        <v>201</v>
      </c>
      <c r="B323" t="s">
        <v>79</v>
      </c>
      <c r="C323" t="s">
        <v>51</v>
      </c>
      <c r="D323">
        <v>245.23195200000001</v>
      </c>
      <c r="E323">
        <v>296.81156618510397</v>
      </c>
    </row>
    <row r="324" spans="1:5" x14ac:dyDescent="0.2">
      <c r="A324" t="s">
        <v>201</v>
      </c>
      <c r="B324" t="s">
        <v>277</v>
      </c>
      <c r="C324" t="s">
        <v>135</v>
      </c>
      <c r="D324">
        <v>241.21163200000001</v>
      </c>
      <c r="E324">
        <v>258.96103715611196</v>
      </c>
    </row>
    <row r="325" spans="1:5" x14ac:dyDescent="0.2">
      <c r="A325" t="s">
        <v>201</v>
      </c>
      <c r="B325" t="s">
        <v>84</v>
      </c>
      <c r="C325" t="s">
        <v>136</v>
      </c>
      <c r="D325">
        <v>198.20831167747878</v>
      </c>
      <c r="E325">
        <v>192.53419394020798</v>
      </c>
    </row>
    <row r="326" spans="1:5" x14ac:dyDescent="0.2">
      <c r="A326" t="s">
        <v>201</v>
      </c>
      <c r="B326" t="s">
        <v>278</v>
      </c>
      <c r="C326" t="s">
        <v>52</v>
      </c>
      <c r="D326">
        <v>78.939772566095954</v>
      </c>
      <c r="E326">
        <v>177.09576015785598</v>
      </c>
    </row>
    <row r="327" spans="1:5" x14ac:dyDescent="0.2">
      <c r="A327" t="s">
        <v>202</v>
      </c>
      <c r="B327" t="s">
        <v>297</v>
      </c>
      <c r="C327" t="s">
        <v>71</v>
      </c>
      <c r="D327">
        <v>7.1952299999999996</v>
      </c>
      <c r="E327">
        <v>271.15001599999999</v>
      </c>
    </row>
    <row r="328" spans="1:5" x14ac:dyDescent="0.2">
      <c r="A328" t="s">
        <v>202</v>
      </c>
      <c r="B328" t="s">
        <v>276</v>
      </c>
      <c r="C328" t="s">
        <v>53</v>
      </c>
      <c r="D328">
        <v>3.1837999999999998E-2</v>
      </c>
      <c r="E328">
        <v>271.15001599999999</v>
      </c>
    </row>
    <row r="329" spans="1:5" x14ac:dyDescent="0.2">
      <c r="A329" t="s">
        <v>202</v>
      </c>
      <c r="C329" t="s">
        <v>51</v>
      </c>
      <c r="D329" t="s">
        <v>212</v>
      </c>
      <c r="E329">
        <v>271.15001599999999</v>
      </c>
    </row>
    <row r="330" spans="1:5" x14ac:dyDescent="0.2">
      <c r="A330" t="s">
        <v>202</v>
      </c>
      <c r="C330" t="s">
        <v>135</v>
      </c>
      <c r="D330" t="s">
        <v>212</v>
      </c>
      <c r="E330">
        <v>203.36249599999999</v>
      </c>
    </row>
    <row r="331" spans="1:5" x14ac:dyDescent="0.2">
      <c r="A331" t="s">
        <v>202</v>
      </c>
      <c r="D331" t="s">
        <v>212</v>
      </c>
      <c r="E331" t="s">
        <v>212</v>
      </c>
    </row>
    <row r="332" spans="1:5" x14ac:dyDescent="0.2">
      <c r="A332" t="s">
        <v>27</v>
      </c>
      <c r="B332" t="s">
        <v>84</v>
      </c>
      <c r="C332" t="s">
        <v>51</v>
      </c>
      <c r="D332">
        <v>16876.581633764388</v>
      </c>
      <c r="E332">
        <v>2449.161728</v>
      </c>
    </row>
    <row r="333" spans="1:5" x14ac:dyDescent="0.2">
      <c r="A333" t="s">
        <v>27</v>
      </c>
      <c r="B333" t="s">
        <v>73</v>
      </c>
      <c r="C333" t="s">
        <v>53</v>
      </c>
      <c r="D333">
        <v>6006.8860725947661</v>
      </c>
      <c r="E333">
        <v>1965.535488</v>
      </c>
    </row>
    <row r="334" spans="1:5" x14ac:dyDescent="0.2">
      <c r="A334" t="s">
        <v>27</v>
      </c>
      <c r="B334" t="s">
        <v>74</v>
      </c>
      <c r="C334" t="s">
        <v>70</v>
      </c>
      <c r="D334">
        <v>4067.4168118254238</v>
      </c>
      <c r="E334">
        <v>1799.6833280000001</v>
      </c>
    </row>
    <row r="335" spans="1:5" x14ac:dyDescent="0.2">
      <c r="A335" t="s">
        <v>27</v>
      </c>
      <c r="B335" t="s">
        <v>75</v>
      </c>
      <c r="C335" t="s">
        <v>71</v>
      </c>
      <c r="D335">
        <v>3803.1216875354162</v>
      </c>
      <c r="E335">
        <v>1305.4274559999999</v>
      </c>
    </row>
    <row r="336" spans="1:5" x14ac:dyDescent="0.2">
      <c r="A336" t="s">
        <v>27</v>
      </c>
      <c r="B336" t="s">
        <v>12</v>
      </c>
      <c r="C336" t="s">
        <v>54</v>
      </c>
      <c r="D336">
        <v>3563.0885546804966</v>
      </c>
      <c r="E336">
        <v>1184.5761279999999</v>
      </c>
    </row>
    <row r="337" spans="1:5" x14ac:dyDescent="0.2">
      <c r="A337" t="s">
        <v>12</v>
      </c>
      <c r="B337" t="s">
        <v>204</v>
      </c>
      <c r="C337" t="s">
        <v>27</v>
      </c>
      <c r="D337">
        <v>1645.8388879091046</v>
      </c>
      <c r="E337">
        <v>3563.0885546804966</v>
      </c>
    </row>
    <row r="338" spans="1:5" x14ac:dyDescent="0.2">
      <c r="A338" t="s">
        <v>12</v>
      </c>
      <c r="B338" t="s">
        <v>55</v>
      </c>
      <c r="C338" t="s">
        <v>51</v>
      </c>
      <c r="D338">
        <v>1041.0879426059062</v>
      </c>
      <c r="E338">
        <v>1085.2785919999999</v>
      </c>
    </row>
    <row r="339" spans="1:5" x14ac:dyDescent="0.2">
      <c r="A339" t="s">
        <v>12</v>
      </c>
      <c r="B339" t="s">
        <v>19</v>
      </c>
      <c r="C339" t="s">
        <v>52</v>
      </c>
      <c r="D339">
        <v>928.83488</v>
      </c>
      <c r="E339">
        <v>1001.3293551281739</v>
      </c>
    </row>
    <row r="340" spans="1:5" x14ac:dyDescent="0.2">
      <c r="A340" t="s">
        <v>12</v>
      </c>
      <c r="B340" t="s">
        <v>56</v>
      </c>
      <c r="C340" t="s">
        <v>53</v>
      </c>
      <c r="D340">
        <v>899.95261136224167</v>
      </c>
      <c r="E340">
        <v>874.04716800000006</v>
      </c>
    </row>
    <row r="341" spans="1:5" x14ac:dyDescent="0.2">
      <c r="A341" t="s">
        <v>12</v>
      </c>
      <c r="B341" t="s">
        <v>27</v>
      </c>
      <c r="C341" t="s">
        <v>54</v>
      </c>
      <c r="D341">
        <v>731.14803022211652</v>
      </c>
      <c r="E341">
        <v>731.92934400000001</v>
      </c>
    </row>
    <row r="342" spans="1:5" x14ac:dyDescent="0.2">
      <c r="A342" t="s">
        <v>33</v>
      </c>
      <c r="B342" t="s">
        <v>232</v>
      </c>
      <c r="C342" t="s">
        <v>53</v>
      </c>
      <c r="D342">
        <v>261.83368000000002</v>
      </c>
      <c r="E342">
        <v>459.19693179062966</v>
      </c>
    </row>
    <row r="343" spans="1:5" x14ac:dyDescent="0.2">
      <c r="A343" t="s">
        <v>33</v>
      </c>
      <c r="B343" t="s">
        <v>79</v>
      </c>
      <c r="C343" t="s">
        <v>51</v>
      </c>
      <c r="D343">
        <v>207.83624</v>
      </c>
      <c r="E343">
        <v>399.87926200211257</v>
      </c>
    </row>
    <row r="344" spans="1:5" x14ac:dyDescent="0.2">
      <c r="A344" t="s">
        <v>33</v>
      </c>
      <c r="B344" t="s">
        <v>45</v>
      </c>
      <c r="C344" t="s">
        <v>135</v>
      </c>
      <c r="D344">
        <v>108.45616800000001</v>
      </c>
      <c r="E344">
        <v>246.81924231213034</v>
      </c>
    </row>
    <row r="345" spans="1:5" x14ac:dyDescent="0.2">
      <c r="A345" t="s">
        <v>33</v>
      </c>
      <c r="B345" t="s">
        <v>75</v>
      </c>
      <c r="C345" t="s">
        <v>71</v>
      </c>
      <c r="D345">
        <v>58.35711739901749</v>
      </c>
      <c r="E345">
        <v>187.31643352307478</v>
      </c>
    </row>
    <row r="346" spans="1:5" x14ac:dyDescent="0.2">
      <c r="A346" t="s">
        <v>33</v>
      </c>
      <c r="B346" t="s">
        <v>19</v>
      </c>
      <c r="C346" t="s">
        <v>136</v>
      </c>
      <c r="D346">
        <v>43.124471999999997</v>
      </c>
      <c r="E346">
        <v>175.67677039906664</v>
      </c>
    </row>
    <row r="347" spans="1:5" x14ac:dyDescent="0.2">
      <c r="A347" t="s">
        <v>201</v>
      </c>
      <c r="B347" t="s">
        <v>232</v>
      </c>
      <c r="C347" t="s">
        <v>53</v>
      </c>
      <c r="D347">
        <v>312.392448</v>
      </c>
      <c r="E347">
        <v>357.36081463820801</v>
      </c>
    </row>
    <row r="348" spans="1:5" x14ac:dyDescent="0.2">
      <c r="A348" t="s">
        <v>201</v>
      </c>
      <c r="B348" t="s">
        <v>79</v>
      </c>
      <c r="C348" t="s">
        <v>51</v>
      </c>
      <c r="D348">
        <v>245.23195200000001</v>
      </c>
      <c r="E348">
        <v>296.81156618510397</v>
      </c>
    </row>
    <row r="349" spans="1:5" x14ac:dyDescent="0.2">
      <c r="A349" t="s">
        <v>201</v>
      </c>
      <c r="B349" t="s">
        <v>277</v>
      </c>
      <c r="C349" t="s">
        <v>135</v>
      </c>
      <c r="D349">
        <v>241.21163200000001</v>
      </c>
      <c r="E349">
        <v>258.96103715611196</v>
      </c>
    </row>
    <row r="350" spans="1:5" x14ac:dyDescent="0.2">
      <c r="A350" t="s">
        <v>201</v>
      </c>
      <c r="B350" t="s">
        <v>84</v>
      </c>
      <c r="C350" t="s">
        <v>136</v>
      </c>
      <c r="D350">
        <v>198.20831167747878</v>
      </c>
      <c r="E350">
        <v>192.53419394020798</v>
      </c>
    </row>
    <row r="351" spans="1:5" x14ac:dyDescent="0.2">
      <c r="A351" t="s">
        <v>201</v>
      </c>
      <c r="B351" t="s">
        <v>278</v>
      </c>
      <c r="C351" t="s">
        <v>52</v>
      </c>
      <c r="D351">
        <v>78.939772566095954</v>
      </c>
      <c r="E351">
        <v>177.09576015785598</v>
      </c>
    </row>
    <row r="352" spans="1:5" x14ac:dyDescent="0.2">
      <c r="A352" t="s">
        <v>203</v>
      </c>
      <c r="B352" t="s">
        <v>298</v>
      </c>
      <c r="C352" t="s">
        <v>53</v>
      </c>
      <c r="D352">
        <v>0.26100200000000001</v>
      </c>
      <c r="E352">
        <v>349.02108800000002</v>
      </c>
    </row>
    <row r="353" spans="1:5" x14ac:dyDescent="0.2">
      <c r="A353" t="s">
        <v>203</v>
      </c>
      <c r="B353" t="s">
        <v>286</v>
      </c>
      <c r="C353" t="s">
        <v>292</v>
      </c>
      <c r="D353">
        <v>0.10728699999999999</v>
      </c>
      <c r="E353">
        <v>232.68072000000001</v>
      </c>
    </row>
    <row r="354" spans="1:5" x14ac:dyDescent="0.2">
      <c r="A354" t="s">
        <v>203</v>
      </c>
      <c r="C354" t="s">
        <v>293</v>
      </c>
      <c r="D354" t="s">
        <v>212</v>
      </c>
      <c r="E354">
        <v>155.12047999999999</v>
      </c>
    </row>
    <row r="355" spans="1:5" x14ac:dyDescent="0.2">
      <c r="A355" t="s">
        <v>203</v>
      </c>
      <c r="C355" t="s">
        <v>294</v>
      </c>
      <c r="D355" t="s">
        <v>212</v>
      </c>
      <c r="E355">
        <v>91.100399999999993</v>
      </c>
    </row>
    <row r="356" spans="1:5" x14ac:dyDescent="0.2">
      <c r="A356" t="s">
        <v>203</v>
      </c>
      <c r="C356" t="s">
        <v>51</v>
      </c>
      <c r="D356" t="s">
        <v>212</v>
      </c>
      <c r="E356">
        <v>75.917000000000002</v>
      </c>
    </row>
    <row r="357" spans="1:5" x14ac:dyDescent="0.2">
      <c r="A357" t="s">
        <v>27</v>
      </c>
      <c r="B357" t="s">
        <v>84</v>
      </c>
      <c r="C357" t="s">
        <v>51</v>
      </c>
      <c r="D357">
        <v>16876.581633764388</v>
      </c>
      <c r="E357">
        <v>2449.161728</v>
      </c>
    </row>
    <row r="358" spans="1:5" x14ac:dyDescent="0.2">
      <c r="A358" t="s">
        <v>27</v>
      </c>
      <c r="B358" t="s">
        <v>73</v>
      </c>
      <c r="C358" t="s">
        <v>53</v>
      </c>
      <c r="D358">
        <v>6006.8860725947661</v>
      </c>
      <c r="E358">
        <v>1965.535488</v>
      </c>
    </row>
    <row r="359" spans="1:5" x14ac:dyDescent="0.2">
      <c r="A359" t="s">
        <v>27</v>
      </c>
      <c r="B359" t="s">
        <v>74</v>
      </c>
      <c r="C359" t="s">
        <v>70</v>
      </c>
      <c r="D359">
        <v>4067.4168118254238</v>
      </c>
      <c r="E359">
        <v>1799.6833280000001</v>
      </c>
    </row>
    <row r="360" spans="1:5" x14ac:dyDescent="0.2">
      <c r="A360" t="s">
        <v>27</v>
      </c>
      <c r="B360" t="s">
        <v>75</v>
      </c>
      <c r="C360" t="s">
        <v>71</v>
      </c>
      <c r="D360">
        <v>3803.1216875354162</v>
      </c>
      <c r="E360">
        <v>1305.4274559999999</v>
      </c>
    </row>
    <row r="361" spans="1:5" x14ac:dyDescent="0.2">
      <c r="A361" t="s">
        <v>27</v>
      </c>
      <c r="B361" t="s">
        <v>12</v>
      </c>
      <c r="C361" t="s">
        <v>54</v>
      </c>
      <c r="D361">
        <v>3563.0885546804966</v>
      </c>
      <c r="E361">
        <v>1184.5761279999999</v>
      </c>
    </row>
    <row r="362" spans="1:5" x14ac:dyDescent="0.2">
      <c r="A362" t="s">
        <v>5</v>
      </c>
      <c r="B362" t="s">
        <v>75</v>
      </c>
      <c r="C362" t="s">
        <v>70</v>
      </c>
      <c r="D362">
        <v>1585.7283218851958</v>
      </c>
      <c r="E362">
        <v>1138.0286014778424</v>
      </c>
    </row>
    <row r="363" spans="1:5" x14ac:dyDescent="0.2">
      <c r="A363" t="s">
        <v>5</v>
      </c>
      <c r="B363" t="s">
        <v>10</v>
      </c>
      <c r="C363" t="s">
        <v>6</v>
      </c>
      <c r="D363">
        <v>827.33247444705228</v>
      </c>
      <c r="E363">
        <v>403.75113789476671</v>
      </c>
    </row>
    <row r="364" spans="1:5" x14ac:dyDescent="0.2">
      <c r="A364" t="s">
        <v>5</v>
      </c>
      <c r="B364" t="s">
        <v>11</v>
      </c>
      <c r="C364" t="s">
        <v>7</v>
      </c>
      <c r="D364">
        <v>789.40037428124822</v>
      </c>
      <c r="E364">
        <v>333.57085835311102</v>
      </c>
    </row>
    <row r="365" spans="1:5" x14ac:dyDescent="0.2">
      <c r="A365" t="s">
        <v>5</v>
      </c>
      <c r="B365" t="s">
        <v>12</v>
      </c>
      <c r="C365" t="s">
        <v>8</v>
      </c>
      <c r="D365">
        <v>752.36340794789703</v>
      </c>
      <c r="E365">
        <v>167.26966434476239</v>
      </c>
    </row>
    <row r="366" spans="1:5" x14ac:dyDescent="0.2">
      <c r="A366" t="s">
        <v>5</v>
      </c>
      <c r="B366" t="s">
        <v>13</v>
      </c>
      <c r="C366" t="s">
        <v>9</v>
      </c>
      <c r="D366">
        <v>622.44000000000005</v>
      </c>
      <c r="E366">
        <v>162.81306563263058</v>
      </c>
    </row>
    <row r="367" spans="1:5" x14ac:dyDescent="0.2">
      <c r="A367" t="s">
        <v>12</v>
      </c>
      <c r="B367" t="s">
        <v>204</v>
      </c>
      <c r="C367" t="s">
        <v>27</v>
      </c>
      <c r="D367">
        <v>1645.8388879091046</v>
      </c>
      <c r="E367">
        <v>3563.0885546804966</v>
      </c>
    </row>
    <row r="368" spans="1:5" x14ac:dyDescent="0.2">
      <c r="A368" t="s">
        <v>12</v>
      </c>
      <c r="B368" t="s">
        <v>55</v>
      </c>
      <c r="C368" t="s">
        <v>51</v>
      </c>
      <c r="D368">
        <v>1041.0879426059062</v>
      </c>
      <c r="E368">
        <v>1085.2785919999999</v>
      </c>
    </row>
    <row r="369" spans="1:5" x14ac:dyDescent="0.2">
      <c r="A369" t="s">
        <v>12</v>
      </c>
      <c r="B369" t="s">
        <v>19</v>
      </c>
      <c r="C369" t="s">
        <v>52</v>
      </c>
      <c r="D369">
        <v>928.83488</v>
      </c>
      <c r="E369">
        <v>1001.3293551281739</v>
      </c>
    </row>
    <row r="370" spans="1:5" x14ac:dyDescent="0.2">
      <c r="A370" t="s">
        <v>12</v>
      </c>
      <c r="B370" t="s">
        <v>56</v>
      </c>
      <c r="C370" t="s">
        <v>53</v>
      </c>
      <c r="D370">
        <v>899.95261136224167</v>
      </c>
      <c r="E370">
        <v>874.04716800000006</v>
      </c>
    </row>
    <row r="371" spans="1:5" x14ac:dyDescent="0.2">
      <c r="A371" t="s">
        <v>12</v>
      </c>
      <c r="B371" t="s">
        <v>27</v>
      </c>
      <c r="C371" t="s">
        <v>54</v>
      </c>
      <c r="D371">
        <v>731.14803022211652</v>
      </c>
      <c r="E371">
        <v>731.92934400000001</v>
      </c>
    </row>
    <row r="372" spans="1:5" x14ac:dyDescent="0.2">
      <c r="A372" t="s">
        <v>28</v>
      </c>
      <c r="B372" t="s">
        <v>45</v>
      </c>
      <c r="C372" t="s">
        <v>70</v>
      </c>
      <c r="D372">
        <v>65.499595999999997</v>
      </c>
      <c r="E372">
        <v>511.14455161237083</v>
      </c>
    </row>
    <row r="373" spans="1:5" x14ac:dyDescent="0.2">
      <c r="A373" t="s">
        <v>28</v>
      </c>
      <c r="B373" t="s">
        <v>118</v>
      </c>
      <c r="C373" t="s">
        <v>7</v>
      </c>
      <c r="D373">
        <v>55.090579964704844</v>
      </c>
      <c r="E373">
        <v>209.04359578384543</v>
      </c>
    </row>
    <row r="374" spans="1:5" x14ac:dyDescent="0.2">
      <c r="A374" t="s">
        <v>28</v>
      </c>
      <c r="B374" t="s">
        <v>119</v>
      </c>
      <c r="C374" t="s">
        <v>6</v>
      </c>
      <c r="D374">
        <v>49.86419460889433</v>
      </c>
      <c r="E374">
        <v>130.04902071248779</v>
      </c>
    </row>
    <row r="375" spans="1:5" x14ac:dyDescent="0.2">
      <c r="A375" t="s">
        <v>28</v>
      </c>
      <c r="B375" t="s">
        <v>120</v>
      </c>
      <c r="C375" t="s">
        <v>124</v>
      </c>
      <c r="D375">
        <v>35.715585660728124</v>
      </c>
      <c r="E375">
        <v>37.339215520754237</v>
      </c>
    </row>
    <row r="376" spans="1:5" x14ac:dyDescent="0.2">
      <c r="A376" t="s">
        <v>28</v>
      </c>
      <c r="B376" t="s">
        <v>121</v>
      </c>
      <c r="C376" t="s">
        <v>125</v>
      </c>
      <c r="D376">
        <v>34.717249590274214</v>
      </c>
      <c r="E376">
        <v>21.727132028329354</v>
      </c>
    </row>
    <row r="377" spans="1:5" x14ac:dyDescent="0.2">
      <c r="A377" t="s">
        <v>25</v>
      </c>
      <c r="B377" t="s">
        <v>231</v>
      </c>
      <c r="C377" t="s">
        <v>7</v>
      </c>
      <c r="D377">
        <v>0.25968581712342448</v>
      </c>
      <c r="E377">
        <v>1352.0965873588068</v>
      </c>
    </row>
    <row r="378" spans="1:5" x14ac:dyDescent="0.2">
      <c r="A378" t="s">
        <v>25</v>
      </c>
      <c r="B378" t="s">
        <v>116</v>
      </c>
      <c r="C378" t="s">
        <v>111</v>
      </c>
      <c r="D378">
        <v>9.8982287486550635E-2</v>
      </c>
      <c r="E378">
        <v>849.08512194010632</v>
      </c>
    </row>
    <row r="379" spans="1:5" x14ac:dyDescent="0.2">
      <c r="A379" t="s">
        <v>25</v>
      </c>
      <c r="B379" t="s">
        <v>117</v>
      </c>
      <c r="C379" t="s">
        <v>70</v>
      </c>
      <c r="D379" t="s">
        <v>221</v>
      </c>
      <c r="E379">
        <v>496.40256960708234</v>
      </c>
    </row>
    <row r="380" spans="1:5" x14ac:dyDescent="0.2">
      <c r="A380" t="s">
        <v>25</v>
      </c>
      <c r="C380" t="s">
        <v>6</v>
      </c>
      <c r="D380" t="s">
        <v>212</v>
      </c>
      <c r="E380">
        <v>210.5372579369031</v>
      </c>
    </row>
    <row r="381" spans="1:5" x14ac:dyDescent="0.2">
      <c r="A381" t="s">
        <v>25</v>
      </c>
      <c r="C381" t="s">
        <v>112</v>
      </c>
      <c r="D381" t="s">
        <v>212</v>
      </c>
      <c r="E381">
        <v>0.2738335781751059</v>
      </c>
    </row>
    <row r="382" spans="1:5" x14ac:dyDescent="0.2">
      <c r="A382" t="s">
        <v>27</v>
      </c>
      <c r="B382" t="s">
        <v>84</v>
      </c>
      <c r="C382" t="s">
        <v>51</v>
      </c>
      <c r="D382">
        <v>16876.581633764388</v>
      </c>
      <c r="E382">
        <v>2449.161728</v>
      </c>
    </row>
    <row r="383" spans="1:5" x14ac:dyDescent="0.2">
      <c r="A383" t="s">
        <v>27</v>
      </c>
      <c r="B383" t="s">
        <v>73</v>
      </c>
      <c r="C383" t="s">
        <v>53</v>
      </c>
      <c r="D383">
        <v>6006.8860725947661</v>
      </c>
      <c r="E383">
        <v>1965.535488</v>
      </c>
    </row>
    <row r="384" spans="1:5" x14ac:dyDescent="0.2">
      <c r="A384" t="s">
        <v>27</v>
      </c>
      <c r="B384" t="s">
        <v>74</v>
      </c>
      <c r="C384" t="s">
        <v>70</v>
      </c>
      <c r="D384">
        <v>4067.4168118254238</v>
      </c>
      <c r="E384">
        <v>1799.6833280000001</v>
      </c>
    </row>
    <row r="385" spans="1:5" x14ac:dyDescent="0.2">
      <c r="A385" t="s">
        <v>27</v>
      </c>
      <c r="B385" t="s">
        <v>75</v>
      </c>
      <c r="C385" t="s">
        <v>71</v>
      </c>
      <c r="D385">
        <v>3803.1216875354162</v>
      </c>
      <c r="E385">
        <v>1305.4274559999999</v>
      </c>
    </row>
    <row r="386" spans="1:5" x14ac:dyDescent="0.2">
      <c r="A386" t="s">
        <v>27</v>
      </c>
      <c r="B386" t="s">
        <v>12</v>
      </c>
      <c r="C386" t="s">
        <v>54</v>
      </c>
      <c r="D386">
        <v>3563.0885546804966</v>
      </c>
      <c r="E386">
        <v>1184.5761279999999</v>
      </c>
    </row>
    <row r="387" spans="1:5" x14ac:dyDescent="0.2">
      <c r="A387" t="s">
        <v>12</v>
      </c>
      <c r="B387" t="s">
        <v>204</v>
      </c>
      <c r="C387" t="s">
        <v>27</v>
      </c>
      <c r="D387">
        <v>1645.8388879091046</v>
      </c>
      <c r="E387">
        <v>3563.0885546804966</v>
      </c>
    </row>
    <row r="388" spans="1:5" x14ac:dyDescent="0.2">
      <c r="A388" t="s">
        <v>12</v>
      </c>
      <c r="B388" t="s">
        <v>55</v>
      </c>
      <c r="C388" t="s">
        <v>51</v>
      </c>
      <c r="D388">
        <v>1041.0879426059062</v>
      </c>
      <c r="E388">
        <v>1085.2785919999999</v>
      </c>
    </row>
    <row r="389" spans="1:5" x14ac:dyDescent="0.2">
      <c r="A389" t="s">
        <v>12</v>
      </c>
      <c r="B389" t="s">
        <v>19</v>
      </c>
      <c r="C389" t="s">
        <v>52</v>
      </c>
      <c r="D389">
        <v>928.83488</v>
      </c>
      <c r="E389">
        <v>1001.3293551281739</v>
      </c>
    </row>
    <row r="390" spans="1:5" x14ac:dyDescent="0.2">
      <c r="A390" t="s">
        <v>12</v>
      </c>
      <c r="B390" t="s">
        <v>56</v>
      </c>
      <c r="C390" t="s">
        <v>53</v>
      </c>
      <c r="D390">
        <v>899.95261136224167</v>
      </c>
      <c r="E390">
        <v>874.04716800000006</v>
      </c>
    </row>
    <row r="391" spans="1:5" x14ac:dyDescent="0.2">
      <c r="A391" t="s">
        <v>12</v>
      </c>
      <c r="B391" t="s">
        <v>27</v>
      </c>
      <c r="C391" t="s">
        <v>54</v>
      </c>
      <c r="D391">
        <v>731.14803022211652</v>
      </c>
      <c r="E391">
        <v>731.92934400000001</v>
      </c>
    </row>
    <row r="392" spans="1:5" x14ac:dyDescent="0.2">
      <c r="A392" t="s">
        <v>202</v>
      </c>
      <c r="B392" t="s">
        <v>297</v>
      </c>
      <c r="C392" t="s">
        <v>71</v>
      </c>
      <c r="D392">
        <v>7.1952299999999996</v>
      </c>
      <c r="E392">
        <v>271.15001599999999</v>
      </c>
    </row>
    <row r="393" spans="1:5" x14ac:dyDescent="0.2">
      <c r="A393" t="s">
        <v>202</v>
      </c>
      <c r="B393" t="s">
        <v>276</v>
      </c>
      <c r="C393" t="s">
        <v>53</v>
      </c>
      <c r="D393">
        <v>3.1837999999999998E-2</v>
      </c>
      <c r="E393">
        <v>271.15001599999999</v>
      </c>
    </row>
    <row r="394" spans="1:5" x14ac:dyDescent="0.2">
      <c r="A394" t="s">
        <v>202</v>
      </c>
      <c r="C394" t="s">
        <v>51</v>
      </c>
      <c r="D394" t="s">
        <v>212</v>
      </c>
      <c r="E394">
        <v>271.15001599999999</v>
      </c>
    </row>
    <row r="395" spans="1:5" x14ac:dyDescent="0.2">
      <c r="A395" t="s">
        <v>202</v>
      </c>
      <c r="C395" t="s">
        <v>135</v>
      </c>
      <c r="D395" t="s">
        <v>212</v>
      </c>
      <c r="E395">
        <v>203.36249599999999</v>
      </c>
    </row>
    <row r="396" spans="1:5" x14ac:dyDescent="0.2">
      <c r="A396" t="s">
        <v>202</v>
      </c>
      <c r="D396" t="s">
        <v>212</v>
      </c>
      <c r="E396" t="s">
        <v>212</v>
      </c>
    </row>
    <row r="397" spans="1:5" x14ac:dyDescent="0.2">
      <c r="A397" t="s">
        <v>33</v>
      </c>
      <c r="B397" t="s">
        <v>232</v>
      </c>
      <c r="C397" t="s">
        <v>53</v>
      </c>
      <c r="D397">
        <v>261.83368000000002</v>
      </c>
      <c r="E397">
        <v>459.19693179062966</v>
      </c>
    </row>
    <row r="398" spans="1:5" x14ac:dyDescent="0.2">
      <c r="A398" t="s">
        <v>33</v>
      </c>
      <c r="B398" t="s">
        <v>79</v>
      </c>
      <c r="C398" t="s">
        <v>51</v>
      </c>
      <c r="D398">
        <v>207.83624</v>
      </c>
      <c r="E398">
        <v>399.87926200211257</v>
      </c>
    </row>
    <row r="399" spans="1:5" x14ac:dyDescent="0.2">
      <c r="A399" t="s">
        <v>33</v>
      </c>
      <c r="B399" t="s">
        <v>45</v>
      </c>
      <c r="C399" t="s">
        <v>135</v>
      </c>
      <c r="D399">
        <v>108.45616800000001</v>
      </c>
      <c r="E399">
        <v>246.81924231213034</v>
      </c>
    </row>
    <row r="400" spans="1:5" x14ac:dyDescent="0.2">
      <c r="A400" t="s">
        <v>33</v>
      </c>
      <c r="B400" t="s">
        <v>75</v>
      </c>
      <c r="C400" t="s">
        <v>71</v>
      </c>
      <c r="D400">
        <v>58.35711739901749</v>
      </c>
      <c r="E400">
        <v>187.31643352307478</v>
      </c>
    </row>
    <row r="401" spans="1:5" x14ac:dyDescent="0.2">
      <c r="A401" t="s">
        <v>33</v>
      </c>
      <c r="B401" t="s">
        <v>19</v>
      </c>
      <c r="C401" t="s">
        <v>136</v>
      </c>
      <c r="D401">
        <v>43.124471999999997</v>
      </c>
      <c r="E401">
        <v>175.67677039906664</v>
      </c>
    </row>
    <row r="402" spans="1:5" x14ac:dyDescent="0.2">
      <c r="A402" t="s">
        <v>201</v>
      </c>
      <c r="B402" t="s">
        <v>232</v>
      </c>
      <c r="C402" t="s">
        <v>53</v>
      </c>
      <c r="D402">
        <v>312.392448</v>
      </c>
      <c r="E402">
        <v>357.36081463820801</v>
      </c>
    </row>
    <row r="403" spans="1:5" x14ac:dyDescent="0.2">
      <c r="A403" t="s">
        <v>201</v>
      </c>
      <c r="B403" t="s">
        <v>79</v>
      </c>
      <c r="C403" t="s">
        <v>51</v>
      </c>
      <c r="D403">
        <v>245.23195200000001</v>
      </c>
      <c r="E403">
        <v>296.81156618510397</v>
      </c>
    </row>
    <row r="404" spans="1:5" x14ac:dyDescent="0.2">
      <c r="A404" t="s">
        <v>201</v>
      </c>
      <c r="B404" t="s">
        <v>277</v>
      </c>
      <c r="C404" t="s">
        <v>135</v>
      </c>
      <c r="D404">
        <v>241.21163200000001</v>
      </c>
      <c r="E404">
        <v>258.96103715611196</v>
      </c>
    </row>
    <row r="405" spans="1:5" x14ac:dyDescent="0.2">
      <c r="A405" t="s">
        <v>201</v>
      </c>
      <c r="B405" t="s">
        <v>84</v>
      </c>
      <c r="C405" t="s">
        <v>136</v>
      </c>
      <c r="D405">
        <v>198.20831167747878</v>
      </c>
      <c r="E405">
        <v>192.53419394020798</v>
      </c>
    </row>
    <row r="406" spans="1:5" x14ac:dyDescent="0.2">
      <c r="A406" t="s">
        <v>201</v>
      </c>
      <c r="B406" t="s">
        <v>278</v>
      </c>
      <c r="C406" t="s">
        <v>52</v>
      </c>
      <c r="D406">
        <v>78.939772566095954</v>
      </c>
      <c r="E406">
        <v>177.09576015785598</v>
      </c>
    </row>
    <row r="407" spans="1:5" x14ac:dyDescent="0.2">
      <c r="A407" t="s">
        <v>27</v>
      </c>
      <c r="B407" t="s">
        <v>84</v>
      </c>
      <c r="C407" t="s">
        <v>51</v>
      </c>
      <c r="D407">
        <v>16876.581633764388</v>
      </c>
      <c r="E407">
        <v>2449.161728</v>
      </c>
    </row>
    <row r="408" spans="1:5" x14ac:dyDescent="0.2">
      <c r="A408" t="s">
        <v>27</v>
      </c>
      <c r="B408" t="s">
        <v>73</v>
      </c>
      <c r="C408" t="s">
        <v>53</v>
      </c>
      <c r="D408">
        <v>6006.8860725947661</v>
      </c>
      <c r="E408">
        <v>1965.535488</v>
      </c>
    </row>
    <row r="409" spans="1:5" x14ac:dyDescent="0.2">
      <c r="A409" t="s">
        <v>27</v>
      </c>
      <c r="B409" t="s">
        <v>74</v>
      </c>
      <c r="C409" t="s">
        <v>70</v>
      </c>
      <c r="D409">
        <v>4067.4168118254238</v>
      </c>
      <c r="E409">
        <v>1799.6833280000001</v>
      </c>
    </row>
    <row r="410" spans="1:5" x14ac:dyDescent="0.2">
      <c r="A410" t="s">
        <v>27</v>
      </c>
      <c r="B410" t="s">
        <v>75</v>
      </c>
      <c r="C410" t="s">
        <v>71</v>
      </c>
      <c r="D410">
        <v>3803.1216875354162</v>
      </c>
      <c r="E410">
        <v>1305.4274559999999</v>
      </c>
    </row>
    <row r="411" spans="1:5" x14ac:dyDescent="0.2">
      <c r="A411" t="s">
        <v>27</v>
      </c>
      <c r="B411" t="s">
        <v>12</v>
      </c>
      <c r="C411" t="s">
        <v>54</v>
      </c>
      <c r="D411">
        <v>3563.0885546804966</v>
      </c>
      <c r="E411">
        <v>1184.5761279999999</v>
      </c>
    </row>
    <row r="412" spans="1:5" x14ac:dyDescent="0.2">
      <c r="A412" t="s">
        <v>12</v>
      </c>
      <c r="B412" t="s">
        <v>204</v>
      </c>
      <c r="C412" t="s">
        <v>27</v>
      </c>
      <c r="D412">
        <v>1645.8388879091046</v>
      </c>
      <c r="E412">
        <v>3563.0885546804966</v>
      </c>
    </row>
    <row r="413" spans="1:5" x14ac:dyDescent="0.2">
      <c r="A413" t="s">
        <v>12</v>
      </c>
      <c r="B413" t="s">
        <v>55</v>
      </c>
      <c r="C413" t="s">
        <v>51</v>
      </c>
      <c r="D413">
        <v>1041.0879426059062</v>
      </c>
      <c r="E413">
        <v>1085.2785919999999</v>
      </c>
    </row>
    <row r="414" spans="1:5" x14ac:dyDescent="0.2">
      <c r="A414" t="s">
        <v>12</v>
      </c>
      <c r="B414" t="s">
        <v>19</v>
      </c>
      <c r="C414" t="s">
        <v>52</v>
      </c>
      <c r="D414">
        <v>928.83488</v>
      </c>
      <c r="E414">
        <v>1001.3293551281739</v>
      </c>
    </row>
    <row r="415" spans="1:5" x14ac:dyDescent="0.2">
      <c r="A415" t="s">
        <v>12</v>
      </c>
      <c r="B415" t="s">
        <v>56</v>
      </c>
      <c r="C415" t="s">
        <v>53</v>
      </c>
      <c r="D415">
        <v>899.95261136224167</v>
      </c>
      <c r="E415">
        <v>874.04716800000006</v>
      </c>
    </row>
    <row r="416" spans="1:5" x14ac:dyDescent="0.2">
      <c r="A416" t="s">
        <v>12</v>
      </c>
      <c r="B416" t="s">
        <v>27</v>
      </c>
      <c r="C416" t="s">
        <v>54</v>
      </c>
      <c r="D416">
        <v>731.14803022211652</v>
      </c>
      <c r="E416">
        <v>731.92934400000001</v>
      </c>
    </row>
    <row r="417" spans="1:5" x14ac:dyDescent="0.2">
      <c r="A417" t="s">
        <v>165</v>
      </c>
      <c r="B417" t="s">
        <v>45</v>
      </c>
      <c r="C417" t="s">
        <v>95</v>
      </c>
      <c r="D417">
        <v>1948.32</v>
      </c>
      <c r="E417">
        <v>1014.569344</v>
      </c>
    </row>
    <row r="418" spans="1:5" x14ac:dyDescent="0.2">
      <c r="A418" t="s">
        <v>165</v>
      </c>
      <c r="B418" t="s">
        <v>213</v>
      </c>
      <c r="C418" t="s">
        <v>214</v>
      </c>
      <c r="D418">
        <v>1241.6231511209864</v>
      </c>
      <c r="E418">
        <v>647.04096000000004</v>
      </c>
    </row>
    <row r="419" spans="1:5" x14ac:dyDescent="0.2">
      <c r="A419" t="s">
        <v>165</v>
      </c>
      <c r="B419" t="s">
        <v>262</v>
      </c>
      <c r="C419" t="s">
        <v>263</v>
      </c>
      <c r="D419">
        <v>1217.2565523568639</v>
      </c>
      <c r="E419">
        <v>531.176512</v>
      </c>
    </row>
    <row r="420" spans="1:5" x14ac:dyDescent="0.2">
      <c r="A420" t="s">
        <v>165</v>
      </c>
      <c r="B420" t="s">
        <v>84</v>
      </c>
      <c r="C420" t="s">
        <v>70</v>
      </c>
      <c r="D420">
        <v>1067.8870689471421</v>
      </c>
      <c r="E420">
        <v>451.47173986532636</v>
      </c>
    </row>
    <row r="421" spans="1:5" x14ac:dyDescent="0.2">
      <c r="A421" t="s">
        <v>165</v>
      </c>
      <c r="B421" t="s">
        <v>142</v>
      </c>
      <c r="C421" t="s">
        <v>54</v>
      </c>
      <c r="D421">
        <v>908.20464119643077</v>
      </c>
      <c r="E421">
        <v>384.399584</v>
      </c>
    </row>
    <row r="422" spans="1:5" x14ac:dyDescent="0.2">
      <c r="A422" t="s">
        <v>15</v>
      </c>
      <c r="B422" t="s">
        <v>84</v>
      </c>
      <c r="C422" t="s">
        <v>173</v>
      </c>
      <c r="D422">
        <v>572.16493860393234</v>
      </c>
      <c r="E422">
        <v>563.61547016719089</v>
      </c>
    </row>
    <row r="423" spans="1:5" x14ac:dyDescent="0.2">
      <c r="A423" t="s">
        <v>15</v>
      </c>
      <c r="B423" t="s">
        <v>57</v>
      </c>
      <c r="C423" t="s">
        <v>27</v>
      </c>
      <c r="D423">
        <v>358.87500799999998</v>
      </c>
      <c r="E423">
        <v>489.30472919053904</v>
      </c>
    </row>
    <row r="424" spans="1:5" x14ac:dyDescent="0.2">
      <c r="A424" t="s">
        <v>15</v>
      </c>
      <c r="B424" t="s">
        <v>58</v>
      </c>
      <c r="C424" t="s">
        <v>64</v>
      </c>
      <c r="D424">
        <v>246.55057600000001</v>
      </c>
      <c r="E424">
        <v>451.11548800000003</v>
      </c>
    </row>
    <row r="425" spans="1:5" x14ac:dyDescent="0.2">
      <c r="A425" t="s">
        <v>15</v>
      </c>
      <c r="B425" t="s">
        <v>59</v>
      </c>
      <c r="C425" t="s">
        <v>65</v>
      </c>
      <c r="D425">
        <v>243.75</v>
      </c>
      <c r="E425">
        <v>429.34996278676107</v>
      </c>
    </row>
    <row r="426" spans="1:5" x14ac:dyDescent="0.2">
      <c r="A426" t="s">
        <v>15</v>
      </c>
      <c r="B426" t="s">
        <v>60</v>
      </c>
      <c r="C426" t="s">
        <v>54</v>
      </c>
      <c r="D426">
        <v>181.22214399999999</v>
      </c>
      <c r="E426">
        <v>325.578304</v>
      </c>
    </row>
    <row r="427" spans="1:5" x14ac:dyDescent="0.2">
      <c r="A427" t="s">
        <v>107</v>
      </c>
      <c r="B427" t="s">
        <v>299</v>
      </c>
      <c r="C427" t="s">
        <v>265</v>
      </c>
      <c r="D427">
        <v>1097.6854840492326</v>
      </c>
      <c r="E427">
        <v>311.2956458651268</v>
      </c>
    </row>
    <row r="428" spans="1:5" x14ac:dyDescent="0.2">
      <c r="A428" t="s">
        <v>107</v>
      </c>
      <c r="B428" t="s">
        <v>281</v>
      </c>
      <c r="C428" t="s">
        <v>54</v>
      </c>
      <c r="D428">
        <v>817.3040843311386</v>
      </c>
      <c r="E428">
        <v>306.33491199999997</v>
      </c>
    </row>
    <row r="429" spans="1:5" x14ac:dyDescent="0.2">
      <c r="A429" t="s">
        <v>107</v>
      </c>
      <c r="B429" t="s">
        <v>265</v>
      </c>
      <c r="C429" t="s">
        <v>260</v>
      </c>
      <c r="D429">
        <v>785.19626142421271</v>
      </c>
      <c r="E429">
        <v>183.04812799999999</v>
      </c>
    </row>
    <row r="430" spans="1:5" x14ac:dyDescent="0.2">
      <c r="A430" t="s">
        <v>107</v>
      </c>
      <c r="B430" t="s">
        <v>282</v>
      </c>
      <c r="C430" t="s">
        <v>279</v>
      </c>
      <c r="D430">
        <v>369.18586499171704</v>
      </c>
      <c r="E430">
        <v>127.22943259414428</v>
      </c>
    </row>
    <row r="431" spans="1:5" x14ac:dyDescent="0.2">
      <c r="A431" t="s">
        <v>107</v>
      </c>
      <c r="B431" t="s">
        <v>283</v>
      </c>
      <c r="C431" t="s">
        <v>280</v>
      </c>
      <c r="D431">
        <v>232.21048960757554</v>
      </c>
      <c r="E431">
        <v>118.95647004843352</v>
      </c>
    </row>
    <row r="432" spans="1:5" x14ac:dyDescent="0.2">
      <c r="A432" t="s">
        <v>54</v>
      </c>
      <c r="B432" t="s">
        <v>27</v>
      </c>
      <c r="C432" t="s">
        <v>221</v>
      </c>
      <c r="D432">
        <v>1184.5761279999999</v>
      </c>
      <c r="E432" t="s">
        <v>229</v>
      </c>
    </row>
    <row r="433" spans="1:5" x14ac:dyDescent="0.2">
      <c r="A433" t="s">
        <v>54</v>
      </c>
      <c r="B433" t="s">
        <v>12</v>
      </c>
      <c r="D433">
        <v>731.92934400000001</v>
      </c>
      <c r="E433" t="s">
        <v>212</v>
      </c>
    </row>
    <row r="434" spans="1:5" x14ac:dyDescent="0.2">
      <c r="A434" t="s">
        <v>54</v>
      </c>
      <c r="B434" t="s">
        <v>165</v>
      </c>
      <c r="D434">
        <v>384.399584</v>
      </c>
      <c r="E434" t="s">
        <v>212</v>
      </c>
    </row>
    <row r="435" spans="1:5" x14ac:dyDescent="0.2">
      <c r="A435" t="s">
        <v>54</v>
      </c>
      <c r="B435" t="s">
        <v>15</v>
      </c>
      <c r="D435">
        <v>325.578304</v>
      </c>
      <c r="E435" t="s">
        <v>212</v>
      </c>
    </row>
    <row r="436" spans="1:5" x14ac:dyDescent="0.2">
      <c r="A436" t="s">
        <v>54</v>
      </c>
      <c r="B436" t="s">
        <v>107</v>
      </c>
      <c r="D436">
        <v>306.33491199999997</v>
      </c>
      <c r="E436" t="s">
        <v>212</v>
      </c>
    </row>
    <row r="437" spans="1:5" x14ac:dyDescent="0.2">
      <c r="A437" t="s">
        <v>190</v>
      </c>
      <c r="B437" t="s">
        <v>286</v>
      </c>
      <c r="C437" t="s">
        <v>221</v>
      </c>
      <c r="D437">
        <v>199.654</v>
      </c>
      <c r="E437" t="s">
        <v>229</v>
      </c>
    </row>
    <row r="438" spans="1:5" x14ac:dyDescent="0.2">
      <c r="A438" t="s">
        <v>190</v>
      </c>
      <c r="B438" t="s">
        <v>137</v>
      </c>
      <c r="D438">
        <v>89.662087999999997</v>
      </c>
      <c r="E438" t="s">
        <v>212</v>
      </c>
    </row>
    <row r="439" spans="1:5" x14ac:dyDescent="0.2">
      <c r="A439" t="s">
        <v>190</v>
      </c>
      <c r="B439" t="s">
        <v>284</v>
      </c>
      <c r="D439">
        <v>77.911456000000001</v>
      </c>
      <c r="E439" t="s">
        <v>212</v>
      </c>
    </row>
    <row r="440" spans="1:5" x14ac:dyDescent="0.2">
      <c r="A440" t="s">
        <v>190</v>
      </c>
      <c r="B440" t="s">
        <v>285</v>
      </c>
      <c r="D440">
        <v>36.999884000000002</v>
      </c>
      <c r="E440" t="s">
        <v>212</v>
      </c>
    </row>
    <row r="441" spans="1:5" x14ac:dyDescent="0.2">
      <c r="A441" t="s">
        <v>190</v>
      </c>
      <c r="B441" t="s">
        <v>51</v>
      </c>
      <c r="D441">
        <v>29.799744</v>
      </c>
      <c r="E441" t="s">
        <v>212</v>
      </c>
    </row>
    <row r="442" spans="1:5" x14ac:dyDescent="0.2">
      <c r="A442" t="s">
        <v>95</v>
      </c>
      <c r="B442" t="s">
        <v>27</v>
      </c>
      <c r="C442" t="s">
        <v>300</v>
      </c>
      <c r="D442">
        <v>1475.34592</v>
      </c>
      <c r="E442">
        <v>3.476448</v>
      </c>
    </row>
    <row r="443" spans="1:5" x14ac:dyDescent="0.2">
      <c r="A443" t="s">
        <v>95</v>
      </c>
      <c r="B443" t="s">
        <v>165</v>
      </c>
      <c r="C443" t="s">
        <v>287</v>
      </c>
      <c r="D443">
        <v>1014.569344</v>
      </c>
      <c r="E443" t="s">
        <v>221</v>
      </c>
    </row>
    <row r="444" spans="1:5" x14ac:dyDescent="0.2">
      <c r="A444" t="s">
        <v>95</v>
      </c>
      <c r="B444" t="s">
        <v>137</v>
      </c>
      <c r="D444">
        <v>1013.3737599999999</v>
      </c>
      <c r="E444" t="s">
        <v>212</v>
      </c>
    </row>
    <row r="445" spans="1:5" x14ac:dyDescent="0.2">
      <c r="A445" t="s">
        <v>95</v>
      </c>
      <c r="B445" t="s">
        <v>18</v>
      </c>
      <c r="D445">
        <v>606.87001599999996</v>
      </c>
      <c r="E445" t="s">
        <v>212</v>
      </c>
    </row>
    <row r="446" spans="1:5" x14ac:dyDescent="0.2">
      <c r="A446" t="s">
        <v>95</v>
      </c>
      <c r="B446" t="s">
        <v>45</v>
      </c>
      <c r="D446">
        <v>338.84278399999999</v>
      </c>
      <c r="E446" t="s">
        <v>212</v>
      </c>
    </row>
    <row r="447" spans="1:5" x14ac:dyDescent="0.2">
      <c r="A447">
        <v>0</v>
      </c>
      <c r="B447" t="s">
        <v>215</v>
      </c>
      <c r="C447" t="s">
        <v>215</v>
      </c>
      <c r="D447" t="s">
        <v>215</v>
      </c>
      <c r="E447" t="s">
        <v>215</v>
      </c>
    </row>
    <row r="448" spans="1:5" x14ac:dyDescent="0.2">
      <c r="A448">
        <v>0</v>
      </c>
      <c r="D448" t="s">
        <v>212</v>
      </c>
      <c r="E448" t="s">
        <v>212</v>
      </c>
    </row>
    <row r="449" spans="1:5" x14ac:dyDescent="0.2">
      <c r="A449">
        <v>0</v>
      </c>
      <c r="D449" t="s">
        <v>212</v>
      </c>
      <c r="E449" t="s">
        <v>212</v>
      </c>
    </row>
    <row r="450" spans="1:5" x14ac:dyDescent="0.2">
      <c r="A450">
        <v>0</v>
      </c>
      <c r="D450" t="s">
        <v>212</v>
      </c>
      <c r="E450" t="s">
        <v>212</v>
      </c>
    </row>
    <row r="451" spans="1:5" x14ac:dyDescent="0.2">
      <c r="A451">
        <v>0</v>
      </c>
      <c r="D451" t="s">
        <v>212</v>
      </c>
      <c r="E451" t="s">
        <v>212</v>
      </c>
    </row>
    <row r="452" spans="1:5" x14ac:dyDescent="0.2">
      <c r="A452">
        <v>0</v>
      </c>
      <c r="B452" t="s">
        <v>215</v>
      </c>
      <c r="C452" t="s">
        <v>215</v>
      </c>
      <c r="D452" t="s">
        <v>215</v>
      </c>
      <c r="E452" t="s">
        <v>215</v>
      </c>
    </row>
    <row r="453" spans="1:5" x14ac:dyDescent="0.2">
      <c r="A453">
        <v>0</v>
      </c>
      <c r="D453" t="s">
        <v>212</v>
      </c>
      <c r="E453" t="s">
        <v>212</v>
      </c>
    </row>
    <row r="454" spans="1:5" x14ac:dyDescent="0.2">
      <c r="A454">
        <v>0</v>
      </c>
      <c r="D454" t="s">
        <v>212</v>
      </c>
      <c r="E454" t="s">
        <v>212</v>
      </c>
    </row>
    <row r="455" spans="1:5" x14ac:dyDescent="0.2">
      <c r="A455">
        <v>0</v>
      </c>
      <c r="D455" t="s">
        <v>212</v>
      </c>
      <c r="E455" t="s">
        <v>212</v>
      </c>
    </row>
    <row r="456" spans="1:5" x14ac:dyDescent="0.2">
      <c r="A456">
        <v>0</v>
      </c>
      <c r="D456" t="s">
        <v>212</v>
      </c>
      <c r="E456" t="s">
        <v>212</v>
      </c>
    </row>
    <row r="457" spans="1:5" x14ac:dyDescent="0.2">
      <c r="A457" t="s">
        <v>54</v>
      </c>
      <c r="B457" t="s">
        <v>27</v>
      </c>
      <c r="C457" t="s">
        <v>221</v>
      </c>
      <c r="D457">
        <v>1184.5761279999999</v>
      </c>
      <c r="E457" t="s">
        <v>229</v>
      </c>
    </row>
    <row r="458" spans="1:5" x14ac:dyDescent="0.2">
      <c r="A458" t="s">
        <v>54</v>
      </c>
      <c r="B458" t="s">
        <v>12</v>
      </c>
      <c r="D458">
        <v>731.92934400000001</v>
      </c>
      <c r="E458" t="s">
        <v>212</v>
      </c>
    </row>
    <row r="459" spans="1:5" x14ac:dyDescent="0.2">
      <c r="A459" t="s">
        <v>54</v>
      </c>
      <c r="B459" t="s">
        <v>165</v>
      </c>
      <c r="D459">
        <v>384.399584</v>
      </c>
      <c r="E459" t="s">
        <v>212</v>
      </c>
    </row>
    <row r="460" spans="1:5" x14ac:dyDescent="0.2">
      <c r="A460" t="s">
        <v>54</v>
      </c>
      <c r="B460" t="s">
        <v>15</v>
      </c>
      <c r="D460">
        <v>325.578304</v>
      </c>
      <c r="E460" t="s">
        <v>212</v>
      </c>
    </row>
    <row r="461" spans="1:5" x14ac:dyDescent="0.2">
      <c r="A461" t="s">
        <v>54</v>
      </c>
      <c r="B461" t="s">
        <v>107</v>
      </c>
      <c r="D461">
        <v>306.33491199999997</v>
      </c>
      <c r="E461" t="s">
        <v>212</v>
      </c>
    </row>
    <row r="462" spans="1:5" x14ac:dyDescent="0.2">
      <c r="A462" t="s">
        <v>109</v>
      </c>
      <c r="B462" t="s">
        <v>301</v>
      </c>
      <c r="C462" t="s">
        <v>302</v>
      </c>
      <c r="D462">
        <v>166.1644</v>
      </c>
      <c r="E462">
        <v>63.619913491603988</v>
      </c>
    </row>
    <row r="463" spans="1:5" x14ac:dyDescent="0.2">
      <c r="A463" t="s">
        <v>109</v>
      </c>
      <c r="B463" t="s">
        <v>124</v>
      </c>
      <c r="C463" t="s">
        <v>288</v>
      </c>
      <c r="D463">
        <v>96.367122176371268</v>
      </c>
      <c r="E463">
        <v>59.917340000000003</v>
      </c>
    </row>
    <row r="464" spans="1:5" x14ac:dyDescent="0.2">
      <c r="A464" t="s">
        <v>109</v>
      </c>
      <c r="B464" t="s">
        <v>85</v>
      </c>
      <c r="C464" t="s">
        <v>289</v>
      </c>
      <c r="D464">
        <v>87.292128000000005</v>
      </c>
      <c r="E464">
        <v>56.829447999999999</v>
      </c>
    </row>
    <row r="465" spans="1:5" x14ac:dyDescent="0.2">
      <c r="A465" t="s">
        <v>109</v>
      </c>
      <c r="B465" t="s">
        <v>140</v>
      </c>
      <c r="C465" t="s">
        <v>290</v>
      </c>
      <c r="D465">
        <v>33.683720053856</v>
      </c>
      <c r="E465">
        <v>49.239269580040002</v>
      </c>
    </row>
    <row r="466" spans="1:5" x14ac:dyDescent="0.2">
      <c r="A466" t="s">
        <v>109</v>
      </c>
      <c r="B466" t="s">
        <v>53</v>
      </c>
      <c r="C466" t="s">
        <v>291</v>
      </c>
      <c r="D466">
        <v>32.776684105476001</v>
      </c>
      <c r="E466">
        <v>46.560005012139996</v>
      </c>
    </row>
    <row r="467" spans="1:5" x14ac:dyDescent="0.2">
      <c r="A467" t="s">
        <v>95</v>
      </c>
      <c r="B467" t="s">
        <v>27</v>
      </c>
      <c r="C467" t="s">
        <v>300</v>
      </c>
      <c r="D467">
        <v>1475.34592</v>
      </c>
      <c r="E467">
        <v>3.476448</v>
      </c>
    </row>
    <row r="468" spans="1:5" x14ac:dyDescent="0.2">
      <c r="A468" t="s">
        <v>95</v>
      </c>
      <c r="B468" t="s">
        <v>165</v>
      </c>
      <c r="C468" t="s">
        <v>287</v>
      </c>
      <c r="D468">
        <v>1014.569344</v>
      </c>
      <c r="E468" t="s">
        <v>221</v>
      </c>
    </row>
    <row r="469" spans="1:5" x14ac:dyDescent="0.2">
      <c r="A469" t="s">
        <v>95</v>
      </c>
      <c r="B469" t="s">
        <v>137</v>
      </c>
      <c r="D469">
        <v>1013.3737599999999</v>
      </c>
      <c r="E469" t="s">
        <v>212</v>
      </c>
    </row>
    <row r="470" spans="1:5" x14ac:dyDescent="0.2">
      <c r="A470" t="s">
        <v>95</v>
      </c>
      <c r="B470" t="s">
        <v>18</v>
      </c>
      <c r="D470">
        <v>606.87001599999996</v>
      </c>
      <c r="E470" t="s">
        <v>212</v>
      </c>
    </row>
    <row r="471" spans="1:5" x14ac:dyDescent="0.2">
      <c r="A471" t="s">
        <v>95</v>
      </c>
      <c r="B471" t="s">
        <v>45</v>
      </c>
      <c r="D471">
        <v>338.84278399999999</v>
      </c>
      <c r="E471" t="s">
        <v>212</v>
      </c>
    </row>
    <row r="472" spans="1:5" x14ac:dyDescent="0.2">
      <c r="A472" t="s">
        <v>190</v>
      </c>
      <c r="B472" t="s">
        <v>286</v>
      </c>
      <c r="C472" t="s">
        <v>221</v>
      </c>
      <c r="D472">
        <v>199.654</v>
      </c>
      <c r="E472" t="s">
        <v>229</v>
      </c>
    </row>
    <row r="473" spans="1:5" x14ac:dyDescent="0.2">
      <c r="A473" t="s">
        <v>190</v>
      </c>
      <c r="B473" t="s">
        <v>137</v>
      </c>
      <c r="D473">
        <v>89.662087999999997</v>
      </c>
      <c r="E473" t="s">
        <v>212</v>
      </c>
    </row>
    <row r="474" spans="1:5" x14ac:dyDescent="0.2">
      <c r="A474" t="s">
        <v>190</v>
      </c>
      <c r="B474" t="s">
        <v>284</v>
      </c>
      <c r="D474">
        <v>77.911456000000001</v>
      </c>
      <c r="E474" t="s">
        <v>212</v>
      </c>
    </row>
    <row r="475" spans="1:5" x14ac:dyDescent="0.2">
      <c r="A475" t="s">
        <v>190</v>
      </c>
      <c r="B475" t="s">
        <v>285</v>
      </c>
      <c r="D475">
        <v>36.999884000000002</v>
      </c>
      <c r="E475" t="s">
        <v>212</v>
      </c>
    </row>
    <row r="476" spans="1:5" x14ac:dyDescent="0.2">
      <c r="A476" t="s">
        <v>190</v>
      </c>
      <c r="B476" t="s">
        <v>51</v>
      </c>
      <c r="D476">
        <v>29.799744</v>
      </c>
      <c r="E476" t="s">
        <v>212</v>
      </c>
    </row>
    <row r="477" spans="1:5" x14ac:dyDescent="0.2">
      <c r="A477" t="s">
        <v>36</v>
      </c>
      <c r="B477" t="s">
        <v>27</v>
      </c>
      <c r="C477" t="s">
        <v>172</v>
      </c>
      <c r="D477">
        <v>24.180404470078251</v>
      </c>
      <c r="E477">
        <v>7.828799936455999</v>
      </c>
    </row>
    <row r="478" spans="1:5" x14ac:dyDescent="0.2">
      <c r="A478" t="s">
        <v>36</v>
      </c>
      <c r="B478" t="s">
        <v>12</v>
      </c>
      <c r="C478" t="s">
        <v>138</v>
      </c>
      <c r="D478">
        <v>10.686205850319778</v>
      </c>
      <c r="E478">
        <v>5.6404670950288303</v>
      </c>
    </row>
    <row r="479" spans="1:5" x14ac:dyDescent="0.2">
      <c r="A479" t="s">
        <v>36</v>
      </c>
      <c r="B479" t="s">
        <v>50</v>
      </c>
      <c r="C479" t="s">
        <v>139</v>
      </c>
      <c r="D479">
        <v>10.094562</v>
      </c>
      <c r="E479">
        <v>0.80567151297055206</v>
      </c>
    </row>
    <row r="480" spans="1:5" x14ac:dyDescent="0.2">
      <c r="A480" t="s">
        <v>36</v>
      </c>
      <c r="B480" t="s">
        <v>137</v>
      </c>
      <c r="C480" t="s">
        <v>140</v>
      </c>
      <c r="D480">
        <v>8.6066037269444511</v>
      </c>
      <c r="E480">
        <v>0.22361619805799998</v>
      </c>
    </row>
    <row r="481" spans="1:5" x14ac:dyDescent="0.2">
      <c r="A481" t="s">
        <v>36</v>
      </c>
      <c r="B481" t="s">
        <v>5</v>
      </c>
      <c r="C481" t="s">
        <v>141</v>
      </c>
      <c r="D481">
        <v>7.1123062099513845</v>
      </c>
      <c r="E481">
        <v>6.4067457799615368E-2</v>
      </c>
    </row>
    <row r="482" spans="1:5" x14ac:dyDescent="0.2">
      <c r="A482" t="s">
        <v>143</v>
      </c>
      <c r="B482" t="s">
        <v>27</v>
      </c>
      <c r="C482" t="s">
        <v>5</v>
      </c>
      <c r="D482">
        <v>453.98541968016343</v>
      </c>
      <c r="E482">
        <v>40.581306668641382</v>
      </c>
    </row>
    <row r="483" spans="1:5" x14ac:dyDescent="0.2">
      <c r="A483" t="s">
        <v>143</v>
      </c>
      <c r="B483" t="s">
        <v>44</v>
      </c>
      <c r="C483" t="s">
        <v>124</v>
      </c>
      <c r="D483">
        <v>384.53362380215231</v>
      </c>
      <c r="E483">
        <v>22.382030207374701</v>
      </c>
    </row>
    <row r="484" spans="1:5" x14ac:dyDescent="0.2">
      <c r="A484" t="s">
        <v>143</v>
      </c>
      <c r="B484" t="s">
        <v>186</v>
      </c>
      <c r="C484" t="s">
        <v>182</v>
      </c>
      <c r="D484">
        <v>244.78818054189915</v>
      </c>
      <c r="E484">
        <v>9.0152596260006845</v>
      </c>
    </row>
    <row r="485" spans="1:5" x14ac:dyDescent="0.2">
      <c r="A485" t="s">
        <v>143</v>
      </c>
      <c r="B485" t="s">
        <v>12</v>
      </c>
      <c r="C485" t="s">
        <v>183</v>
      </c>
      <c r="D485">
        <v>210.66843863728135</v>
      </c>
      <c r="E485">
        <v>0.89880065921962504</v>
      </c>
    </row>
    <row r="486" spans="1:5" x14ac:dyDescent="0.2">
      <c r="A486" t="s">
        <v>143</v>
      </c>
      <c r="B486" t="s">
        <v>34</v>
      </c>
      <c r="C486" t="s">
        <v>184</v>
      </c>
      <c r="D486">
        <v>155.62353298071969</v>
      </c>
      <c r="E486">
        <v>0.11011104787114125</v>
      </c>
    </row>
    <row r="487" spans="1:5" x14ac:dyDescent="0.2">
      <c r="A487" t="s">
        <v>46</v>
      </c>
      <c r="B487" t="s">
        <v>234</v>
      </c>
      <c r="C487" t="s">
        <v>234</v>
      </c>
      <c r="D487">
        <v>79.792517427460524</v>
      </c>
      <c r="E487">
        <v>24.888865270979696</v>
      </c>
    </row>
    <row r="488" spans="1:5" x14ac:dyDescent="0.2">
      <c r="A488" t="s">
        <v>46</v>
      </c>
      <c r="B488" t="s">
        <v>28</v>
      </c>
      <c r="C488" t="s">
        <v>70</v>
      </c>
      <c r="D488">
        <v>8.3038275257926397</v>
      </c>
      <c r="E488">
        <v>2.2760119660118026</v>
      </c>
    </row>
    <row r="489" spans="1:5" x14ac:dyDescent="0.2">
      <c r="A489" t="s">
        <v>46</v>
      </c>
      <c r="B489" t="s">
        <v>5</v>
      </c>
      <c r="C489" t="s">
        <v>166</v>
      </c>
      <c r="D489">
        <v>6.9105895345647363</v>
      </c>
      <c r="E489">
        <v>3.0070234138845311E-2</v>
      </c>
    </row>
    <row r="490" spans="1:5" x14ac:dyDescent="0.2">
      <c r="A490" t="s">
        <v>46</v>
      </c>
      <c r="B490" t="s">
        <v>70</v>
      </c>
      <c r="C490" t="s">
        <v>167</v>
      </c>
      <c r="D490">
        <v>1.449757171509473</v>
      </c>
      <c r="E490" t="s">
        <v>221</v>
      </c>
    </row>
    <row r="491" spans="1:5" x14ac:dyDescent="0.2">
      <c r="A491" t="s">
        <v>46</v>
      </c>
      <c r="B491" t="s">
        <v>166</v>
      </c>
      <c r="C491" t="s">
        <v>168</v>
      </c>
      <c r="D491">
        <v>0.44925235330429347</v>
      </c>
      <c r="E491" t="s">
        <v>221</v>
      </c>
    </row>
    <row r="492" spans="1:5" x14ac:dyDescent="0.2">
      <c r="A492" t="s">
        <v>47</v>
      </c>
      <c r="B492" t="s">
        <v>235</v>
      </c>
      <c r="C492" t="s">
        <v>70</v>
      </c>
      <c r="D492">
        <v>8.9685880655222103</v>
      </c>
      <c r="E492">
        <v>20.727972708332388</v>
      </c>
    </row>
    <row r="493" spans="1:5" x14ac:dyDescent="0.2">
      <c r="A493" t="s">
        <v>47</v>
      </c>
      <c r="B493" t="s">
        <v>70</v>
      </c>
      <c r="C493" t="s">
        <v>134</v>
      </c>
      <c r="D493">
        <v>1.2724569259967997</v>
      </c>
      <c r="E493">
        <v>9.139549250447967</v>
      </c>
    </row>
    <row r="494" spans="1:5" x14ac:dyDescent="0.2">
      <c r="A494" t="s">
        <v>47</v>
      </c>
      <c r="B494" t="s">
        <v>176</v>
      </c>
      <c r="C494" t="s">
        <v>5</v>
      </c>
      <c r="D494">
        <v>0.84446600000000005</v>
      </c>
      <c r="E494">
        <v>4.1346950368674102</v>
      </c>
    </row>
    <row r="495" spans="1:5" x14ac:dyDescent="0.2">
      <c r="A495" t="s">
        <v>47</v>
      </c>
      <c r="B495" t="s">
        <v>45</v>
      </c>
      <c r="C495" t="s">
        <v>7</v>
      </c>
      <c r="D495">
        <v>0.69030199999999997</v>
      </c>
      <c r="E495">
        <v>5.1351826566837442</v>
      </c>
    </row>
    <row r="496" spans="1:5" x14ac:dyDescent="0.2">
      <c r="A496" t="s">
        <v>47</v>
      </c>
      <c r="B496" t="s">
        <v>177</v>
      </c>
      <c r="C496" t="s">
        <v>6</v>
      </c>
      <c r="D496">
        <v>6.6830552059094883E-2</v>
      </c>
      <c r="E496">
        <v>0.89504300961811012</v>
      </c>
    </row>
    <row r="497" spans="1:5" x14ac:dyDescent="0.2">
      <c r="A497" t="s">
        <v>48</v>
      </c>
      <c r="B497" t="s">
        <v>236</v>
      </c>
      <c r="C497" t="s">
        <v>237</v>
      </c>
      <c r="D497">
        <v>1.7151237712310421</v>
      </c>
      <c r="E497">
        <v>1.8070053701153947</v>
      </c>
    </row>
    <row r="498" spans="1:5" x14ac:dyDescent="0.2">
      <c r="A498" t="s">
        <v>48</v>
      </c>
      <c r="B498" t="s">
        <v>70</v>
      </c>
      <c r="C498" t="s">
        <v>6</v>
      </c>
      <c r="D498">
        <v>0.70401843083780336</v>
      </c>
      <c r="E498">
        <v>0.46413109851036316</v>
      </c>
    </row>
    <row r="499" spans="1:5" x14ac:dyDescent="0.2">
      <c r="A499" t="s">
        <v>48</v>
      </c>
      <c r="B499" t="s">
        <v>175</v>
      </c>
      <c r="C499" t="s">
        <v>70</v>
      </c>
      <c r="D499">
        <v>6.4655966119090941E-2</v>
      </c>
      <c r="E499">
        <v>0.35684979060952204</v>
      </c>
    </row>
    <row r="500" spans="1:5" x14ac:dyDescent="0.2">
      <c r="A500" t="s">
        <v>48</v>
      </c>
      <c r="C500" t="s">
        <v>7</v>
      </c>
      <c r="D500" t="s">
        <v>212</v>
      </c>
      <c r="E500">
        <v>7.7896699469113539E-2</v>
      </c>
    </row>
    <row r="501" spans="1:5" x14ac:dyDescent="0.2">
      <c r="A501" t="s">
        <v>48</v>
      </c>
      <c r="C501" t="s">
        <v>106</v>
      </c>
      <c r="D501" t="s">
        <v>212</v>
      </c>
      <c r="E501" t="s">
        <v>221</v>
      </c>
    </row>
    <row r="502" spans="1:5" x14ac:dyDescent="0.2">
      <c r="A502" t="s">
        <v>49</v>
      </c>
      <c r="B502" t="s">
        <v>178</v>
      </c>
      <c r="C502" t="s">
        <v>238</v>
      </c>
      <c r="D502">
        <v>16.346068427796041</v>
      </c>
      <c r="E502">
        <v>17.512828068045692</v>
      </c>
    </row>
    <row r="503" spans="1:5" x14ac:dyDescent="0.2">
      <c r="A503" t="s">
        <v>49</v>
      </c>
      <c r="B503" t="s">
        <v>162</v>
      </c>
      <c r="C503" t="s">
        <v>178</v>
      </c>
      <c r="D503">
        <v>7.6716939220002418</v>
      </c>
      <c r="E503">
        <v>14.126987917184559</v>
      </c>
    </row>
    <row r="504" spans="1:5" x14ac:dyDescent="0.2">
      <c r="A504" t="s">
        <v>49</v>
      </c>
      <c r="B504" t="s">
        <v>163</v>
      </c>
      <c r="C504" t="s">
        <v>179</v>
      </c>
      <c r="D504">
        <v>6.6131785114700401</v>
      </c>
      <c r="E504">
        <v>13.561592774573366</v>
      </c>
    </row>
    <row r="505" spans="1:5" x14ac:dyDescent="0.2">
      <c r="A505" t="s">
        <v>49</v>
      </c>
      <c r="B505" t="s">
        <v>164</v>
      </c>
      <c r="C505" t="s">
        <v>180</v>
      </c>
      <c r="D505">
        <v>4.1246439149588507</v>
      </c>
      <c r="E505">
        <v>9.3577130336200849</v>
      </c>
    </row>
    <row r="506" spans="1:5" x14ac:dyDescent="0.2">
      <c r="A506" t="s">
        <v>49</v>
      </c>
      <c r="B506" t="s">
        <v>45</v>
      </c>
      <c r="C506" t="s">
        <v>181</v>
      </c>
      <c r="D506">
        <v>2.6827230000000002</v>
      </c>
      <c r="E506">
        <v>8.8730213700409895</v>
      </c>
    </row>
    <row r="507" spans="1:5" x14ac:dyDescent="0.2">
      <c r="A507" t="s">
        <v>54</v>
      </c>
      <c r="B507" t="s">
        <v>27</v>
      </c>
      <c r="C507" t="s">
        <v>221</v>
      </c>
      <c r="D507">
        <v>1184.5761279999999</v>
      </c>
      <c r="E507" t="s">
        <v>229</v>
      </c>
    </row>
    <row r="508" spans="1:5" x14ac:dyDescent="0.2">
      <c r="A508" t="s">
        <v>54</v>
      </c>
      <c r="B508" t="s">
        <v>12</v>
      </c>
      <c r="D508">
        <v>731.92934400000001</v>
      </c>
      <c r="E508" t="s">
        <v>212</v>
      </c>
    </row>
    <row r="509" spans="1:5" x14ac:dyDescent="0.2">
      <c r="A509" t="s">
        <v>54</v>
      </c>
      <c r="B509" t="s">
        <v>165</v>
      </c>
      <c r="D509">
        <v>384.399584</v>
      </c>
      <c r="E509" t="s">
        <v>212</v>
      </c>
    </row>
    <row r="510" spans="1:5" x14ac:dyDescent="0.2">
      <c r="A510" t="s">
        <v>54</v>
      </c>
      <c r="B510" t="s">
        <v>15</v>
      </c>
      <c r="D510">
        <v>325.578304</v>
      </c>
      <c r="E510" t="s">
        <v>212</v>
      </c>
    </row>
    <row r="511" spans="1:5" x14ac:dyDescent="0.2">
      <c r="A511" t="s">
        <v>54</v>
      </c>
      <c r="B511" t="s">
        <v>107</v>
      </c>
      <c r="D511">
        <v>306.33491199999997</v>
      </c>
      <c r="E511" t="s">
        <v>212</v>
      </c>
    </row>
    <row r="512" spans="1:5" x14ac:dyDescent="0.2">
      <c r="A512" t="s">
        <v>95</v>
      </c>
      <c r="B512" t="s">
        <v>27</v>
      </c>
      <c r="C512" t="s">
        <v>300</v>
      </c>
      <c r="D512">
        <v>1475.34592</v>
      </c>
      <c r="E512">
        <v>3.476448</v>
      </c>
    </row>
    <row r="513" spans="1:5" x14ac:dyDescent="0.2">
      <c r="A513" t="s">
        <v>95</v>
      </c>
      <c r="B513" t="s">
        <v>165</v>
      </c>
      <c r="C513" t="s">
        <v>287</v>
      </c>
      <c r="D513">
        <v>1014.569344</v>
      </c>
      <c r="E513" t="s">
        <v>221</v>
      </c>
    </row>
    <row r="514" spans="1:5" x14ac:dyDescent="0.2">
      <c r="A514" t="s">
        <v>95</v>
      </c>
      <c r="B514" t="s">
        <v>137</v>
      </c>
      <c r="D514">
        <v>1013.3737599999999</v>
      </c>
      <c r="E514" t="s">
        <v>212</v>
      </c>
    </row>
    <row r="515" spans="1:5" x14ac:dyDescent="0.2">
      <c r="A515" t="s">
        <v>95</v>
      </c>
      <c r="B515" t="s">
        <v>18</v>
      </c>
      <c r="D515">
        <v>606.87001599999996</v>
      </c>
      <c r="E515" t="s">
        <v>212</v>
      </c>
    </row>
    <row r="516" spans="1:5" x14ac:dyDescent="0.2">
      <c r="A516" t="s">
        <v>95</v>
      </c>
      <c r="B516" t="s">
        <v>45</v>
      </c>
      <c r="D516">
        <v>338.84278399999999</v>
      </c>
      <c r="E516" t="s">
        <v>212</v>
      </c>
    </row>
    <row r="517" spans="1:5" x14ac:dyDescent="0.2">
      <c r="A517">
        <v>0</v>
      </c>
      <c r="B517" t="s">
        <v>215</v>
      </c>
      <c r="C517" t="s">
        <v>215</v>
      </c>
      <c r="D517" t="s">
        <v>215</v>
      </c>
      <c r="E517" t="s">
        <v>215</v>
      </c>
    </row>
    <row r="518" spans="1:5" x14ac:dyDescent="0.2">
      <c r="A518">
        <v>0</v>
      </c>
      <c r="D518" t="s">
        <v>212</v>
      </c>
      <c r="E518" t="s">
        <v>212</v>
      </c>
    </row>
    <row r="519" spans="1:5" x14ac:dyDescent="0.2">
      <c r="A519">
        <v>0</v>
      </c>
      <c r="D519" t="s">
        <v>212</v>
      </c>
      <c r="E519" t="s">
        <v>212</v>
      </c>
    </row>
    <row r="520" spans="1:5" x14ac:dyDescent="0.2">
      <c r="A520">
        <v>0</v>
      </c>
      <c r="D520" t="s">
        <v>212</v>
      </c>
      <c r="E520" t="s">
        <v>212</v>
      </c>
    </row>
    <row r="521" spans="1:5" x14ac:dyDescent="0.2">
      <c r="A521">
        <v>0</v>
      </c>
      <c r="D521" t="s">
        <v>212</v>
      </c>
      <c r="E521" t="s">
        <v>212</v>
      </c>
    </row>
    <row r="522" spans="1:5" x14ac:dyDescent="0.2">
      <c r="A522">
        <v>0</v>
      </c>
      <c r="B522" t="s">
        <v>215</v>
      </c>
      <c r="C522" t="s">
        <v>215</v>
      </c>
      <c r="D522" t="s">
        <v>215</v>
      </c>
      <c r="E522" t="s">
        <v>215</v>
      </c>
    </row>
    <row r="523" spans="1:5" x14ac:dyDescent="0.2">
      <c r="A523">
        <v>0</v>
      </c>
      <c r="D523" t="s">
        <v>212</v>
      </c>
      <c r="E523" t="s">
        <v>212</v>
      </c>
    </row>
    <row r="524" spans="1:5" x14ac:dyDescent="0.2">
      <c r="A524">
        <v>0</v>
      </c>
      <c r="D524" t="s">
        <v>212</v>
      </c>
      <c r="E524" t="s">
        <v>212</v>
      </c>
    </row>
    <row r="525" spans="1:5" x14ac:dyDescent="0.2">
      <c r="A525">
        <v>0</v>
      </c>
      <c r="D525" t="s">
        <v>212</v>
      </c>
      <c r="E525" t="s">
        <v>212</v>
      </c>
    </row>
    <row r="526" spans="1:5" x14ac:dyDescent="0.2">
      <c r="A526">
        <v>0</v>
      </c>
      <c r="D526" t="s">
        <v>212</v>
      </c>
      <c r="E526" t="s">
        <v>212</v>
      </c>
    </row>
    <row r="527" spans="1:5" x14ac:dyDescent="0.2">
      <c r="A527">
        <v>0</v>
      </c>
      <c r="B527" t="s">
        <v>215</v>
      </c>
      <c r="C527" t="s">
        <v>215</v>
      </c>
      <c r="D527" t="s">
        <v>215</v>
      </c>
      <c r="E527" t="s">
        <v>215</v>
      </c>
    </row>
    <row r="528" spans="1:5" x14ac:dyDescent="0.2">
      <c r="A528">
        <v>0</v>
      </c>
      <c r="D528" t="s">
        <v>212</v>
      </c>
      <c r="E528" t="s">
        <v>212</v>
      </c>
    </row>
    <row r="529" spans="1:5" x14ac:dyDescent="0.2">
      <c r="A529">
        <v>0</v>
      </c>
      <c r="D529" t="s">
        <v>212</v>
      </c>
      <c r="E529" t="s">
        <v>212</v>
      </c>
    </row>
    <row r="530" spans="1:5" x14ac:dyDescent="0.2">
      <c r="A530">
        <v>0</v>
      </c>
      <c r="D530" t="s">
        <v>212</v>
      </c>
      <c r="E530" t="s">
        <v>212</v>
      </c>
    </row>
    <row r="531" spans="1:5" x14ac:dyDescent="0.2">
      <c r="A531">
        <v>0</v>
      </c>
      <c r="D531" t="s">
        <v>212</v>
      </c>
      <c r="E531" t="s">
        <v>212</v>
      </c>
    </row>
    <row r="532" spans="1:5" x14ac:dyDescent="0.2">
      <c r="A532" t="s">
        <v>221</v>
      </c>
      <c r="B532" t="s">
        <v>215</v>
      </c>
      <c r="C532" t="s">
        <v>215</v>
      </c>
      <c r="D532" t="s">
        <v>229</v>
      </c>
      <c r="E532" t="s">
        <v>229</v>
      </c>
    </row>
    <row r="533" spans="1:5" x14ac:dyDescent="0.2">
      <c r="A533" t="s">
        <v>221</v>
      </c>
      <c r="D533" t="s">
        <v>212</v>
      </c>
      <c r="E533" t="s">
        <v>212</v>
      </c>
    </row>
    <row r="534" spans="1:5" x14ac:dyDescent="0.2">
      <c r="A534" t="s">
        <v>221</v>
      </c>
      <c r="D534" t="s">
        <v>212</v>
      </c>
      <c r="E534" t="s">
        <v>212</v>
      </c>
    </row>
    <row r="535" spans="1:5" x14ac:dyDescent="0.2">
      <c r="A535" t="s">
        <v>221</v>
      </c>
      <c r="D535" t="s">
        <v>212</v>
      </c>
      <c r="E535" t="s">
        <v>212</v>
      </c>
    </row>
    <row r="536" spans="1:5" x14ac:dyDescent="0.2">
      <c r="A536" t="s">
        <v>221</v>
      </c>
      <c r="D536" t="s">
        <v>212</v>
      </c>
      <c r="E536" t="s">
        <v>212</v>
      </c>
    </row>
    <row r="537" spans="1:5" x14ac:dyDescent="0.2">
      <c r="A537">
        <v>0</v>
      </c>
      <c r="B537" t="s">
        <v>215</v>
      </c>
      <c r="C537" t="s">
        <v>215</v>
      </c>
      <c r="D537" t="s">
        <v>215</v>
      </c>
      <c r="E537" t="s">
        <v>215</v>
      </c>
    </row>
    <row r="538" spans="1:5" x14ac:dyDescent="0.2">
      <c r="A538">
        <v>0</v>
      </c>
      <c r="D538" t="s">
        <v>212</v>
      </c>
      <c r="E538" t="s">
        <v>212</v>
      </c>
    </row>
    <row r="539" spans="1:5" x14ac:dyDescent="0.2">
      <c r="A539">
        <v>0</v>
      </c>
      <c r="D539" t="s">
        <v>212</v>
      </c>
      <c r="E539" t="s">
        <v>212</v>
      </c>
    </row>
    <row r="540" spans="1:5" x14ac:dyDescent="0.2">
      <c r="A540">
        <v>0</v>
      </c>
      <c r="D540" t="s">
        <v>212</v>
      </c>
      <c r="E540" t="s">
        <v>212</v>
      </c>
    </row>
    <row r="541" spans="1:5" x14ac:dyDescent="0.2">
      <c r="A541">
        <v>0</v>
      </c>
      <c r="D541" t="s">
        <v>212</v>
      </c>
      <c r="E541" t="s">
        <v>212</v>
      </c>
    </row>
    <row r="542" spans="1:5" x14ac:dyDescent="0.2">
      <c r="A542">
        <v>0</v>
      </c>
      <c r="B542" t="s">
        <v>215</v>
      </c>
      <c r="C542" t="s">
        <v>215</v>
      </c>
      <c r="D542" t="s">
        <v>215</v>
      </c>
      <c r="E542" t="s">
        <v>215</v>
      </c>
    </row>
    <row r="543" spans="1:5" x14ac:dyDescent="0.2">
      <c r="A543">
        <v>0</v>
      </c>
      <c r="D543" t="s">
        <v>212</v>
      </c>
      <c r="E543" t="s">
        <v>212</v>
      </c>
    </row>
    <row r="544" spans="1:5" x14ac:dyDescent="0.2">
      <c r="A544">
        <v>0</v>
      </c>
      <c r="D544" t="s">
        <v>212</v>
      </c>
      <c r="E544" t="s">
        <v>212</v>
      </c>
    </row>
    <row r="545" spans="1:5" x14ac:dyDescent="0.2">
      <c r="A545">
        <v>0</v>
      </c>
      <c r="D545" t="s">
        <v>212</v>
      </c>
      <c r="E545" t="s">
        <v>212</v>
      </c>
    </row>
    <row r="546" spans="1:5" x14ac:dyDescent="0.2">
      <c r="A546">
        <v>0</v>
      </c>
      <c r="D546" t="s">
        <v>212</v>
      </c>
      <c r="E546" t="s">
        <v>212</v>
      </c>
    </row>
    <row r="547" spans="1:5" x14ac:dyDescent="0.2">
      <c r="A547">
        <v>0</v>
      </c>
      <c r="B547" t="s">
        <v>215</v>
      </c>
      <c r="C547" t="s">
        <v>215</v>
      </c>
      <c r="D547" t="s">
        <v>215</v>
      </c>
      <c r="E547" t="s">
        <v>215</v>
      </c>
    </row>
    <row r="548" spans="1:5" x14ac:dyDescent="0.2">
      <c r="A548">
        <v>0</v>
      </c>
      <c r="D548" t="s">
        <v>212</v>
      </c>
      <c r="E548" t="s">
        <v>212</v>
      </c>
    </row>
    <row r="549" spans="1:5" x14ac:dyDescent="0.2">
      <c r="A549">
        <v>0</v>
      </c>
      <c r="D549" t="s">
        <v>212</v>
      </c>
      <c r="E549" t="s">
        <v>212</v>
      </c>
    </row>
    <row r="550" spans="1:5" x14ac:dyDescent="0.2">
      <c r="A550">
        <v>0</v>
      </c>
      <c r="D550" t="s">
        <v>212</v>
      </c>
      <c r="E550" t="s">
        <v>212</v>
      </c>
    </row>
    <row r="551" spans="1:5" x14ac:dyDescent="0.2">
      <c r="A551">
        <v>0</v>
      </c>
      <c r="D551" t="s">
        <v>212</v>
      </c>
      <c r="E551" t="s">
        <v>212</v>
      </c>
    </row>
    <row r="552" spans="1:5" x14ac:dyDescent="0.2">
      <c r="A552">
        <v>0</v>
      </c>
      <c r="B552" t="s">
        <v>215</v>
      </c>
      <c r="C552" t="s">
        <v>215</v>
      </c>
      <c r="D552" t="s">
        <v>215</v>
      </c>
      <c r="E552" t="s">
        <v>215</v>
      </c>
    </row>
    <row r="553" spans="1:5" x14ac:dyDescent="0.2">
      <c r="A553">
        <v>0</v>
      </c>
      <c r="D553" t="s">
        <v>212</v>
      </c>
      <c r="E553" t="s">
        <v>212</v>
      </c>
    </row>
    <row r="554" spans="1:5" x14ac:dyDescent="0.2">
      <c r="A554">
        <v>0</v>
      </c>
      <c r="D554" t="s">
        <v>212</v>
      </c>
      <c r="E554" t="s">
        <v>212</v>
      </c>
    </row>
    <row r="555" spans="1:5" x14ac:dyDescent="0.2">
      <c r="A555">
        <v>0</v>
      </c>
      <c r="D555" t="s">
        <v>212</v>
      </c>
      <c r="E555" t="s">
        <v>212</v>
      </c>
    </row>
    <row r="556" spans="1:5" x14ac:dyDescent="0.2">
      <c r="A556">
        <v>0</v>
      </c>
      <c r="D556" t="s">
        <v>212</v>
      </c>
      <c r="E556" t="s">
        <v>212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6"/>
  <sheetViews>
    <sheetView workbookViewId="0">
      <selection activeCell="I3" sqref="I3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75</v>
      </c>
      <c r="C2" t="s">
        <v>70</v>
      </c>
      <c r="D2">
        <v>1585.7283218851958</v>
      </c>
      <c r="E2">
        <v>1138.0286014778424</v>
      </c>
    </row>
    <row r="3" spans="1:5" x14ac:dyDescent="0.2">
      <c r="A3" t="s">
        <v>5</v>
      </c>
      <c r="B3" t="s">
        <v>10</v>
      </c>
      <c r="C3" t="s">
        <v>6</v>
      </c>
      <c r="D3">
        <v>827.33247444705228</v>
      </c>
      <c r="E3">
        <v>403.75113789476671</v>
      </c>
    </row>
    <row r="4" spans="1:5" x14ac:dyDescent="0.2">
      <c r="A4" t="s">
        <v>5</v>
      </c>
      <c r="B4" t="s">
        <v>11</v>
      </c>
      <c r="C4" t="s">
        <v>7</v>
      </c>
      <c r="D4">
        <v>789.40037428124822</v>
      </c>
      <c r="E4">
        <v>333.57085835311102</v>
      </c>
    </row>
    <row r="5" spans="1:5" x14ac:dyDescent="0.2">
      <c r="A5" t="s">
        <v>5</v>
      </c>
      <c r="B5" t="s">
        <v>12</v>
      </c>
      <c r="C5" t="s">
        <v>8</v>
      </c>
      <c r="D5">
        <v>752.36340794789703</v>
      </c>
      <c r="E5">
        <v>167.26966434476239</v>
      </c>
    </row>
    <row r="6" spans="1:5" x14ac:dyDescent="0.2">
      <c r="A6" t="s">
        <v>5</v>
      </c>
      <c r="B6" t="s">
        <v>13</v>
      </c>
      <c r="C6" t="s">
        <v>9</v>
      </c>
      <c r="D6">
        <v>622.44000000000005</v>
      </c>
      <c r="E6">
        <v>162.81306563263058</v>
      </c>
    </row>
    <row r="7" spans="1:5" x14ac:dyDescent="0.2">
      <c r="A7" t="s">
        <v>75</v>
      </c>
      <c r="B7" t="s">
        <v>84</v>
      </c>
      <c r="C7" t="s">
        <v>27</v>
      </c>
      <c r="D7">
        <v>589.40093405986204</v>
      </c>
      <c r="E7">
        <v>3803.1216875354162</v>
      </c>
    </row>
    <row r="8" spans="1:5" x14ac:dyDescent="0.2">
      <c r="A8" t="s">
        <v>75</v>
      </c>
      <c r="B8" t="s">
        <v>45</v>
      </c>
      <c r="C8" t="s">
        <v>39</v>
      </c>
      <c r="D8">
        <v>73.414736000000005</v>
      </c>
      <c r="E8">
        <v>1920.4392846234855</v>
      </c>
    </row>
    <row r="9" spans="1:5" x14ac:dyDescent="0.2">
      <c r="A9" t="s">
        <v>75</v>
      </c>
      <c r="B9" t="s">
        <v>50</v>
      </c>
      <c r="C9" t="s">
        <v>5</v>
      </c>
      <c r="D9">
        <v>73.005511999999996</v>
      </c>
      <c r="E9">
        <v>1585.7283218851958</v>
      </c>
    </row>
    <row r="10" spans="1:5" x14ac:dyDescent="0.2">
      <c r="A10" t="s">
        <v>75</v>
      </c>
      <c r="B10" t="s">
        <v>5</v>
      </c>
      <c r="C10" t="s">
        <v>50</v>
      </c>
      <c r="D10">
        <v>24.745549554284015</v>
      </c>
      <c r="E10">
        <v>697.78089917493685</v>
      </c>
    </row>
    <row r="11" spans="1:5" x14ac:dyDescent="0.2">
      <c r="A11" t="s">
        <v>75</v>
      </c>
      <c r="C11" t="s">
        <v>44</v>
      </c>
      <c r="D11" t="s">
        <v>212</v>
      </c>
      <c r="E11">
        <v>693.66105933988365</v>
      </c>
    </row>
    <row r="12" spans="1:5" x14ac:dyDescent="0.2">
      <c r="A12" t="s">
        <v>10</v>
      </c>
      <c r="B12" t="s">
        <v>43</v>
      </c>
      <c r="C12" t="s">
        <v>27</v>
      </c>
      <c r="D12">
        <v>833.73388547867819</v>
      </c>
      <c r="E12">
        <v>1276.9517233941965</v>
      </c>
    </row>
    <row r="13" spans="1:5" x14ac:dyDescent="0.2">
      <c r="A13" t="s">
        <v>10</v>
      </c>
      <c r="B13" t="s">
        <v>21</v>
      </c>
      <c r="C13" t="s">
        <v>5</v>
      </c>
      <c r="D13">
        <v>412.79699199999999</v>
      </c>
      <c r="E13">
        <v>827.33247444705228</v>
      </c>
    </row>
    <row r="14" spans="1:5" x14ac:dyDescent="0.2">
      <c r="A14" t="s">
        <v>10</v>
      </c>
      <c r="B14" t="s">
        <v>20</v>
      </c>
      <c r="C14" t="s">
        <v>43</v>
      </c>
      <c r="D14">
        <v>393.43456650017316</v>
      </c>
      <c r="E14">
        <v>187.16322626830561</v>
      </c>
    </row>
    <row r="15" spans="1:5" x14ac:dyDescent="0.2">
      <c r="A15" t="s">
        <v>10</v>
      </c>
      <c r="B15" t="s">
        <v>40</v>
      </c>
      <c r="C15" t="s">
        <v>44</v>
      </c>
      <c r="D15">
        <v>385.00409418566664</v>
      </c>
      <c r="E15">
        <v>134.22159212749662</v>
      </c>
    </row>
    <row r="16" spans="1:5" x14ac:dyDescent="0.2">
      <c r="A16" t="s">
        <v>10</v>
      </c>
      <c r="B16" t="s">
        <v>41</v>
      </c>
      <c r="C16" t="s">
        <v>45</v>
      </c>
      <c r="D16">
        <v>356.2</v>
      </c>
      <c r="E16">
        <v>110.02933602962302</v>
      </c>
    </row>
    <row r="17" spans="1:5" x14ac:dyDescent="0.2">
      <c r="A17" t="s">
        <v>11</v>
      </c>
      <c r="B17" t="s">
        <v>22</v>
      </c>
      <c r="C17" t="s">
        <v>27</v>
      </c>
      <c r="D17">
        <v>646.86181736925516</v>
      </c>
      <c r="E17">
        <v>1314.0078548368488</v>
      </c>
    </row>
    <row r="18" spans="1:5" x14ac:dyDescent="0.2">
      <c r="A18" t="s">
        <v>11</v>
      </c>
      <c r="B18" t="s">
        <v>41</v>
      </c>
      <c r="C18" t="s">
        <v>5</v>
      </c>
      <c r="D18">
        <v>463.06</v>
      </c>
      <c r="E18">
        <v>789.40037428124822</v>
      </c>
    </row>
    <row r="19" spans="1:5" x14ac:dyDescent="0.2">
      <c r="A19" t="s">
        <v>11</v>
      </c>
      <c r="B19" t="s">
        <v>20</v>
      </c>
      <c r="C19" t="s">
        <v>17</v>
      </c>
      <c r="D19">
        <v>214.8762865095616</v>
      </c>
      <c r="E19">
        <v>453.37069909712875</v>
      </c>
    </row>
    <row r="20" spans="1:5" x14ac:dyDescent="0.2">
      <c r="A20" t="s">
        <v>11</v>
      </c>
      <c r="B20" t="s">
        <v>42</v>
      </c>
      <c r="C20" t="s">
        <v>18</v>
      </c>
      <c r="D20">
        <v>188.73472000000001</v>
      </c>
      <c r="E20">
        <v>443.36117364861843</v>
      </c>
    </row>
    <row r="21" spans="1:5" x14ac:dyDescent="0.2">
      <c r="A21" t="s">
        <v>11</v>
      </c>
      <c r="B21" t="s">
        <v>21</v>
      </c>
      <c r="C21" t="s">
        <v>19</v>
      </c>
      <c r="D21">
        <v>183.32892799999999</v>
      </c>
      <c r="E21">
        <v>384.32515410338323</v>
      </c>
    </row>
    <row r="22" spans="1:5" x14ac:dyDescent="0.2">
      <c r="A22" t="s">
        <v>12</v>
      </c>
      <c r="B22" t="s">
        <v>204</v>
      </c>
      <c r="C22" t="s">
        <v>27</v>
      </c>
      <c r="D22">
        <v>1645.8388879091046</v>
      </c>
      <c r="E22">
        <v>3563.0885546804966</v>
      </c>
    </row>
    <row r="23" spans="1:5" x14ac:dyDescent="0.2">
      <c r="A23" t="s">
        <v>12</v>
      </c>
      <c r="B23" t="s">
        <v>55</v>
      </c>
      <c r="C23" t="s">
        <v>51</v>
      </c>
      <c r="D23">
        <v>1041.0879426059062</v>
      </c>
      <c r="E23">
        <v>1085.2785919999999</v>
      </c>
    </row>
    <row r="24" spans="1:5" x14ac:dyDescent="0.2">
      <c r="A24" t="s">
        <v>12</v>
      </c>
      <c r="B24" t="s">
        <v>19</v>
      </c>
      <c r="C24" t="s">
        <v>52</v>
      </c>
      <c r="D24">
        <v>928.83488</v>
      </c>
      <c r="E24">
        <v>1001.3293551281739</v>
      </c>
    </row>
    <row r="25" spans="1:5" x14ac:dyDescent="0.2">
      <c r="A25" t="s">
        <v>12</v>
      </c>
      <c r="B25" t="s">
        <v>56</v>
      </c>
      <c r="C25" t="s">
        <v>53</v>
      </c>
      <c r="D25">
        <v>899.95261136224167</v>
      </c>
      <c r="E25">
        <v>874.04716800000006</v>
      </c>
    </row>
    <row r="26" spans="1:5" x14ac:dyDescent="0.2">
      <c r="A26" t="s">
        <v>12</v>
      </c>
      <c r="B26" t="s">
        <v>27</v>
      </c>
      <c r="C26" t="s">
        <v>54</v>
      </c>
      <c r="D26">
        <v>731.14803022211652</v>
      </c>
      <c r="E26">
        <v>731.92934400000001</v>
      </c>
    </row>
    <row r="27" spans="1:5" x14ac:dyDescent="0.2">
      <c r="A27" t="s">
        <v>13</v>
      </c>
      <c r="B27" t="s">
        <v>41</v>
      </c>
      <c r="C27" t="s">
        <v>5</v>
      </c>
      <c r="D27">
        <v>299.83568000000002</v>
      </c>
      <c r="E27">
        <v>622.44000000000005</v>
      </c>
    </row>
    <row r="28" spans="1:5" x14ac:dyDescent="0.2">
      <c r="A28" t="s">
        <v>13</v>
      </c>
      <c r="B28" t="s">
        <v>20</v>
      </c>
      <c r="C28" t="s">
        <v>37</v>
      </c>
      <c r="D28">
        <v>297.26332617224551</v>
      </c>
      <c r="E28">
        <v>759.77497600000004</v>
      </c>
    </row>
    <row r="29" spans="1:5" x14ac:dyDescent="0.2">
      <c r="A29" t="s">
        <v>13</v>
      </c>
      <c r="B29" t="s">
        <v>21</v>
      </c>
      <c r="C29" t="s">
        <v>38</v>
      </c>
      <c r="D29">
        <v>278.86819200000002</v>
      </c>
      <c r="E29">
        <v>574.13587145278984</v>
      </c>
    </row>
    <row r="30" spans="1:5" x14ac:dyDescent="0.2">
      <c r="A30" t="s">
        <v>13</v>
      </c>
      <c r="B30" t="s">
        <v>22</v>
      </c>
      <c r="C30" t="s">
        <v>27</v>
      </c>
      <c r="D30">
        <v>169.13327069478763</v>
      </c>
      <c r="E30">
        <v>360.95555200000001</v>
      </c>
    </row>
    <row r="31" spans="1:5" x14ac:dyDescent="0.2">
      <c r="A31" t="s">
        <v>13</v>
      </c>
      <c r="B31" t="s">
        <v>23</v>
      </c>
      <c r="C31" t="s">
        <v>39</v>
      </c>
      <c r="D31">
        <v>167.67796715584069</v>
      </c>
      <c r="E31">
        <v>239.54588799999999</v>
      </c>
    </row>
    <row r="32" spans="1:5" x14ac:dyDescent="0.2">
      <c r="A32" t="s">
        <v>84</v>
      </c>
      <c r="B32" t="s">
        <v>18</v>
      </c>
      <c r="C32" t="s">
        <v>27</v>
      </c>
      <c r="D32">
        <v>469.08</v>
      </c>
      <c r="E32">
        <v>16876.581633764388</v>
      </c>
    </row>
    <row r="33" spans="1:5" x14ac:dyDescent="0.2">
      <c r="A33" t="s">
        <v>84</v>
      </c>
      <c r="B33" t="s">
        <v>19</v>
      </c>
      <c r="C33" t="s">
        <v>165</v>
      </c>
      <c r="D33">
        <v>365.48489599999999</v>
      </c>
      <c r="E33">
        <v>1067.8870689471421</v>
      </c>
    </row>
    <row r="34" spans="1:5" x14ac:dyDescent="0.2">
      <c r="A34" t="s">
        <v>84</v>
      </c>
      <c r="B34" t="s">
        <v>119</v>
      </c>
      <c r="C34" t="s">
        <v>34</v>
      </c>
      <c r="D34">
        <v>287.0631367477273</v>
      </c>
      <c r="E34">
        <v>612.65724832308388</v>
      </c>
    </row>
    <row r="35" spans="1:5" x14ac:dyDescent="0.2">
      <c r="A35" t="s">
        <v>84</v>
      </c>
      <c r="B35" t="s">
        <v>191</v>
      </c>
      <c r="C35" t="s">
        <v>15</v>
      </c>
      <c r="D35">
        <v>245.425264</v>
      </c>
      <c r="E35">
        <v>572.16493860393234</v>
      </c>
    </row>
    <row r="36" spans="1:5" x14ac:dyDescent="0.2">
      <c r="A36" t="s">
        <v>84</v>
      </c>
      <c r="B36" t="s">
        <v>75</v>
      </c>
      <c r="C36" t="s">
        <v>75</v>
      </c>
      <c r="D36">
        <v>173.12205045287698</v>
      </c>
      <c r="E36">
        <v>589.40093405986204</v>
      </c>
    </row>
    <row r="37" spans="1:5" x14ac:dyDescent="0.2">
      <c r="A37" t="s">
        <v>45</v>
      </c>
      <c r="B37" t="s">
        <v>41</v>
      </c>
      <c r="C37" t="s">
        <v>39</v>
      </c>
      <c r="D37">
        <v>463.06</v>
      </c>
      <c r="E37">
        <v>2833.92</v>
      </c>
    </row>
    <row r="38" spans="1:5" x14ac:dyDescent="0.2">
      <c r="A38" t="s">
        <v>45</v>
      </c>
      <c r="B38" t="s">
        <v>22</v>
      </c>
      <c r="C38" t="s">
        <v>34</v>
      </c>
      <c r="D38">
        <v>453.70369381234451</v>
      </c>
      <c r="E38">
        <v>2125.44</v>
      </c>
    </row>
    <row r="39" spans="1:5" x14ac:dyDescent="0.2">
      <c r="A39" t="s">
        <v>45</v>
      </c>
      <c r="B39" t="s">
        <v>20</v>
      </c>
      <c r="C39" t="s">
        <v>165</v>
      </c>
      <c r="D39">
        <v>450.09502525411858</v>
      </c>
      <c r="E39">
        <v>1948.32</v>
      </c>
    </row>
    <row r="40" spans="1:5" x14ac:dyDescent="0.2">
      <c r="A40" t="s">
        <v>45</v>
      </c>
      <c r="B40" t="s">
        <v>13</v>
      </c>
      <c r="C40" t="s">
        <v>38</v>
      </c>
      <c r="D40">
        <v>214.00214399999999</v>
      </c>
      <c r="E40">
        <v>849.24617131777927</v>
      </c>
    </row>
    <row r="41" spans="1:5" x14ac:dyDescent="0.2">
      <c r="A41" t="s">
        <v>45</v>
      </c>
      <c r="B41" t="s">
        <v>21</v>
      </c>
      <c r="C41" t="s">
        <v>50</v>
      </c>
      <c r="D41">
        <v>205.04825600000001</v>
      </c>
      <c r="E41">
        <v>490.56953600000003</v>
      </c>
    </row>
    <row r="42" spans="1:5" x14ac:dyDescent="0.2">
      <c r="A42" t="s">
        <v>50</v>
      </c>
      <c r="B42" t="s">
        <v>213</v>
      </c>
      <c r="C42" t="s">
        <v>214</v>
      </c>
      <c r="D42">
        <v>1062.9161071191718</v>
      </c>
      <c r="E42">
        <v>229.36433600000001</v>
      </c>
    </row>
    <row r="43" spans="1:5" x14ac:dyDescent="0.2">
      <c r="A43" t="s">
        <v>50</v>
      </c>
      <c r="B43" t="s">
        <v>75</v>
      </c>
      <c r="C43" t="s">
        <v>187</v>
      </c>
      <c r="D43">
        <v>697.78089917493685</v>
      </c>
      <c r="E43">
        <v>176.347104</v>
      </c>
    </row>
    <row r="44" spans="1:5" x14ac:dyDescent="0.2">
      <c r="A44" t="s">
        <v>50</v>
      </c>
      <c r="B44" t="s">
        <v>45</v>
      </c>
      <c r="C44" t="s">
        <v>188</v>
      </c>
      <c r="D44">
        <v>490.56953600000003</v>
      </c>
      <c r="E44">
        <v>134.164536</v>
      </c>
    </row>
    <row r="45" spans="1:5" x14ac:dyDescent="0.2">
      <c r="A45" t="s">
        <v>50</v>
      </c>
      <c r="B45" t="s">
        <v>84</v>
      </c>
      <c r="C45" t="s">
        <v>95</v>
      </c>
      <c r="D45">
        <v>438.34076347064405</v>
      </c>
      <c r="E45">
        <v>128.5658</v>
      </c>
    </row>
    <row r="46" spans="1:5" x14ac:dyDescent="0.2">
      <c r="A46" t="s">
        <v>50</v>
      </c>
      <c r="B46" t="s">
        <v>185</v>
      </c>
      <c r="C46" t="s">
        <v>189</v>
      </c>
      <c r="D46">
        <v>252.61746827723721</v>
      </c>
      <c r="E46">
        <v>121.301824</v>
      </c>
    </row>
    <row r="47" spans="1:5" x14ac:dyDescent="0.2">
      <c r="A47" t="s">
        <v>5</v>
      </c>
      <c r="B47" t="s">
        <v>75</v>
      </c>
      <c r="C47" t="s">
        <v>70</v>
      </c>
      <c r="D47">
        <v>1585.7283218851958</v>
      </c>
      <c r="E47">
        <v>1138.0286014778424</v>
      </c>
    </row>
    <row r="48" spans="1:5" x14ac:dyDescent="0.2">
      <c r="A48" t="s">
        <v>5</v>
      </c>
      <c r="B48" t="s">
        <v>10</v>
      </c>
      <c r="C48" t="s">
        <v>6</v>
      </c>
      <c r="D48">
        <v>827.33247444705228</v>
      </c>
      <c r="E48">
        <v>403.75113789476671</v>
      </c>
    </row>
    <row r="49" spans="1:5" x14ac:dyDescent="0.2">
      <c r="A49" t="s">
        <v>5</v>
      </c>
      <c r="B49" t="s">
        <v>11</v>
      </c>
      <c r="C49" t="s">
        <v>7</v>
      </c>
      <c r="D49">
        <v>789.40037428124822</v>
      </c>
      <c r="E49">
        <v>333.57085835311102</v>
      </c>
    </row>
    <row r="50" spans="1:5" x14ac:dyDescent="0.2">
      <c r="A50" t="s">
        <v>5</v>
      </c>
      <c r="B50" t="s">
        <v>12</v>
      </c>
      <c r="C50" t="s">
        <v>8</v>
      </c>
      <c r="D50">
        <v>752.36340794789703</v>
      </c>
      <c r="E50">
        <v>167.26966434476239</v>
      </c>
    </row>
    <row r="51" spans="1:5" x14ac:dyDescent="0.2">
      <c r="A51" t="s">
        <v>5</v>
      </c>
      <c r="B51" t="s">
        <v>13</v>
      </c>
      <c r="C51" t="s">
        <v>9</v>
      </c>
      <c r="D51">
        <v>622.44000000000005</v>
      </c>
      <c r="E51">
        <v>162.81306563263058</v>
      </c>
    </row>
    <row r="52" spans="1:5" x14ac:dyDescent="0.2">
      <c r="A52">
        <v>0</v>
      </c>
      <c r="B52" t="s">
        <v>215</v>
      </c>
      <c r="C52" t="s">
        <v>215</v>
      </c>
      <c r="D52" t="s">
        <v>215</v>
      </c>
      <c r="E52" t="s">
        <v>215</v>
      </c>
    </row>
    <row r="53" spans="1:5" x14ac:dyDescent="0.2">
      <c r="A53">
        <v>0</v>
      </c>
      <c r="D53" t="s">
        <v>212</v>
      </c>
      <c r="E53" t="s">
        <v>212</v>
      </c>
    </row>
    <row r="54" spans="1:5" x14ac:dyDescent="0.2">
      <c r="A54">
        <v>0</v>
      </c>
      <c r="D54" t="s">
        <v>212</v>
      </c>
      <c r="E54" t="s">
        <v>212</v>
      </c>
    </row>
    <row r="55" spans="1:5" x14ac:dyDescent="0.2">
      <c r="A55">
        <v>0</v>
      </c>
      <c r="D55" t="s">
        <v>212</v>
      </c>
      <c r="E55" t="s">
        <v>212</v>
      </c>
    </row>
    <row r="56" spans="1:5" x14ac:dyDescent="0.2">
      <c r="A56">
        <v>0</v>
      </c>
      <c r="D56" t="s">
        <v>212</v>
      </c>
      <c r="E56" t="s">
        <v>212</v>
      </c>
    </row>
    <row r="57" spans="1:5" x14ac:dyDescent="0.2">
      <c r="A57" t="s">
        <v>43</v>
      </c>
      <c r="B57" t="s">
        <v>216</v>
      </c>
      <c r="C57" t="s">
        <v>10</v>
      </c>
      <c r="D57">
        <v>188.76031402696285</v>
      </c>
      <c r="E57">
        <v>833.73388547867819</v>
      </c>
    </row>
    <row r="58" spans="1:5" x14ac:dyDescent="0.2">
      <c r="A58" t="s">
        <v>43</v>
      </c>
      <c r="B58" t="s">
        <v>10</v>
      </c>
      <c r="C58" t="s">
        <v>159</v>
      </c>
      <c r="D58">
        <v>187.16322626830561</v>
      </c>
      <c r="E58">
        <v>77.837881640501379</v>
      </c>
    </row>
    <row r="59" spans="1:5" x14ac:dyDescent="0.2">
      <c r="A59" t="s">
        <v>43</v>
      </c>
      <c r="B59" t="s">
        <v>84</v>
      </c>
      <c r="C59" t="s">
        <v>169</v>
      </c>
      <c r="D59">
        <v>52.545095722840884</v>
      </c>
      <c r="E59">
        <v>49.252250361790743</v>
      </c>
    </row>
    <row r="60" spans="1:5" x14ac:dyDescent="0.2">
      <c r="A60" t="s">
        <v>43</v>
      </c>
      <c r="B60" t="s">
        <v>157</v>
      </c>
      <c r="C60" t="s">
        <v>170</v>
      </c>
      <c r="D60">
        <v>50.680736093351825</v>
      </c>
      <c r="E60">
        <v>45.953141823826662</v>
      </c>
    </row>
    <row r="61" spans="1:5" x14ac:dyDescent="0.2">
      <c r="A61" t="s">
        <v>43</v>
      </c>
      <c r="B61" t="s">
        <v>158</v>
      </c>
      <c r="C61" t="s">
        <v>157</v>
      </c>
      <c r="D61">
        <v>47.119163999999998</v>
      </c>
      <c r="E61">
        <v>45.472917085025507</v>
      </c>
    </row>
    <row r="62" spans="1:5" x14ac:dyDescent="0.2">
      <c r="A62" t="s">
        <v>21</v>
      </c>
      <c r="B62" t="s">
        <v>104</v>
      </c>
      <c r="C62" t="s">
        <v>12</v>
      </c>
      <c r="D62">
        <v>115.305536</v>
      </c>
      <c r="E62">
        <v>487.27820800000001</v>
      </c>
    </row>
    <row r="63" spans="1:5" x14ac:dyDescent="0.2">
      <c r="A63" t="s">
        <v>21</v>
      </c>
      <c r="B63" t="s">
        <v>90</v>
      </c>
      <c r="C63" t="s">
        <v>10</v>
      </c>
      <c r="D63">
        <v>108.26973599999999</v>
      </c>
      <c r="E63">
        <v>412.79699199999999</v>
      </c>
    </row>
    <row r="64" spans="1:5" x14ac:dyDescent="0.2">
      <c r="A64" t="s">
        <v>21</v>
      </c>
      <c r="B64" t="s">
        <v>91</v>
      </c>
      <c r="C64" t="s">
        <v>13</v>
      </c>
      <c r="D64">
        <v>56.027915999999998</v>
      </c>
      <c r="E64">
        <v>278.86819200000002</v>
      </c>
    </row>
    <row r="65" spans="1:5" x14ac:dyDescent="0.2">
      <c r="A65" t="s">
        <v>21</v>
      </c>
      <c r="B65" t="s">
        <v>92</v>
      </c>
      <c r="C65" t="s">
        <v>45</v>
      </c>
      <c r="D65">
        <v>30.674448000000002</v>
      </c>
      <c r="E65">
        <v>205.04825600000001</v>
      </c>
    </row>
    <row r="66" spans="1:5" x14ac:dyDescent="0.2">
      <c r="A66" t="s">
        <v>21</v>
      </c>
      <c r="B66" t="s">
        <v>93</v>
      </c>
      <c r="C66" t="s">
        <v>11</v>
      </c>
      <c r="D66">
        <v>28.410648125510825</v>
      </c>
      <c r="E66">
        <v>183.32892799999999</v>
      </c>
    </row>
    <row r="67" spans="1:5" x14ac:dyDescent="0.2">
      <c r="A67" t="s">
        <v>20</v>
      </c>
      <c r="B67" t="s">
        <v>88</v>
      </c>
      <c r="C67" t="s">
        <v>45</v>
      </c>
      <c r="D67">
        <v>28.053389183593364</v>
      </c>
      <c r="E67">
        <v>450.09502525411858</v>
      </c>
    </row>
    <row r="68" spans="1:5" x14ac:dyDescent="0.2">
      <c r="A68" t="s">
        <v>20</v>
      </c>
      <c r="B68" t="s">
        <v>91</v>
      </c>
      <c r="C68" t="s">
        <v>12</v>
      </c>
      <c r="D68">
        <v>11.670502000000001</v>
      </c>
      <c r="E68">
        <v>395.344596292603</v>
      </c>
    </row>
    <row r="69" spans="1:5" x14ac:dyDescent="0.2">
      <c r="A69" t="s">
        <v>20</v>
      </c>
      <c r="B69" t="s">
        <v>99</v>
      </c>
      <c r="C69" t="s">
        <v>10</v>
      </c>
      <c r="D69">
        <v>8.8192319999999995</v>
      </c>
      <c r="E69">
        <v>393.43456650017316</v>
      </c>
    </row>
    <row r="70" spans="1:5" x14ac:dyDescent="0.2">
      <c r="A70" t="s">
        <v>20</v>
      </c>
      <c r="B70" t="s">
        <v>89</v>
      </c>
      <c r="C70" t="s">
        <v>13</v>
      </c>
      <c r="D70">
        <v>6.9062250000000001</v>
      </c>
      <c r="E70">
        <v>297.26332617224551</v>
      </c>
    </row>
    <row r="71" spans="1:5" x14ac:dyDescent="0.2">
      <c r="A71" t="s">
        <v>20</v>
      </c>
      <c r="B71" t="s">
        <v>100</v>
      </c>
      <c r="C71" t="s">
        <v>11</v>
      </c>
      <c r="D71">
        <v>4.4922624924841781</v>
      </c>
      <c r="E71">
        <v>214.8762865095616</v>
      </c>
    </row>
    <row r="72" spans="1:5" x14ac:dyDescent="0.2">
      <c r="A72" t="s">
        <v>40</v>
      </c>
      <c r="B72" t="s">
        <v>43</v>
      </c>
      <c r="C72" t="s">
        <v>10</v>
      </c>
      <c r="D72">
        <v>19.576681918100149</v>
      </c>
      <c r="E72">
        <v>385.00409418566664</v>
      </c>
    </row>
    <row r="73" spans="1:5" x14ac:dyDescent="0.2">
      <c r="A73" t="s">
        <v>40</v>
      </c>
      <c r="B73" t="s">
        <v>10</v>
      </c>
      <c r="C73" t="s">
        <v>159</v>
      </c>
      <c r="D73">
        <v>13.253766222967448</v>
      </c>
      <c r="E73">
        <v>105.5566168405151</v>
      </c>
    </row>
    <row r="74" spans="1:5" x14ac:dyDescent="0.2">
      <c r="A74" t="s">
        <v>40</v>
      </c>
      <c r="B74" t="s">
        <v>154</v>
      </c>
      <c r="C74" t="s">
        <v>160</v>
      </c>
      <c r="D74">
        <v>13.19602092693567</v>
      </c>
      <c r="E74">
        <v>28.748554450839688</v>
      </c>
    </row>
    <row r="75" spans="1:5" x14ac:dyDescent="0.2">
      <c r="A75" t="s">
        <v>40</v>
      </c>
      <c r="B75" t="s">
        <v>155</v>
      </c>
      <c r="C75" t="s">
        <v>161</v>
      </c>
      <c r="D75">
        <v>9.853745954144852</v>
      </c>
      <c r="E75">
        <v>23.631289675237326</v>
      </c>
    </row>
    <row r="76" spans="1:5" x14ac:dyDescent="0.2">
      <c r="A76" t="s">
        <v>40</v>
      </c>
      <c r="B76" t="s">
        <v>156</v>
      </c>
      <c r="C76" t="s">
        <v>158</v>
      </c>
      <c r="D76">
        <v>6.3894390362638003</v>
      </c>
      <c r="E76">
        <v>14.791625828333384</v>
      </c>
    </row>
    <row r="77" spans="1:5" x14ac:dyDescent="0.2">
      <c r="A77" t="s">
        <v>41</v>
      </c>
      <c r="B77" t="s">
        <v>79</v>
      </c>
      <c r="C77" t="s">
        <v>11</v>
      </c>
      <c r="D77">
        <v>74.485175999999996</v>
      </c>
      <c r="E77">
        <v>463.06</v>
      </c>
    </row>
    <row r="78" spans="1:5" x14ac:dyDescent="0.2">
      <c r="A78" t="s">
        <v>41</v>
      </c>
      <c r="B78" t="s">
        <v>104</v>
      </c>
      <c r="C78" t="s">
        <v>45</v>
      </c>
      <c r="D78">
        <v>65.88888</v>
      </c>
      <c r="E78">
        <v>463.06</v>
      </c>
    </row>
    <row r="79" spans="1:5" x14ac:dyDescent="0.2">
      <c r="A79" t="s">
        <v>41</v>
      </c>
      <c r="B79" t="s">
        <v>105</v>
      </c>
      <c r="C79" t="s">
        <v>10</v>
      </c>
      <c r="D79">
        <v>62.081963999999999</v>
      </c>
      <c r="E79">
        <v>356.2</v>
      </c>
    </row>
    <row r="80" spans="1:5" x14ac:dyDescent="0.2">
      <c r="A80" t="s">
        <v>41</v>
      </c>
      <c r="B80" t="s">
        <v>91</v>
      </c>
      <c r="C80" t="s">
        <v>97</v>
      </c>
      <c r="D80">
        <v>60.696908000000001</v>
      </c>
      <c r="E80">
        <v>356.2</v>
      </c>
    </row>
    <row r="81" spans="1:5" x14ac:dyDescent="0.2">
      <c r="A81" t="s">
        <v>41</v>
      </c>
      <c r="B81" t="s">
        <v>90</v>
      </c>
      <c r="C81" t="s">
        <v>12</v>
      </c>
      <c r="D81">
        <v>51.746563999999999</v>
      </c>
      <c r="E81">
        <v>319.61305599999997</v>
      </c>
    </row>
    <row r="82" spans="1:5" x14ac:dyDescent="0.2">
      <c r="A82" t="s">
        <v>22</v>
      </c>
      <c r="B82" t="s">
        <v>217</v>
      </c>
      <c r="C82" t="s">
        <v>11</v>
      </c>
      <c r="D82">
        <v>413.6887870143679</v>
      </c>
      <c r="E82">
        <v>646.86181736925516</v>
      </c>
    </row>
    <row r="83" spans="1:5" x14ac:dyDescent="0.2">
      <c r="A83" t="s">
        <v>22</v>
      </c>
      <c r="B83" t="s">
        <v>86</v>
      </c>
      <c r="C83" t="s">
        <v>45</v>
      </c>
      <c r="D83">
        <v>22.076432</v>
      </c>
      <c r="E83">
        <v>453.70369381234451</v>
      </c>
    </row>
    <row r="84" spans="1:5" x14ac:dyDescent="0.2">
      <c r="A84" t="s">
        <v>22</v>
      </c>
      <c r="B84" t="s">
        <v>87</v>
      </c>
      <c r="C84" t="s">
        <v>12</v>
      </c>
      <c r="D84">
        <v>18.562686193846712</v>
      </c>
      <c r="E84">
        <v>256.73864126198146</v>
      </c>
    </row>
    <row r="85" spans="1:5" x14ac:dyDescent="0.2">
      <c r="A85" t="s">
        <v>22</v>
      </c>
      <c r="B85" t="s">
        <v>88</v>
      </c>
      <c r="C85" t="s">
        <v>10</v>
      </c>
      <c r="D85">
        <v>13.186323759109937</v>
      </c>
      <c r="E85">
        <v>248.98540585263379</v>
      </c>
    </row>
    <row r="86" spans="1:5" x14ac:dyDescent="0.2">
      <c r="A86" t="s">
        <v>22</v>
      </c>
      <c r="B86" t="s">
        <v>89</v>
      </c>
      <c r="C86" t="s">
        <v>13</v>
      </c>
      <c r="D86">
        <v>9.8620140000000003</v>
      </c>
      <c r="E86">
        <v>169.13327069478763</v>
      </c>
    </row>
    <row r="87" spans="1:5" x14ac:dyDescent="0.2">
      <c r="A87" t="s">
        <v>41</v>
      </c>
      <c r="B87" t="s">
        <v>79</v>
      </c>
      <c r="C87" t="s">
        <v>11</v>
      </c>
      <c r="D87">
        <v>74.485175999999996</v>
      </c>
      <c r="E87">
        <v>463.06</v>
      </c>
    </row>
    <row r="88" spans="1:5" x14ac:dyDescent="0.2">
      <c r="A88" t="s">
        <v>41</v>
      </c>
      <c r="B88" t="s">
        <v>104</v>
      </c>
      <c r="C88" t="s">
        <v>45</v>
      </c>
      <c r="D88">
        <v>65.88888</v>
      </c>
      <c r="E88">
        <v>463.06</v>
      </c>
    </row>
    <row r="89" spans="1:5" x14ac:dyDescent="0.2">
      <c r="A89" t="s">
        <v>41</v>
      </c>
      <c r="B89" t="s">
        <v>105</v>
      </c>
      <c r="C89" t="s">
        <v>10</v>
      </c>
      <c r="D89">
        <v>62.081963999999999</v>
      </c>
      <c r="E89">
        <v>356.2</v>
      </c>
    </row>
    <row r="90" spans="1:5" x14ac:dyDescent="0.2">
      <c r="A90" t="s">
        <v>41</v>
      </c>
      <c r="B90" t="s">
        <v>91</v>
      </c>
      <c r="C90" t="s">
        <v>97</v>
      </c>
      <c r="D90">
        <v>60.696908000000001</v>
      </c>
      <c r="E90">
        <v>356.2</v>
      </c>
    </row>
    <row r="91" spans="1:5" x14ac:dyDescent="0.2">
      <c r="A91" t="s">
        <v>41</v>
      </c>
      <c r="B91" t="s">
        <v>90</v>
      </c>
      <c r="C91" t="s">
        <v>12</v>
      </c>
      <c r="D91">
        <v>51.746563999999999</v>
      </c>
      <c r="E91">
        <v>319.61305599999997</v>
      </c>
    </row>
    <row r="92" spans="1:5" x14ac:dyDescent="0.2">
      <c r="A92" t="s">
        <v>20</v>
      </c>
      <c r="B92" t="s">
        <v>88</v>
      </c>
      <c r="C92" t="s">
        <v>45</v>
      </c>
      <c r="D92">
        <v>28.053389183593364</v>
      </c>
      <c r="E92">
        <v>450.09502525411858</v>
      </c>
    </row>
    <row r="93" spans="1:5" x14ac:dyDescent="0.2">
      <c r="A93" t="s">
        <v>20</v>
      </c>
      <c r="B93" t="s">
        <v>91</v>
      </c>
      <c r="C93" t="s">
        <v>12</v>
      </c>
      <c r="D93">
        <v>11.670502000000001</v>
      </c>
      <c r="E93">
        <v>395.344596292603</v>
      </c>
    </row>
    <row r="94" spans="1:5" x14ac:dyDescent="0.2">
      <c r="A94" t="s">
        <v>20</v>
      </c>
      <c r="B94" t="s">
        <v>99</v>
      </c>
      <c r="C94" t="s">
        <v>10</v>
      </c>
      <c r="D94">
        <v>8.8192319999999995</v>
      </c>
      <c r="E94">
        <v>393.43456650017316</v>
      </c>
    </row>
    <row r="95" spans="1:5" x14ac:dyDescent="0.2">
      <c r="A95" t="s">
        <v>20</v>
      </c>
      <c r="B95" t="s">
        <v>89</v>
      </c>
      <c r="C95" t="s">
        <v>13</v>
      </c>
      <c r="D95">
        <v>6.9062250000000001</v>
      </c>
      <c r="E95">
        <v>297.26332617224551</v>
      </c>
    </row>
    <row r="96" spans="1:5" x14ac:dyDescent="0.2">
      <c r="A96" t="s">
        <v>20</v>
      </c>
      <c r="B96" t="s">
        <v>100</v>
      </c>
      <c r="C96" t="s">
        <v>11</v>
      </c>
      <c r="D96">
        <v>4.4922624924841781</v>
      </c>
      <c r="E96">
        <v>214.8762865095616</v>
      </c>
    </row>
    <row r="97" spans="1:5" x14ac:dyDescent="0.2">
      <c r="A97" t="s">
        <v>42</v>
      </c>
      <c r="B97" t="s">
        <v>92</v>
      </c>
      <c r="C97" t="s">
        <v>11</v>
      </c>
      <c r="D97">
        <v>14.202901000000001</v>
      </c>
      <c r="E97">
        <v>188.73472000000001</v>
      </c>
    </row>
    <row r="98" spans="1:5" x14ac:dyDescent="0.2">
      <c r="A98" t="s">
        <v>42</v>
      </c>
      <c r="B98" t="s">
        <v>91</v>
      </c>
      <c r="C98" t="s">
        <v>10</v>
      </c>
      <c r="D98">
        <v>3.282629</v>
      </c>
      <c r="E98">
        <v>113.77744800000001</v>
      </c>
    </row>
    <row r="99" spans="1:5" x14ac:dyDescent="0.2">
      <c r="A99" t="s">
        <v>42</v>
      </c>
      <c r="B99" t="s">
        <v>147</v>
      </c>
      <c r="C99" t="s">
        <v>45</v>
      </c>
      <c r="D99">
        <v>3.073766</v>
      </c>
      <c r="E99">
        <v>108.495216</v>
      </c>
    </row>
    <row r="100" spans="1:5" x14ac:dyDescent="0.2">
      <c r="A100" t="s">
        <v>42</v>
      </c>
      <c r="B100" t="s">
        <v>88</v>
      </c>
      <c r="C100" t="s">
        <v>12</v>
      </c>
      <c r="D100">
        <v>2.6965917695252188</v>
      </c>
      <c r="E100">
        <v>99.722328000000005</v>
      </c>
    </row>
    <row r="101" spans="1:5" x14ac:dyDescent="0.2">
      <c r="A101" t="s">
        <v>42</v>
      </c>
      <c r="B101" t="s">
        <v>89</v>
      </c>
      <c r="C101" t="s">
        <v>13</v>
      </c>
      <c r="D101">
        <v>2.59389</v>
      </c>
      <c r="E101">
        <v>76.870912000000004</v>
      </c>
    </row>
    <row r="102" spans="1:5" x14ac:dyDescent="0.2">
      <c r="A102" t="s">
        <v>21</v>
      </c>
      <c r="B102" t="s">
        <v>104</v>
      </c>
      <c r="C102" t="s">
        <v>12</v>
      </c>
      <c r="D102">
        <v>115.305536</v>
      </c>
      <c r="E102">
        <v>487.27820800000001</v>
      </c>
    </row>
    <row r="103" spans="1:5" x14ac:dyDescent="0.2">
      <c r="A103" t="s">
        <v>21</v>
      </c>
      <c r="B103" t="s">
        <v>90</v>
      </c>
      <c r="C103" t="s">
        <v>10</v>
      </c>
      <c r="D103">
        <v>108.26973599999999</v>
      </c>
      <c r="E103">
        <v>412.79699199999999</v>
      </c>
    </row>
    <row r="104" spans="1:5" x14ac:dyDescent="0.2">
      <c r="A104" t="s">
        <v>21</v>
      </c>
      <c r="B104" t="s">
        <v>91</v>
      </c>
      <c r="C104" t="s">
        <v>13</v>
      </c>
      <c r="D104">
        <v>56.027915999999998</v>
      </c>
      <c r="E104">
        <v>278.86819200000002</v>
      </c>
    </row>
    <row r="105" spans="1:5" x14ac:dyDescent="0.2">
      <c r="A105" t="s">
        <v>21</v>
      </c>
      <c r="B105" t="s">
        <v>92</v>
      </c>
      <c r="C105" t="s">
        <v>45</v>
      </c>
      <c r="D105">
        <v>30.674448000000002</v>
      </c>
      <c r="E105">
        <v>205.04825600000001</v>
      </c>
    </row>
    <row r="106" spans="1:5" x14ac:dyDescent="0.2">
      <c r="A106" t="s">
        <v>21</v>
      </c>
      <c r="B106" t="s">
        <v>93</v>
      </c>
      <c r="C106" t="s">
        <v>11</v>
      </c>
      <c r="D106">
        <v>28.410648125510825</v>
      </c>
      <c r="E106">
        <v>183.32892799999999</v>
      </c>
    </row>
    <row r="107" spans="1:5" x14ac:dyDescent="0.2">
      <c r="A107" t="s">
        <v>204</v>
      </c>
      <c r="B107" t="s">
        <v>218</v>
      </c>
      <c r="C107" t="s">
        <v>12</v>
      </c>
      <c r="D107">
        <v>44.112029392537806</v>
      </c>
      <c r="E107">
        <v>1645.8388879091046</v>
      </c>
    </row>
    <row r="108" spans="1:5" x14ac:dyDescent="0.2">
      <c r="A108" t="s">
        <v>204</v>
      </c>
      <c r="B108" t="s">
        <v>196</v>
      </c>
      <c r="C108" t="s">
        <v>210</v>
      </c>
      <c r="D108">
        <v>40.39127709225717</v>
      </c>
      <c r="E108">
        <v>36.145051840677361</v>
      </c>
    </row>
    <row r="109" spans="1:5" x14ac:dyDescent="0.2">
      <c r="A109" t="s">
        <v>204</v>
      </c>
      <c r="B109" t="s">
        <v>144</v>
      </c>
      <c r="C109" t="s">
        <v>209</v>
      </c>
      <c r="D109">
        <v>39.277544285942369</v>
      </c>
      <c r="E109">
        <v>34.356761271709409</v>
      </c>
    </row>
    <row r="110" spans="1:5" x14ac:dyDescent="0.2">
      <c r="A110" t="s">
        <v>204</v>
      </c>
      <c r="B110" t="s">
        <v>197</v>
      </c>
      <c r="C110" t="s">
        <v>211</v>
      </c>
      <c r="D110">
        <v>38.202119706694695</v>
      </c>
      <c r="E110">
        <v>32.654842614558405</v>
      </c>
    </row>
    <row r="111" spans="1:5" x14ac:dyDescent="0.2">
      <c r="A111" t="s">
        <v>204</v>
      </c>
      <c r="B111" t="s">
        <v>12</v>
      </c>
      <c r="C111" t="s">
        <v>55</v>
      </c>
      <c r="D111">
        <v>24.738122567424831</v>
      </c>
      <c r="E111">
        <v>19.196722429377402</v>
      </c>
    </row>
    <row r="112" spans="1:5" x14ac:dyDescent="0.2">
      <c r="A112" t="s">
        <v>55</v>
      </c>
      <c r="B112" t="s">
        <v>219</v>
      </c>
      <c r="C112" t="s">
        <v>12</v>
      </c>
      <c r="D112">
        <v>29.827424298282171</v>
      </c>
      <c r="E112">
        <v>1041.0879426059062</v>
      </c>
    </row>
    <row r="113" spans="1:5" x14ac:dyDescent="0.2">
      <c r="A113" t="s">
        <v>55</v>
      </c>
      <c r="B113" t="s">
        <v>12</v>
      </c>
      <c r="C113" t="s">
        <v>207</v>
      </c>
      <c r="D113">
        <v>29.061891488412666</v>
      </c>
      <c r="E113">
        <v>54.050604055902824</v>
      </c>
    </row>
    <row r="114" spans="1:5" x14ac:dyDescent="0.2">
      <c r="A114" t="s">
        <v>55</v>
      </c>
      <c r="B114" t="s">
        <v>204</v>
      </c>
      <c r="C114" t="s">
        <v>204</v>
      </c>
      <c r="D114">
        <v>19.196722429377402</v>
      </c>
      <c r="E114">
        <v>12.620742703638657</v>
      </c>
    </row>
    <row r="115" spans="1:5" x14ac:dyDescent="0.2">
      <c r="A115" t="s">
        <v>55</v>
      </c>
      <c r="B115" t="s">
        <v>205</v>
      </c>
      <c r="C115" t="s">
        <v>208</v>
      </c>
      <c r="D115">
        <v>18.603490461129784</v>
      </c>
      <c r="E115">
        <v>8.8647340000000003</v>
      </c>
    </row>
    <row r="116" spans="1:5" x14ac:dyDescent="0.2">
      <c r="A116" t="s">
        <v>55</v>
      </c>
      <c r="B116" t="s">
        <v>206</v>
      </c>
      <c r="C116" t="s">
        <v>209</v>
      </c>
      <c r="D116">
        <v>17.991909307063967</v>
      </c>
      <c r="E116">
        <v>5.9002157680887075</v>
      </c>
    </row>
    <row r="117" spans="1:5" x14ac:dyDescent="0.2">
      <c r="A117" t="s">
        <v>19</v>
      </c>
      <c r="B117" t="s">
        <v>11</v>
      </c>
      <c r="C117" t="s">
        <v>12</v>
      </c>
      <c r="D117">
        <v>384.32515410338323</v>
      </c>
      <c r="E117">
        <v>928.83488</v>
      </c>
    </row>
    <row r="118" spans="1:5" x14ac:dyDescent="0.2">
      <c r="A118" t="s">
        <v>19</v>
      </c>
      <c r="B118" t="s">
        <v>81</v>
      </c>
      <c r="C118" t="s">
        <v>44</v>
      </c>
      <c r="D118">
        <v>131.08364800000001</v>
      </c>
      <c r="E118">
        <v>729.59279114643607</v>
      </c>
    </row>
    <row r="119" spans="1:5" x14ac:dyDescent="0.2">
      <c r="A119" t="s">
        <v>19</v>
      </c>
      <c r="B119" t="s">
        <v>83</v>
      </c>
      <c r="C119" t="s">
        <v>84</v>
      </c>
      <c r="D119">
        <v>70.528720000000007</v>
      </c>
      <c r="E119">
        <v>365.48489599999999</v>
      </c>
    </row>
    <row r="120" spans="1:5" x14ac:dyDescent="0.2">
      <c r="A120" t="s">
        <v>19</v>
      </c>
      <c r="B120" t="s">
        <v>82</v>
      </c>
      <c r="C120" t="s">
        <v>74</v>
      </c>
      <c r="D120">
        <v>47.066376730070722</v>
      </c>
      <c r="E120">
        <v>199.30235200000001</v>
      </c>
    </row>
    <row r="121" spans="1:5" x14ac:dyDescent="0.2">
      <c r="A121" t="s">
        <v>19</v>
      </c>
      <c r="B121" t="s">
        <v>80</v>
      </c>
      <c r="C121" t="s">
        <v>5</v>
      </c>
      <c r="D121">
        <v>45.856883048037886</v>
      </c>
      <c r="E121">
        <v>152.89599999999999</v>
      </c>
    </row>
    <row r="122" spans="1:5" x14ac:dyDescent="0.2">
      <c r="A122" t="s">
        <v>56</v>
      </c>
      <c r="B122" t="s">
        <v>220</v>
      </c>
      <c r="C122" t="s">
        <v>12</v>
      </c>
      <c r="D122">
        <v>43.722809328665576</v>
      </c>
      <c r="E122">
        <v>899.95261136224167</v>
      </c>
    </row>
    <row r="123" spans="1:5" x14ac:dyDescent="0.2">
      <c r="A123" t="s">
        <v>56</v>
      </c>
      <c r="B123" t="s">
        <v>192</v>
      </c>
      <c r="C123" t="s">
        <v>38</v>
      </c>
      <c r="D123">
        <v>26.803584885454587</v>
      </c>
      <c r="E123">
        <v>128.49691992889873</v>
      </c>
    </row>
    <row r="124" spans="1:5" x14ac:dyDescent="0.2">
      <c r="A124" t="s">
        <v>56</v>
      </c>
      <c r="B124" t="s">
        <v>193</v>
      </c>
      <c r="C124" t="s">
        <v>144</v>
      </c>
      <c r="D124">
        <v>19.139461748470559</v>
      </c>
      <c r="E124">
        <v>36.769143999999997</v>
      </c>
    </row>
    <row r="125" spans="1:5" x14ac:dyDescent="0.2">
      <c r="A125" t="s">
        <v>56</v>
      </c>
      <c r="B125" t="s">
        <v>12</v>
      </c>
      <c r="C125" t="s">
        <v>195</v>
      </c>
      <c r="D125">
        <v>16.981183331953122</v>
      </c>
      <c r="E125">
        <v>26.868359999999999</v>
      </c>
    </row>
    <row r="126" spans="1:5" x14ac:dyDescent="0.2">
      <c r="A126" t="s">
        <v>56</v>
      </c>
      <c r="B126" t="s">
        <v>194</v>
      </c>
      <c r="C126" t="s">
        <v>63</v>
      </c>
      <c r="D126">
        <v>16.452361732776339</v>
      </c>
      <c r="E126">
        <v>14.896065</v>
      </c>
    </row>
    <row r="127" spans="1:5" x14ac:dyDescent="0.2">
      <c r="A127" t="s">
        <v>27</v>
      </c>
      <c r="B127" t="s">
        <v>84</v>
      </c>
      <c r="C127" t="s">
        <v>51</v>
      </c>
      <c r="D127">
        <v>16876.581633764388</v>
      </c>
      <c r="E127">
        <v>2449.161728</v>
      </c>
    </row>
    <row r="128" spans="1:5" x14ac:dyDescent="0.2">
      <c r="A128" t="s">
        <v>27</v>
      </c>
      <c r="B128" t="s">
        <v>73</v>
      </c>
      <c r="C128" t="s">
        <v>53</v>
      </c>
      <c r="D128">
        <v>6006.8860725947661</v>
      </c>
      <c r="E128">
        <v>1965.535488</v>
      </c>
    </row>
    <row r="129" spans="1:5" x14ac:dyDescent="0.2">
      <c r="A129" t="s">
        <v>27</v>
      </c>
      <c r="B129" t="s">
        <v>74</v>
      </c>
      <c r="C129" t="s">
        <v>70</v>
      </c>
      <c r="D129">
        <v>4067.4168118254238</v>
      </c>
      <c r="E129">
        <v>1799.6833280000001</v>
      </c>
    </row>
    <row r="130" spans="1:5" x14ac:dyDescent="0.2">
      <c r="A130" t="s">
        <v>27</v>
      </c>
      <c r="B130" t="s">
        <v>75</v>
      </c>
      <c r="C130" t="s">
        <v>71</v>
      </c>
      <c r="D130">
        <v>3803.1216875354162</v>
      </c>
      <c r="E130">
        <v>1305.4274559999999</v>
      </c>
    </row>
    <row r="131" spans="1:5" x14ac:dyDescent="0.2">
      <c r="A131" t="s">
        <v>27</v>
      </c>
      <c r="B131" t="s">
        <v>12</v>
      </c>
      <c r="C131" t="s">
        <v>54</v>
      </c>
      <c r="D131">
        <v>3563.0885546804966</v>
      </c>
      <c r="E131">
        <v>1184.5761279999999</v>
      </c>
    </row>
    <row r="132" spans="1:5" x14ac:dyDescent="0.2">
      <c r="A132" t="s">
        <v>41</v>
      </c>
      <c r="B132" t="s">
        <v>79</v>
      </c>
      <c r="C132" t="s">
        <v>11</v>
      </c>
      <c r="D132">
        <v>74.485175999999996</v>
      </c>
      <c r="E132">
        <v>463.06</v>
      </c>
    </row>
    <row r="133" spans="1:5" x14ac:dyDescent="0.2">
      <c r="A133" t="s">
        <v>41</v>
      </c>
      <c r="B133" t="s">
        <v>104</v>
      </c>
      <c r="C133" t="s">
        <v>45</v>
      </c>
      <c r="D133">
        <v>65.88888</v>
      </c>
      <c r="E133">
        <v>463.06</v>
      </c>
    </row>
    <row r="134" spans="1:5" x14ac:dyDescent="0.2">
      <c r="A134" t="s">
        <v>41</v>
      </c>
      <c r="B134" t="s">
        <v>105</v>
      </c>
      <c r="C134" t="s">
        <v>10</v>
      </c>
      <c r="D134">
        <v>62.081963999999999</v>
      </c>
      <c r="E134">
        <v>356.2</v>
      </c>
    </row>
    <row r="135" spans="1:5" x14ac:dyDescent="0.2">
      <c r="A135" t="s">
        <v>41</v>
      </c>
      <c r="B135" t="s">
        <v>91</v>
      </c>
      <c r="C135" t="s">
        <v>97</v>
      </c>
      <c r="D135">
        <v>60.696908000000001</v>
      </c>
      <c r="E135">
        <v>356.2</v>
      </c>
    </row>
    <row r="136" spans="1:5" x14ac:dyDescent="0.2">
      <c r="A136" t="s">
        <v>41</v>
      </c>
      <c r="B136" t="s">
        <v>90</v>
      </c>
      <c r="C136" t="s">
        <v>12</v>
      </c>
      <c r="D136">
        <v>51.746563999999999</v>
      </c>
      <c r="E136">
        <v>319.61305599999997</v>
      </c>
    </row>
    <row r="137" spans="1:5" x14ac:dyDescent="0.2">
      <c r="A137" t="s">
        <v>20</v>
      </c>
      <c r="B137" t="s">
        <v>88</v>
      </c>
      <c r="C137" t="s">
        <v>45</v>
      </c>
      <c r="D137">
        <v>28.053389183593364</v>
      </c>
      <c r="E137">
        <v>450.09502525411858</v>
      </c>
    </row>
    <row r="138" spans="1:5" x14ac:dyDescent="0.2">
      <c r="A138" t="s">
        <v>20</v>
      </c>
      <c r="B138" t="s">
        <v>91</v>
      </c>
      <c r="C138" t="s">
        <v>12</v>
      </c>
      <c r="D138">
        <v>11.670502000000001</v>
      </c>
      <c r="E138">
        <v>395.344596292603</v>
      </c>
    </row>
    <row r="139" spans="1:5" x14ac:dyDescent="0.2">
      <c r="A139" t="s">
        <v>20</v>
      </c>
      <c r="B139" t="s">
        <v>99</v>
      </c>
      <c r="C139" t="s">
        <v>10</v>
      </c>
      <c r="D139">
        <v>8.8192319999999995</v>
      </c>
      <c r="E139">
        <v>393.43456650017316</v>
      </c>
    </row>
    <row r="140" spans="1:5" x14ac:dyDescent="0.2">
      <c r="A140" t="s">
        <v>20</v>
      </c>
      <c r="B140" t="s">
        <v>89</v>
      </c>
      <c r="C140" t="s">
        <v>13</v>
      </c>
      <c r="D140">
        <v>6.9062250000000001</v>
      </c>
      <c r="E140">
        <v>297.26332617224551</v>
      </c>
    </row>
    <row r="141" spans="1:5" x14ac:dyDescent="0.2">
      <c r="A141" t="s">
        <v>20</v>
      </c>
      <c r="B141" t="s">
        <v>100</v>
      </c>
      <c r="C141" t="s">
        <v>11</v>
      </c>
      <c r="D141">
        <v>4.4922624924841781</v>
      </c>
      <c r="E141">
        <v>214.8762865095616</v>
      </c>
    </row>
    <row r="142" spans="1:5" x14ac:dyDescent="0.2">
      <c r="A142" t="s">
        <v>21</v>
      </c>
      <c r="B142" t="s">
        <v>104</v>
      </c>
      <c r="C142" t="s">
        <v>12</v>
      </c>
      <c r="D142">
        <v>115.305536</v>
      </c>
      <c r="E142">
        <v>487.27820800000001</v>
      </c>
    </row>
    <row r="143" spans="1:5" x14ac:dyDescent="0.2">
      <c r="A143" t="s">
        <v>21</v>
      </c>
      <c r="B143" t="s">
        <v>90</v>
      </c>
      <c r="C143" t="s">
        <v>10</v>
      </c>
      <c r="D143">
        <v>108.26973599999999</v>
      </c>
      <c r="E143">
        <v>412.79699199999999</v>
      </c>
    </row>
    <row r="144" spans="1:5" x14ac:dyDescent="0.2">
      <c r="A144" t="s">
        <v>21</v>
      </c>
      <c r="B144" t="s">
        <v>91</v>
      </c>
      <c r="C144" t="s">
        <v>13</v>
      </c>
      <c r="D144">
        <v>56.027915999999998</v>
      </c>
      <c r="E144">
        <v>278.86819200000002</v>
      </c>
    </row>
    <row r="145" spans="1:5" x14ac:dyDescent="0.2">
      <c r="A145" t="s">
        <v>21</v>
      </c>
      <c r="B145" t="s">
        <v>92</v>
      </c>
      <c r="C145" t="s">
        <v>45</v>
      </c>
      <c r="D145">
        <v>30.674448000000002</v>
      </c>
      <c r="E145">
        <v>205.04825600000001</v>
      </c>
    </row>
    <row r="146" spans="1:5" x14ac:dyDescent="0.2">
      <c r="A146" t="s">
        <v>21</v>
      </c>
      <c r="B146" t="s">
        <v>93</v>
      </c>
      <c r="C146" t="s">
        <v>11</v>
      </c>
      <c r="D146">
        <v>28.410648125510825</v>
      </c>
      <c r="E146">
        <v>183.32892799999999</v>
      </c>
    </row>
    <row r="147" spans="1:5" x14ac:dyDescent="0.2">
      <c r="A147" t="s">
        <v>22</v>
      </c>
      <c r="B147" t="s">
        <v>217</v>
      </c>
      <c r="C147" t="s">
        <v>11</v>
      </c>
      <c r="D147">
        <v>413.6887870143679</v>
      </c>
      <c r="E147">
        <v>646.86181736925516</v>
      </c>
    </row>
    <row r="148" spans="1:5" x14ac:dyDescent="0.2">
      <c r="A148" t="s">
        <v>22</v>
      </c>
      <c r="B148" t="s">
        <v>86</v>
      </c>
      <c r="C148" t="s">
        <v>45</v>
      </c>
      <c r="D148">
        <v>22.076432</v>
      </c>
      <c r="E148">
        <v>453.70369381234451</v>
      </c>
    </row>
    <row r="149" spans="1:5" x14ac:dyDescent="0.2">
      <c r="A149" t="s">
        <v>22</v>
      </c>
      <c r="B149" t="s">
        <v>87</v>
      </c>
      <c r="C149" t="s">
        <v>12</v>
      </c>
      <c r="D149">
        <v>18.562686193846712</v>
      </c>
      <c r="E149">
        <v>256.73864126198146</v>
      </c>
    </row>
    <row r="150" spans="1:5" x14ac:dyDescent="0.2">
      <c r="A150" t="s">
        <v>22</v>
      </c>
      <c r="B150" t="s">
        <v>88</v>
      </c>
      <c r="C150" t="s">
        <v>10</v>
      </c>
      <c r="D150">
        <v>13.186323759109937</v>
      </c>
      <c r="E150">
        <v>248.98540585263379</v>
      </c>
    </row>
    <row r="151" spans="1:5" x14ac:dyDescent="0.2">
      <c r="A151" t="s">
        <v>22</v>
      </c>
      <c r="B151" t="s">
        <v>89</v>
      </c>
      <c r="C151" t="s">
        <v>13</v>
      </c>
      <c r="D151">
        <v>9.8620140000000003</v>
      </c>
      <c r="E151">
        <v>169.13327069478763</v>
      </c>
    </row>
    <row r="152" spans="1:5" x14ac:dyDescent="0.2">
      <c r="A152" t="s">
        <v>23</v>
      </c>
      <c r="B152" t="s">
        <v>87</v>
      </c>
      <c r="C152" t="s">
        <v>13</v>
      </c>
      <c r="D152">
        <v>7.7053378250045546</v>
      </c>
      <c r="E152">
        <v>167.67796715584069</v>
      </c>
    </row>
    <row r="153" spans="1:5" x14ac:dyDescent="0.2">
      <c r="A153" t="s">
        <v>23</v>
      </c>
      <c r="B153" t="s">
        <v>12</v>
      </c>
      <c r="C153" t="s">
        <v>97</v>
      </c>
      <c r="D153">
        <v>5.5392909459593378</v>
      </c>
      <c r="E153">
        <v>123.82603397379148</v>
      </c>
    </row>
    <row r="154" spans="1:5" x14ac:dyDescent="0.2">
      <c r="A154" t="s">
        <v>23</v>
      </c>
      <c r="B154" t="s">
        <v>101</v>
      </c>
      <c r="C154" t="s">
        <v>17</v>
      </c>
      <c r="D154">
        <v>4.9407517402383663</v>
      </c>
      <c r="E154">
        <v>39.396951991995188</v>
      </c>
    </row>
    <row r="155" spans="1:5" x14ac:dyDescent="0.2">
      <c r="A155" t="s">
        <v>23</v>
      </c>
      <c r="B155" t="s">
        <v>102</v>
      </c>
      <c r="C155" t="s">
        <v>98</v>
      </c>
      <c r="D155">
        <v>4.1394346919985443</v>
      </c>
      <c r="E155">
        <v>18.552963569009531</v>
      </c>
    </row>
    <row r="156" spans="1:5" x14ac:dyDescent="0.2">
      <c r="A156" t="s">
        <v>23</v>
      </c>
      <c r="B156" t="s">
        <v>103</v>
      </c>
      <c r="C156" t="s">
        <v>18</v>
      </c>
      <c r="D156">
        <v>3.0380487990294704</v>
      </c>
      <c r="E156">
        <v>17.432620392639322</v>
      </c>
    </row>
    <row r="157" spans="1:5" x14ac:dyDescent="0.2">
      <c r="A157" t="s">
        <v>70</v>
      </c>
      <c r="B157" t="s">
        <v>27</v>
      </c>
      <c r="C157" t="s">
        <v>143</v>
      </c>
      <c r="D157">
        <v>1799.6833280000001</v>
      </c>
      <c r="E157">
        <v>20.601043148973449</v>
      </c>
    </row>
    <row r="158" spans="1:5" x14ac:dyDescent="0.2">
      <c r="A158" t="s">
        <v>70</v>
      </c>
      <c r="B158" t="s">
        <v>5</v>
      </c>
      <c r="C158" t="s">
        <v>46</v>
      </c>
      <c r="D158">
        <v>1138.0286014778424</v>
      </c>
      <c r="E158">
        <v>1.449757171509473</v>
      </c>
    </row>
    <row r="159" spans="1:5" x14ac:dyDescent="0.2">
      <c r="A159" t="s">
        <v>70</v>
      </c>
      <c r="B159" t="s">
        <v>12</v>
      </c>
      <c r="C159" t="s">
        <v>47</v>
      </c>
      <c r="D159">
        <v>531.23082908991546</v>
      </c>
      <c r="E159">
        <v>1.2724569259967997</v>
      </c>
    </row>
    <row r="160" spans="1:5" x14ac:dyDescent="0.2">
      <c r="A160" t="s">
        <v>70</v>
      </c>
      <c r="B160" t="s">
        <v>28</v>
      </c>
      <c r="C160" t="s">
        <v>48</v>
      </c>
      <c r="D160">
        <v>511.14455161237083</v>
      </c>
      <c r="E160">
        <v>0.70401843083780336</v>
      </c>
    </row>
    <row r="161" spans="1:5" x14ac:dyDescent="0.2">
      <c r="A161" t="s">
        <v>70</v>
      </c>
      <c r="B161" t="s">
        <v>25</v>
      </c>
      <c r="C161" t="s">
        <v>49</v>
      </c>
      <c r="D161">
        <v>496.40256960708234</v>
      </c>
      <c r="E161" t="s">
        <v>221</v>
      </c>
    </row>
    <row r="162" spans="1:5" x14ac:dyDescent="0.2">
      <c r="A162" t="s">
        <v>6</v>
      </c>
      <c r="B162" t="s">
        <v>27</v>
      </c>
      <c r="C162" t="s">
        <v>222</v>
      </c>
      <c r="D162">
        <v>607.13913600000001</v>
      </c>
      <c r="E162">
        <v>4.2720000000000002</v>
      </c>
    </row>
    <row r="163" spans="1:5" x14ac:dyDescent="0.2">
      <c r="A163" t="s">
        <v>6</v>
      </c>
      <c r="B163" t="s">
        <v>5</v>
      </c>
      <c r="C163" t="s">
        <v>29</v>
      </c>
      <c r="D163">
        <v>403.75113789476671</v>
      </c>
      <c r="E163" t="s">
        <v>221</v>
      </c>
    </row>
    <row r="164" spans="1:5" x14ac:dyDescent="0.2">
      <c r="A164" t="s">
        <v>6</v>
      </c>
      <c r="B164" t="s">
        <v>25</v>
      </c>
      <c r="C164" t="s">
        <v>30</v>
      </c>
      <c r="D164">
        <v>210.5372579369031</v>
      </c>
      <c r="E164" t="s">
        <v>221</v>
      </c>
    </row>
    <row r="165" spans="1:5" x14ac:dyDescent="0.2">
      <c r="A165" t="s">
        <v>6</v>
      </c>
      <c r="B165" t="s">
        <v>28</v>
      </c>
      <c r="C165" t="s">
        <v>31</v>
      </c>
      <c r="D165">
        <v>130.04902071248779</v>
      </c>
      <c r="E165" t="s">
        <v>221</v>
      </c>
    </row>
    <row r="166" spans="1:5" x14ac:dyDescent="0.2">
      <c r="A166" t="s">
        <v>6</v>
      </c>
      <c r="B166" t="s">
        <v>12</v>
      </c>
      <c r="C166" t="s">
        <v>32</v>
      </c>
      <c r="D166">
        <v>89.58683327176432</v>
      </c>
      <c r="E166" t="s">
        <v>221</v>
      </c>
    </row>
    <row r="167" spans="1:5" x14ac:dyDescent="0.2">
      <c r="A167" t="s">
        <v>7</v>
      </c>
      <c r="B167" t="s">
        <v>223</v>
      </c>
      <c r="C167" t="s">
        <v>223</v>
      </c>
      <c r="D167">
        <v>1467.3443679747622</v>
      </c>
      <c r="E167">
        <v>138.77268942130178</v>
      </c>
    </row>
    <row r="168" spans="1:5" x14ac:dyDescent="0.2">
      <c r="A168" t="s">
        <v>7</v>
      </c>
      <c r="B168" t="s">
        <v>25</v>
      </c>
      <c r="C168" t="s">
        <v>35</v>
      </c>
      <c r="D168">
        <v>1352.0965873588068</v>
      </c>
      <c r="E168">
        <v>19.605462607731681</v>
      </c>
    </row>
    <row r="169" spans="1:5" x14ac:dyDescent="0.2">
      <c r="A169" t="s">
        <v>7</v>
      </c>
      <c r="B169" t="s">
        <v>26</v>
      </c>
      <c r="C169" t="s">
        <v>36</v>
      </c>
      <c r="D169">
        <v>615.30588239764734</v>
      </c>
      <c r="E169">
        <v>3.3588097513060733</v>
      </c>
    </row>
    <row r="170" spans="1:5" x14ac:dyDescent="0.2">
      <c r="A170" t="s">
        <v>7</v>
      </c>
      <c r="B170" t="s">
        <v>27</v>
      </c>
      <c r="C170" t="s">
        <v>26</v>
      </c>
      <c r="D170">
        <v>578.64972799999998</v>
      </c>
      <c r="E170">
        <v>1.2103368932901764</v>
      </c>
    </row>
    <row r="171" spans="1:5" x14ac:dyDescent="0.2">
      <c r="A171" t="s">
        <v>7</v>
      </c>
      <c r="B171" t="s">
        <v>5</v>
      </c>
      <c r="C171" t="s">
        <v>29</v>
      </c>
      <c r="D171">
        <v>333.57085835311102</v>
      </c>
      <c r="E171" t="s">
        <v>221</v>
      </c>
    </row>
    <row r="172" spans="1:5" x14ac:dyDescent="0.2">
      <c r="A172" t="s">
        <v>8</v>
      </c>
      <c r="B172" t="s">
        <v>5</v>
      </c>
      <c r="C172" t="s">
        <v>224</v>
      </c>
      <c r="D172">
        <v>167.26966434476239</v>
      </c>
      <c r="E172">
        <v>0.29528107567049816</v>
      </c>
    </row>
    <row r="173" spans="1:5" x14ac:dyDescent="0.2">
      <c r="A173" t="s">
        <v>8</v>
      </c>
      <c r="B173" t="s">
        <v>15</v>
      </c>
      <c r="C173" t="s">
        <v>24</v>
      </c>
      <c r="D173">
        <v>159.49583238466468</v>
      </c>
      <c r="E173" t="s">
        <v>221</v>
      </c>
    </row>
    <row r="174" spans="1:5" x14ac:dyDescent="0.2">
      <c r="A174" t="s">
        <v>8</v>
      </c>
      <c r="B174" t="s">
        <v>27</v>
      </c>
      <c r="D174">
        <v>113.390896</v>
      </c>
      <c r="E174" t="s">
        <v>212</v>
      </c>
    </row>
    <row r="175" spans="1:5" x14ac:dyDescent="0.2">
      <c r="A175" t="s">
        <v>8</v>
      </c>
      <c r="B175" t="s">
        <v>33</v>
      </c>
      <c r="D175">
        <v>90.862520081018445</v>
      </c>
      <c r="E175" t="s">
        <v>212</v>
      </c>
    </row>
    <row r="176" spans="1:5" x14ac:dyDescent="0.2">
      <c r="A176" t="s">
        <v>8</v>
      </c>
      <c r="B176" t="s">
        <v>34</v>
      </c>
      <c r="D176">
        <v>81.562488000000002</v>
      </c>
      <c r="E176" t="s">
        <v>212</v>
      </c>
    </row>
    <row r="177" spans="1:5" x14ac:dyDescent="0.2">
      <c r="A177" t="s">
        <v>9</v>
      </c>
      <c r="B177" t="s">
        <v>27</v>
      </c>
      <c r="C177" t="s">
        <v>225</v>
      </c>
      <c r="D177">
        <v>544.27947898693003</v>
      </c>
      <c r="E177" t="s">
        <v>221</v>
      </c>
    </row>
    <row r="178" spans="1:5" x14ac:dyDescent="0.2">
      <c r="A178" t="s">
        <v>9</v>
      </c>
      <c r="B178" t="s">
        <v>12</v>
      </c>
      <c r="C178" t="s">
        <v>16</v>
      </c>
      <c r="D178">
        <v>439.22974758961413</v>
      </c>
      <c r="E178" t="s">
        <v>221</v>
      </c>
    </row>
    <row r="179" spans="1:5" x14ac:dyDescent="0.2">
      <c r="A179" t="s">
        <v>9</v>
      </c>
      <c r="B179" t="s">
        <v>14</v>
      </c>
      <c r="D179">
        <v>190.94989465206746</v>
      </c>
      <c r="E179" t="s">
        <v>212</v>
      </c>
    </row>
    <row r="180" spans="1:5" x14ac:dyDescent="0.2">
      <c r="A180" t="s">
        <v>9</v>
      </c>
      <c r="B180" t="s">
        <v>5</v>
      </c>
      <c r="D180">
        <v>162.81306563263058</v>
      </c>
      <c r="E180" t="s">
        <v>212</v>
      </c>
    </row>
    <row r="181" spans="1:5" x14ac:dyDescent="0.2">
      <c r="A181" t="s">
        <v>9</v>
      </c>
      <c r="B181" t="s">
        <v>15</v>
      </c>
      <c r="D181">
        <v>138.62351429859362</v>
      </c>
      <c r="E181" t="s">
        <v>212</v>
      </c>
    </row>
    <row r="182" spans="1:5" x14ac:dyDescent="0.2">
      <c r="A182" t="s">
        <v>27</v>
      </c>
      <c r="B182" t="s">
        <v>84</v>
      </c>
      <c r="C182" t="s">
        <v>51</v>
      </c>
      <c r="D182">
        <v>16876.581633764388</v>
      </c>
      <c r="E182">
        <v>2449.161728</v>
      </c>
    </row>
    <row r="183" spans="1:5" x14ac:dyDescent="0.2">
      <c r="A183" t="s">
        <v>27</v>
      </c>
      <c r="B183" t="s">
        <v>73</v>
      </c>
      <c r="C183" t="s">
        <v>53</v>
      </c>
      <c r="D183">
        <v>6006.8860725947661</v>
      </c>
      <c r="E183">
        <v>1965.535488</v>
      </c>
    </row>
    <row r="184" spans="1:5" x14ac:dyDescent="0.2">
      <c r="A184" t="s">
        <v>27</v>
      </c>
      <c r="B184" t="s">
        <v>74</v>
      </c>
      <c r="C184" t="s">
        <v>70</v>
      </c>
      <c r="D184">
        <v>4067.4168118254238</v>
      </c>
      <c r="E184">
        <v>1799.6833280000001</v>
      </c>
    </row>
    <row r="185" spans="1:5" x14ac:dyDescent="0.2">
      <c r="A185" t="s">
        <v>27</v>
      </c>
      <c r="B185" t="s">
        <v>75</v>
      </c>
      <c r="C185" t="s">
        <v>71</v>
      </c>
      <c r="D185">
        <v>3803.1216875354162</v>
      </c>
      <c r="E185">
        <v>1305.4274559999999</v>
      </c>
    </row>
    <row r="186" spans="1:5" x14ac:dyDescent="0.2">
      <c r="A186" t="s">
        <v>27</v>
      </c>
      <c r="B186" t="s">
        <v>12</v>
      </c>
      <c r="C186" t="s">
        <v>54</v>
      </c>
      <c r="D186">
        <v>3563.0885546804966</v>
      </c>
      <c r="E186">
        <v>1184.5761279999999</v>
      </c>
    </row>
    <row r="187" spans="1:5" x14ac:dyDescent="0.2">
      <c r="A187" t="s">
        <v>39</v>
      </c>
      <c r="B187" t="s">
        <v>45</v>
      </c>
      <c r="C187" t="s">
        <v>214</v>
      </c>
      <c r="D187">
        <v>2833.92</v>
      </c>
      <c r="E187">
        <v>341.59260799999998</v>
      </c>
    </row>
    <row r="188" spans="1:5" x14ac:dyDescent="0.2">
      <c r="A188" t="s">
        <v>39</v>
      </c>
      <c r="B188" t="s">
        <v>75</v>
      </c>
      <c r="C188" t="s">
        <v>95</v>
      </c>
      <c r="D188">
        <v>1920.4392846234855</v>
      </c>
      <c r="E188">
        <v>308.84652799999998</v>
      </c>
    </row>
    <row r="189" spans="1:5" x14ac:dyDescent="0.2">
      <c r="A189" t="s">
        <v>39</v>
      </c>
      <c r="B189" t="s">
        <v>146</v>
      </c>
      <c r="C189" t="s">
        <v>153</v>
      </c>
      <c r="D189">
        <v>736</v>
      </c>
      <c r="E189">
        <v>304.44025599999998</v>
      </c>
    </row>
    <row r="190" spans="1:5" x14ac:dyDescent="0.2">
      <c r="A190" t="s">
        <v>39</v>
      </c>
      <c r="B190" t="s">
        <v>144</v>
      </c>
      <c r="C190" t="s">
        <v>54</v>
      </c>
      <c r="D190">
        <v>381.92931199999998</v>
      </c>
      <c r="E190">
        <v>228.51336000000001</v>
      </c>
    </row>
    <row r="191" spans="1:5" x14ac:dyDescent="0.2">
      <c r="A191" t="s">
        <v>39</v>
      </c>
      <c r="B191" t="s">
        <v>98</v>
      </c>
      <c r="C191" t="s">
        <v>65</v>
      </c>
      <c r="D191">
        <v>308.42550399999999</v>
      </c>
      <c r="E191">
        <v>168.607472</v>
      </c>
    </row>
    <row r="192" spans="1:5" x14ac:dyDescent="0.2">
      <c r="A192" t="s">
        <v>5</v>
      </c>
      <c r="B192" t="s">
        <v>75</v>
      </c>
      <c r="C192" t="s">
        <v>70</v>
      </c>
      <c r="D192">
        <v>1585.7283218851958</v>
      </c>
      <c r="E192">
        <v>1138.0286014778424</v>
      </c>
    </row>
    <row r="193" spans="1:5" x14ac:dyDescent="0.2">
      <c r="A193" t="s">
        <v>5</v>
      </c>
      <c r="B193" t="s">
        <v>10</v>
      </c>
      <c r="C193" t="s">
        <v>6</v>
      </c>
      <c r="D193">
        <v>827.33247444705228</v>
      </c>
      <c r="E193">
        <v>403.75113789476671</v>
      </c>
    </row>
    <row r="194" spans="1:5" x14ac:dyDescent="0.2">
      <c r="A194" t="s">
        <v>5</v>
      </c>
      <c r="B194" t="s">
        <v>11</v>
      </c>
      <c r="C194" t="s">
        <v>7</v>
      </c>
      <c r="D194">
        <v>789.40037428124822</v>
      </c>
      <c r="E194">
        <v>333.57085835311102</v>
      </c>
    </row>
    <row r="195" spans="1:5" x14ac:dyDescent="0.2">
      <c r="A195" t="s">
        <v>5</v>
      </c>
      <c r="B195" t="s">
        <v>12</v>
      </c>
      <c r="C195" t="s">
        <v>8</v>
      </c>
      <c r="D195">
        <v>752.36340794789703</v>
      </c>
      <c r="E195">
        <v>167.26966434476239</v>
      </c>
    </row>
    <row r="196" spans="1:5" x14ac:dyDescent="0.2">
      <c r="A196" t="s">
        <v>5</v>
      </c>
      <c r="B196" t="s">
        <v>13</v>
      </c>
      <c r="C196" t="s">
        <v>9</v>
      </c>
      <c r="D196">
        <v>622.44000000000005</v>
      </c>
      <c r="E196">
        <v>162.81306563263058</v>
      </c>
    </row>
    <row r="197" spans="1:5" x14ac:dyDescent="0.2">
      <c r="A197" t="s">
        <v>50</v>
      </c>
      <c r="B197" t="s">
        <v>213</v>
      </c>
      <c r="C197" t="s">
        <v>214</v>
      </c>
      <c r="D197">
        <v>1062.9161071191718</v>
      </c>
      <c r="E197">
        <v>229.36433600000001</v>
      </c>
    </row>
    <row r="198" spans="1:5" x14ac:dyDescent="0.2">
      <c r="A198" t="s">
        <v>50</v>
      </c>
      <c r="B198" t="s">
        <v>75</v>
      </c>
      <c r="C198" t="s">
        <v>187</v>
      </c>
      <c r="D198">
        <v>697.78089917493685</v>
      </c>
      <c r="E198">
        <v>176.347104</v>
      </c>
    </row>
    <row r="199" spans="1:5" x14ac:dyDescent="0.2">
      <c r="A199" t="s">
        <v>50</v>
      </c>
      <c r="B199" t="s">
        <v>45</v>
      </c>
      <c r="C199" t="s">
        <v>188</v>
      </c>
      <c r="D199">
        <v>490.56953600000003</v>
      </c>
      <c r="E199">
        <v>134.164536</v>
      </c>
    </row>
    <row r="200" spans="1:5" x14ac:dyDescent="0.2">
      <c r="A200" t="s">
        <v>50</v>
      </c>
      <c r="B200" t="s">
        <v>84</v>
      </c>
      <c r="C200" t="s">
        <v>95</v>
      </c>
      <c r="D200">
        <v>438.34076347064405</v>
      </c>
      <c r="E200">
        <v>128.5658</v>
      </c>
    </row>
    <row r="201" spans="1:5" x14ac:dyDescent="0.2">
      <c r="A201" t="s">
        <v>50</v>
      </c>
      <c r="B201" t="s">
        <v>185</v>
      </c>
      <c r="C201" t="s">
        <v>189</v>
      </c>
      <c r="D201">
        <v>252.61746827723721</v>
      </c>
      <c r="E201">
        <v>121.301824</v>
      </c>
    </row>
    <row r="202" spans="1:5" x14ac:dyDescent="0.2">
      <c r="A202" t="s">
        <v>44</v>
      </c>
      <c r="B202" t="s">
        <v>226</v>
      </c>
      <c r="C202" t="s">
        <v>227</v>
      </c>
      <c r="D202">
        <v>49618.214816765765</v>
      </c>
      <c r="E202">
        <v>749.66151818681146</v>
      </c>
    </row>
    <row r="203" spans="1:5" x14ac:dyDescent="0.2">
      <c r="A203" t="s">
        <v>44</v>
      </c>
      <c r="B203" t="s">
        <v>19</v>
      </c>
      <c r="C203" t="s">
        <v>143</v>
      </c>
      <c r="D203">
        <v>729.59279114643607</v>
      </c>
      <c r="E203">
        <v>384.53362380215231</v>
      </c>
    </row>
    <row r="204" spans="1:5" x14ac:dyDescent="0.2">
      <c r="A204" t="s">
        <v>44</v>
      </c>
      <c r="B204" t="s">
        <v>75</v>
      </c>
      <c r="C204" t="s">
        <v>171</v>
      </c>
      <c r="D204">
        <v>693.66105933988365</v>
      </c>
      <c r="E204">
        <v>102.0592757423957</v>
      </c>
    </row>
    <row r="205" spans="1:5" x14ac:dyDescent="0.2">
      <c r="A205" t="s">
        <v>44</v>
      </c>
      <c r="B205" t="s">
        <v>174</v>
      </c>
      <c r="C205" t="s">
        <v>172</v>
      </c>
      <c r="D205">
        <v>348.94438523998321</v>
      </c>
      <c r="E205">
        <v>56.669166541464364</v>
      </c>
    </row>
    <row r="206" spans="1:5" x14ac:dyDescent="0.2">
      <c r="A206" t="s">
        <v>44</v>
      </c>
      <c r="B206" t="s">
        <v>10</v>
      </c>
      <c r="C206" t="s">
        <v>173</v>
      </c>
      <c r="D206">
        <v>134.22159212749662</v>
      </c>
      <c r="E206">
        <v>51.932995268807794</v>
      </c>
    </row>
    <row r="207" spans="1:5" x14ac:dyDescent="0.2">
      <c r="A207" t="s">
        <v>27</v>
      </c>
      <c r="B207" t="s">
        <v>84</v>
      </c>
      <c r="C207" t="s">
        <v>51</v>
      </c>
      <c r="D207">
        <v>16876.581633764388</v>
      </c>
      <c r="E207">
        <v>2449.161728</v>
      </c>
    </row>
    <row r="208" spans="1:5" x14ac:dyDescent="0.2">
      <c r="A208" t="s">
        <v>27</v>
      </c>
      <c r="B208" t="s">
        <v>73</v>
      </c>
      <c r="C208" t="s">
        <v>53</v>
      </c>
      <c r="D208">
        <v>6006.8860725947661</v>
      </c>
      <c r="E208">
        <v>1965.535488</v>
      </c>
    </row>
    <row r="209" spans="1:5" x14ac:dyDescent="0.2">
      <c r="A209" t="s">
        <v>27</v>
      </c>
      <c r="B209" t="s">
        <v>74</v>
      </c>
      <c r="C209" t="s">
        <v>70</v>
      </c>
      <c r="D209">
        <v>4067.4168118254238</v>
      </c>
      <c r="E209">
        <v>1799.6833280000001</v>
      </c>
    </row>
    <row r="210" spans="1:5" x14ac:dyDescent="0.2">
      <c r="A210" t="s">
        <v>27</v>
      </c>
      <c r="B210" t="s">
        <v>75</v>
      </c>
      <c r="C210" t="s">
        <v>71</v>
      </c>
      <c r="D210">
        <v>3803.1216875354162</v>
      </c>
      <c r="E210">
        <v>1305.4274559999999</v>
      </c>
    </row>
    <row r="211" spans="1:5" x14ac:dyDescent="0.2">
      <c r="A211" t="s">
        <v>27</v>
      </c>
      <c r="B211" t="s">
        <v>12</v>
      </c>
      <c r="C211" t="s">
        <v>54</v>
      </c>
      <c r="D211">
        <v>3563.0885546804966</v>
      </c>
      <c r="E211">
        <v>1184.5761279999999</v>
      </c>
    </row>
    <row r="212" spans="1:5" x14ac:dyDescent="0.2">
      <c r="A212" t="s">
        <v>5</v>
      </c>
      <c r="B212" t="s">
        <v>75</v>
      </c>
      <c r="C212" t="s">
        <v>70</v>
      </c>
      <c r="D212">
        <v>1585.7283218851958</v>
      </c>
      <c r="E212">
        <v>1138.0286014778424</v>
      </c>
    </row>
    <row r="213" spans="1:5" x14ac:dyDescent="0.2">
      <c r="A213" t="s">
        <v>5</v>
      </c>
      <c r="B213" t="s">
        <v>10</v>
      </c>
      <c r="C213" t="s">
        <v>6</v>
      </c>
      <c r="D213">
        <v>827.33247444705228</v>
      </c>
      <c r="E213">
        <v>403.75113789476671</v>
      </c>
    </row>
    <row r="214" spans="1:5" x14ac:dyDescent="0.2">
      <c r="A214" t="s">
        <v>5</v>
      </c>
      <c r="B214" t="s">
        <v>11</v>
      </c>
      <c r="C214" t="s">
        <v>7</v>
      </c>
      <c r="D214">
        <v>789.40037428124822</v>
      </c>
      <c r="E214">
        <v>333.57085835311102</v>
      </c>
    </row>
    <row r="215" spans="1:5" x14ac:dyDescent="0.2">
      <c r="A215" t="s">
        <v>5</v>
      </c>
      <c r="B215" t="s">
        <v>12</v>
      </c>
      <c r="C215" t="s">
        <v>8</v>
      </c>
      <c r="D215">
        <v>752.36340794789703</v>
      </c>
      <c r="E215">
        <v>167.26966434476239</v>
      </c>
    </row>
    <row r="216" spans="1:5" x14ac:dyDescent="0.2">
      <c r="A216" t="s">
        <v>5</v>
      </c>
      <c r="B216" t="s">
        <v>13</v>
      </c>
      <c r="C216" t="s">
        <v>9</v>
      </c>
      <c r="D216">
        <v>622.44000000000005</v>
      </c>
      <c r="E216">
        <v>162.81306563263058</v>
      </c>
    </row>
    <row r="217" spans="1:5" x14ac:dyDescent="0.2">
      <c r="A217" t="s">
        <v>43</v>
      </c>
      <c r="B217" t="s">
        <v>216</v>
      </c>
      <c r="C217" t="s">
        <v>10</v>
      </c>
      <c r="D217">
        <v>188.76031402696285</v>
      </c>
      <c r="E217">
        <v>833.73388547867819</v>
      </c>
    </row>
    <row r="218" spans="1:5" x14ac:dyDescent="0.2">
      <c r="A218" t="s">
        <v>43</v>
      </c>
      <c r="B218" t="s">
        <v>10</v>
      </c>
      <c r="C218" t="s">
        <v>159</v>
      </c>
      <c r="D218">
        <v>187.16322626830561</v>
      </c>
      <c r="E218">
        <v>77.837881640501379</v>
      </c>
    </row>
    <row r="219" spans="1:5" x14ac:dyDescent="0.2">
      <c r="A219" t="s">
        <v>43</v>
      </c>
      <c r="B219" t="s">
        <v>84</v>
      </c>
      <c r="C219" t="s">
        <v>169</v>
      </c>
      <c r="D219">
        <v>52.545095722840884</v>
      </c>
      <c r="E219">
        <v>49.252250361790743</v>
      </c>
    </row>
    <row r="220" spans="1:5" x14ac:dyDescent="0.2">
      <c r="A220" t="s">
        <v>43</v>
      </c>
      <c r="B220" t="s">
        <v>157</v>
      </c>
      <c r="C220" t="s">
        <v>170</v>
      </c>
      <c r="D220">
        <v>50.680736093351825</v>
      </c>
      <c r="E220">
        <v>45.953141823826662</v>
      </c>
    </row>
    <row r="221" spans="1:5" x14ac:dyDescent="0.2">
      <c r="A221" t="s">
        <v>43</v>
      </c>
      <c r="B221" t="s">
        <v>158</v>
      </c>
      <c r="C221" t="s">
        <v>157</v>
      </c>
      <c r="D221">
        <v>47.119163999999998</v>
      </c>
      <c r="E221">
        <v>45.472917085025507</v>
      </c>
    </row>
    <row r="222" spans="1:5" x14ac:dyDescent="0.2">
      <c r="A222" t="s">
        <v>44</v>
      </c>
      <c r="B222" t="s">
        <v>226</v>
      </c>
      <c r="C222" t="s">
        <v>227</v>
      </c>
      <c r="D222">
        <v>49618.214816765765</v>
      </c>
      <c r="E222">
        <v>749.66151818681146</v>
      </c>
    </row>
    <row r="223" spans="1:5" x14ac:dyDescent="0.2">
      <c r="A223" t="s">
        <v>44</v>
      </c>
      <c r="B223" t="s">
        <v>19</v>
      </c>
      <c r="C223" t="s">
        <v>143</v>
      </c>
      <c r="D223">
        <v>729.59279114643607</v>
      </c>
      <c r="E223">
        <v>384.53362380215231</v>
      </c>
    </row>
    <row r="224" spans="1:5" x14ac:dyDescent="0.2">
      <c r="A224" t="s">
        <v>44</v>
      </c>
      <c r="B224" t="s">
        <v>75</v>
      </c>
      <c r="C224" t="s">
        <v>171</v>
      </c>
      <c r="D224">
        <v>693.66105933988365</v>
      </c>
      <c r="E224">
        <v>102.0592757423957</v>
      </c>
    </row>
    <row r="225" spans="1:5" x14ac:dyDescent="0.2">
      <c r="A225" t="s">
        <v>44</v>
      </c>
      <c r="B225" t="s">
        <v>174</v>
      </c>
      <c r="C225" t="s">
        <v>172</v>
      </c>
      <c r="D225">
        <v>348.94438523998321</v>
      </c>
      <c r="E225">
        <v>56.669166541464364</v>
      </c>
    </row>
    <row r="226" spans="1:5" x14ac:dyDescent="0.2">
      <c r="A226" t="s">
        <v>44</v>
      </c>
      <c r="B226" t="s">
        <v>10</v>
      </c>
      <c r="C226" t="s">
        <v>173</v>
      </c>
      <c r="D226">
        <v>134.22159212749662</v>
      </c>
      <c r="E226">
        <v>51.932995268807794</v>
      </c>
    </row>
    <row r="227" spans="1:5" x14ac:dyDescent="0.2">
      <c r="A227" t="s">
        <v>45</v>
      </c>
      <c r="B227" t="s">
        <v>41</v>
      </c>
      <c r="C227" t="s">
        <v>39</v>
      </c>
      <c r="D227">
        <v>463.06</v>
      </c>
      <c r="E227">
        <v>2833.92</v>
      </c>
    </row>
    <row r="228" spans="1:5" x14ac:dyDescent="0.2">
      <c r="A228" t="s">
        <v>45</v>
      </c>
      <c r="B228" t="s">
        <v>22</v>
      </c>
      <c r="C228" t="s">
        <v>34</v>
      </c>
      <c r="D228">
        <v>453.70369381234451</v>
      </c>
      <c r="E228">
        <v>2125.44</v>
      </c>
    </row>
    <row r="229" spans="1:5" x14ac:dyDescent="0.2">
      <c r="A229" t="s">
        <v>45</v>
      </c>
      <c r="B229" t="s">
        <v>20</v>
      </c>
      <c r="C229" t="s">
        <v>165</v>
      </c>
      <c r="D229">
        <v>450.09502525411858</v>
      </c>
      <c r="E229">
        <v>1948.32</v>
      </c>
    </row>
    <row r="230" spans="1:5" x14ac:dyDescent="0.2">
      <c r="A230" t="s">
        <v>45</v>
      </c>
      <c r="B230" t="s">
        <v>13</v>
      </c>
      <c r="C230" t="s">
        <v>38</v>
      </c>
      <c r="D230">
        <v>214.00214399999999</v>
      </c>
      <c r="E230">
        <v>849.24617131777927</v>
      </c>
    </row>
    <row r="231" spans="1:5" x14ac:dyDescent="0.2">
      <c r="A231" t="s">
        <v>45</v>
      </c>
      <c r="B231" t="s">
        <v>21</v>
      </c>
      <c r="C231" t="s">
        <v>50</v>
      </c>
      <c r="D231">
        <v>205.04825600000001</v>
      </c>
      <c r="E231">
        <v>490.56953600000003</v>
      </c>
    </row>
    <row r="232" spans="1:5" x14ac:dyDescent="0.2">
      <c r="A232" t="s">
        <v>27</v>
      </c>
      <c r="B232" t="s">
        <v>84</v>
      </c>
      <c r="C232" t="s">
        <v>51</v>
      </c>
      <c r="D232">
        <v>16876.581633764388</v>
      </c>
      <c r="E232">
        <v>2449.161728</v>
      </c>
    </row>
    <row r="233" spans="1:5" x14ac:dyDescent="0.2">
      <c r="A233" t="s">
        <v>27</v>
      </c>
      <c r="B233" t="s">
        <v>73</v>
      </c>
      <c r="C233" t="s">
        <v>53</v>
      </c>
      <c r="D233">
        <v>6006.8860725947661</v>
      </c>
      <c r="E233">
        <v>1965.535488</v>
      </c>
    </row>
    <row r="234" spans="1:5" x14ac:dyDescent="0.2">
      <c r="A234" t="s">
        <v>27</v>
      </c>
      <c r="B234" t="s">
        <v>74</v>
      </c>
      <c r="C234" t="s">
        <v>70</v>
      </c>
      <c r="D234">
        <v>4067.4168118254238</v>
      </c>
      <c r="E234">
        <v>1799.6833280000001</v>
      </c>
    </row>
    <row r="235" spans="1:5" x14ac:dyDescent="0.2">
      <c r="A235" t="s">
        <v>27</v>
      </c>
      <c r="B235" t="s">
        <v>75</v>
      </c>
      <c r="C235" t="s">
        <v>71</v>
      </c>
      <c r="D235">
        <v>3803.1216875354162</v>
      </c>
      <c r="E235">
        <v>1305.4274559999999</v>
      </c>
    </row>
    <row r="236" spans="1:5" x14ac:dyDescent="0.2">
      <c r="A236" t="s">
        <v>27</v>
      </c>
      <c r="B236" t="s">
        <v>12</v>
      </c>
      <c r="C236" t="s">
        <v>54</v>
      </c>
      <c r="D236">
        <v>3563.0885546804966</v>
      </c>
      <c r="E236">
        <v>1184.5761279999999</v>
      </c>
    </row>
    <row r="237" spans="1:5" x14ac:dyDescent="0.2">
      <c r="A237" t="s">
        <v>5</v>
      </c>
      <c r="B237" t="s">
        <v>75</v>
      </c>
      <c r="C237" t="s">
        <v>70</v>
      </c>
      <c r="D237">
        <v>1585.7283218851958</v>
      </c>
      <c r="E237">
        <v>1138.0286014778424</v>
      </c>
    </row>
    <row r="238" spans="1:5" x14ac:dyDescent="0.2">
      <c r="A238" t="s">
        <v>5</v>
      </c>
      <c r="B238" t="s">
        <v>10</v>
      </c>
      <c r="C238" t="s">
        <v>6</v>
      </c>
      <c r="D238">
        <v>827.33247444705228</v>
      </c>
      <c r="E238">
        <v>403.75113789476671</v>
      </c>
    </row>
    <row r="239" spans="1:5" x14ac:dyDescent="0.2">
      <c r="A239" t="s">
        <v>5</v>
      </c>
      <c r="B239" t="s">
        <v>11</v>
      </c>
      <c r="C239" t="s">
        <v>7</v>
      </c>
      <c r="D239">
        <v>789.40037428124822</v>
      </c>
      <c r="E239">
        <v>333.57085835311102</v>
      </c>
    </row>
    <row r="240" spans="1:5" x14ac:dyDescent="0.2">
      <c r="A240" t="s">
        <v>5</v>
      </c>
      <c r="B240" t="s">
        <v>12</v>
      </c>
      <c r="C240" t="s">
        <v>8</v>
      </c>
      <c r="D240">
        <v>752.36340794789703</v>
      </c>
      <c r="E240">
        <v>167.26966434476239</v>
      </c>
    </row>
    <row r="241" spans="1:5" x14ac:dyDescent="0.2">
      <c r="A241" t="s">
        <v>5</v>
      </c>
      <c r="B241" t="s">
        <v>13</v>
      </c>
      <c r="C241" t="s">
        <v>9</v>
      </c>
      <c r="D241">
        <v>622.44000000000005</v>
      </c>
      <c r="E241">
        <v>162.81306563263058</v>
      </c>
    </row>
    <row r="242" spans="1:5" x14ac:dyDescent="0.2">
      <c r="A242" t="s">
        <v>17</v>
      </c>
      <c r="B242" t="s">
        <v>11</v>
      </c>
      <c r="C242" t="s">
        <v>12</v>
      </c>
      <c r="D242">
        <v>453.37069909712875</v>
      </c>
      <c r="E242">
        <v>128.07912999719139</v>
      </c>
    </row>
    <row r="243" spans="1:5" x14ac:dyDescent="0.2">
      <c r="A243" t="s">
        <v>17</v>
      </c>
      <c r="B243" t="s">
        <v>80</v>
      </c>
      <c r="C243" t="s">
        <v>5</v>
      </c>
      <c r="D243">
        <v>138.57728257178587</v>
      </c>
      <c r="E243">
        <v>83.507855249339585</v>
      </c>
    </row>
    <row r="244" spans="1:5" x14ac:dyDescent="0.2">
      <c r="A244" t="s">
        <v>17</v>
      </c>
      <c r="B244" t="s">
        <v>23</v>
      </c>
      <c r="C244" t="s">
        <v>44</v>
      </c>
      <c r="D244">
        <v>39.396951991995188</v>
      </c>
      <c r="E244">
        <v>54.210669443095902</v>
      </c>
    </row>
    <row r="245" spans="1:5" x14ac:dyDescent="0.2">
      <c r="A245" t="s">
        <v>17</v>
      </c>
      <c r="B245" t="s">
        <v>19</v>
      </c>
      <c r="C245" t="s">
        <v>85</v>
      </c>
      <c r="D245">
        <v>30.309183999999998</v>
      </c>
      <c r="E245">
        <v>37.411686940178015</v>
      </c>
    </row>
    <row r="246" spans="1:5" x14ac:dyDescent="0.2">
      <c r="A246" t="s">
        <v>17</v>
      </c>
      <c r="B246" t="s">
        <v>13</v>
      </c>
      <c r="C246" t="s">
        <v>38</v>
      </c>
      <c r="D246">
        <v>28.409928000000001</v>
      </c>
      <c r="E246">
        <v>37.910884775651184</v>
      </c>
    </row>
    <row r="247" spans="1:5" x14ac:dyDescent="0.2">
      <c r="A247" t="s">
        <v>18</v>
      </c>
      <c r="B247" t="s">
        <v>11</v>
      </c>
      <c r="C247" t="s">
        <v>27</v>
      </c>
      <c r="D247">
        <v>443.36117364861843</v>
      </c>
      <c r="E247">
        <v>1103.0000640000001</v>
      </c>
    </row>
    <row r="248" spans="1:5" x14ac:dyDescent="0.2">
      <c r="A248" t="s">
        <v>18</v>
      </c>
      <c r="B248" t="s">
        <v>79</v>
      </c>
      <c r="C248" t="s">
        <v>94</v>
      </c>
      <c r="D248">
        <v>80.136880000000005</v>
      </c>
      <c r="E248">
        <v>882.4</v>
      </c>
    </row>
    <row r="249" spans="1:5" x14ac:dyDescent="0.2">
      <c r="A249" t="s">
        <v>18</v>
      </c>
      <c r="B249" t="s">
        <v>80</v>
      </c>
      <c r="C249" t="s">
        <v>95</v>
      </c>
      <c r="D249">
        <v>52.900937478347323</v>
      </c>
      <c r="E249">
        <v>606.87001599999996</v>
      </c>
    </row>
    <row r="250" spans="1:5" x14ac:dyDescent="0.2">
      <c r="A250" t="s">
        <v>18</v>
      </c>
      <c r="B250" t="s">
        <v>81</v>
      </c>
      <c r="C250" t="s">
        <v>84</v>
      </c>
      <c r="D250">
        <v>50.843352000000003</v>
      </c>
      <c r="E250">
        <v>469.08</v>
      </c>
    </row>
    <row r="251" spans="1:5" x14ac:dyDescent="0.2">
      <c r="A251" t="s">
        <v>18</v>
      </c>
      <c r="B251" t="s">
        <v>82</v>
      </c>
      <c r="C251" t="s">
        <v>96</v>
      </c>
      <c r="D251">
        <v>50.403118820558689</v>
      </c>
      <c r="E251">
        <v>288.25890173981406</v>
      </c>
    </row>
    <row r="252" spans="1:5" x14ac:dyDescent="0.2">
      <c r="A252" t="s">
        <v>19</v>
      </c>
      <c r="B252" t="s">
        <v>11</v>
      </c>
      <c r="C252" t="s">
        <v>12</v>
      </c>
      <c r="D252">
        <v>384.32515410338323</v>
      </c>
      <c r="E252">
        <v>928.83488</v>
      </c>
    </row>
    <row r="253" spans="1:5" x14ac:dyDescent="0.2">
      <c r="A253" t="s">
        <v>19</v>
      </c>
      <c r="B253" t="s">
        <v>81</v>
      </c>
      <c r="C253" t="s">
        <v>44</v>
      </c>
      <c r="D253">
        <v>131.08364800000001</v>
      </c>
      <c r="E253">
        <v>729.59279114643607</v>
      </c>
    </row>
    <row r="254" spans="1:5" x14ac:dyDescent="0.2">
      <c r="A254" t="s">
        <v>19</v>
      </c>
      <c r="B254" t="s">
        <v>83</v>
      </c>
      <c r="C254" t="s">
        <v>84</v>
      </c>
      <c r="D254">
        <v>70.528720000000007</v>
      </c>
      <c r="E254">
        <v>365.48489599999999</v>
      </c>
    </row>
    <row r="255" spans="1:5" x14ac:dyDescent="0.2">
      <c r="A255" t="s">
        <v>19</v>
      </c>
      <c r="B255" t="s">
        <v>82</v>
      </c>
      <c r="C255" t="s">
        <v>74</v>
      </c>
      <c r="D255">
        <v>47.066376730070722</v>
      </c>
      <c r="E255">
        <v>199.30235200000001</v>
      </c>
    </row>
    <row r="256" spans="1:5" x14ac:dyDescent="0.2">
      <c r="A256" t="s">
        <v>19</v>
      </c>
      <c r="B256" t="s">
        <v>80</v>
      </c>
      <c r="C256" t="s">
        <v>5</v>
      </c>
      <c r="D256">
        <v>45.856883048037886</v>
      </c>
      <c r="E256">
        <v>152.89599999999999</v>
      </c>
    </row>
    <row r="257" spans="1:5" x14ac:dyDescent="0.2">
      <c r="A257" t="s">
        <v>27</v>
      </c>
      <c r="B257" t="s">
        <v>84</v>
      </c>
      <c r="C257" t="s">
        <v>51</v>
      </c>
      <c r="D257">
        <v>16876.581633764388</v>
      </c>
      <c r="E257">
        <v>2449.161728</v>
      </c>
    </row>
    <row r="258" spans="1:5" x14ac:dyDescent="0.2">
      <c r="A258" t="s">
        <v>27</v>
      </c>
      <c r="B258" t="s">
        <v>73</v>
      </c>
      <c r="C258" t="s">
        <v>53</v>
      </c>
      <c r="D258">
        <v>6006.8860725947661</v>
      </c>
      <c r="E258">
        <v>1965.535488</v>
      </c>
    </row>
    <row r="259" spans="1:5" x14ac:dyDescent="0.2">
      <c r="A259" t="s">
        <v>27</v>
      </c>
      <c r="B259" t="s">
        <v>74</v>
      </c>
      <c r="C259" t="s">
        <v>70</v>
      </c>
      <c r="D259">
        <v>4067.4168118254238</v>
      </c>
      <c r="E259">
        <v>1799.6833280000001</v>
      </c>
    </row>
    <row r="260" spans="1:5" x14ac:dyDescent="0.2">
      <c r="A260" t="s">
        <v>27</v>
      </c>
      <c r="B260" t="s">
        <v>75</v>
      </c>
      <c r="C260" t="s">
        <v>71</v>
      </c>
      <c r="D260">
        <v>3803.1216875354162</v>
      </c>
      <c r="E260">
        <v>1305.4274559999999</v>
      </c>
    </row>
    <row r="261" spans="1:5" x14ac:dyDescent="0.2">
      <c r="A261" t="s">
        <v>27</v>
      </c>
      <c r="B261" t="s">
        <v>12</v>
      </c>
      <c r="C261" t="s">
        <v>54</v>
      </c>
      <c r="D261">
        <v>3563.0885546804966</v>
      </c>
      <c r="E261">
        <v>1184.5761279999999</v>
      </c>
    </row>
    <row r="262" spans="1:5" x14ac:dyDescent="0.2">
      <c r="A262" t="s">
        <v>51</v>
      </c>
      <c r="B262" t="s">
        <v>27</v>
      </c>
      <c r="C262" t="s">
        <v>54</v>
      </c>
      <c r="D262">
        <v>2449.161728</v>
      </c>
      <c r="E262">
        <v>99.875559999999993</v>
      </c>
    </row>
    <row r="263" spans="1:5" x14ac:dyDescent="0.2">
      <c r="A263" t="s">
        <v>51</v>
      </c>
      <c r="B263" t="s">
        <v>12</v>
      </c>
      <c r="C263" t="s">
        <v>190</v>
      </c>
      <c r="D263">
        <v>1085.2785919999999</v>
      </c>
      <c r="E263">
        <v>29.799744</v>
      </c>
    </row>
    <row r="264" spans="1:5" x14ac:dyDescent="0.2">
      <c r="A264" t="s">
        <v>51</v>
      </c>
      <c r="B264" t="s">
        <v>33</v>
      </c>
      <c r="C264" t="s">
        <v>95</v>
      </c>
      <c r="D264">
        <v>399.87926200211257</v>
      </c>
      <c r="E264">
        <v>9.8972130000000007</v>
      </c>
    </row>
    <row r="265" spans="1:5" x14ac:dyDescent="0.2">
      <c r="A265" t="s">
        <v>51</v>
      </c>
      <c r="B265" t="s">
        <v>201</v>
      </c>
      <c r="D265">
        <v>296.81156618510397</v>
      </c>
      <c r="E265" t="s">
        <v>212</v>
      </c>
    </row>
    <row r="266" spans="1:5" x14ac:dyDescent="0.2">
      <c r="A266" t="s">
        <v>51</v>
      </c>
      <c r="B266" t="s">
        <v>202</v>
      </c>
      <c r="D266">
        <v>271.15001599999999</v>
      </c>
      <c r="E266" t="s">
        <v>212</v>
      </c>
    </row>
    <row r="267" spans="1:5" x14ac:dyDescent="0.2">
      <c r="A267" t="s">
        <v>52</v>
      </c>
      <c r="B267" t="s">
        <v>12</v>
      </c>
      <c r="C267" t="s">
        <v>228</v>
      </c>
      <c r="D267">
        <v>1001.3293551281739</v>
      </c>
      <c r="E267">
        <v>92.552540675703995</v>
      </c>
    </row>
    <row r="268" spans="1:5" x14ac:dyDescent="0.2">
      <c r="A268" t="s">
        <v>52</v>
      </c>
      <c r="B268" t="s">
        <v>27</v>
      </c>
      <c r="C268" t="s">
        <v>198</v>
      </c>
      <c r="D268">
        <v>415.48022400000002</v>
      </c>
      <c r="E268">
        <v>51.76027024319999</v>
      </c>
    </row>
    <row r="269" spans="1:5" x14ac:dyDescent="0.2">
      <c r="A269" t="s">
        <v>52</v>
      </c>
      <c r="B269" t="s">
        <v>201</v>
      </c>
      <c r="C269" t="s">
        <v>199</v>
      </c>
      <c r="D269">
        <v>177.09576015785598</v>
      </c>
      <c r="E269">
        <v>36.625906695279994</v>
      </c>
    </row>
    <row r="270" spans="1:5" x14ac:dyDescent="0.2">
      <c r="A270" t="s">
        <v>52</v>
      </c>
      <c r="B270" t="s">
        <v>50</v>
      </c>
      <c r="C270" t="s">
        <v>95</v>
      </c>
      <c r="D270">
        <v>118.17130400000001</v>
      </c>
      <c r="E270">
        <v>38.007007999999999</v>
      </c>
    </row>
    <row r="271" spans="1:5" x14ac:dyDescent="0.2">
      <c r="A271" t="s">
        <v>52</v>
      </c>
      <c r="B271" t="s">
        <v>33</v>
      </c>
      <c r="C271" t="s">
        <v>200</v>
      </c>
      <c r="D271">
        <v>107.80479185043771</v>
      </c>
      <c r="E271">
        <v>30.326523974385999</v>
      </c>
    </row>
    <row r="272" spans="1:5" x14ac:dyDescent="0.2">
      <c r="A272" t="s">
        <v>53</v>
      </c>
      <c r="B272" t="s">
        <v>27</v>
      </c>
      <c r="C272" t="s">
        <v>54</v>
      </c>
      <c r="D272">
        <v>1965.535488</v>
      </c>
      <c r="E272">
        <v>68.469328000000004</v>
      </c>
    </row>
    <row r="273" spans="1:5" x14ac:dyDescent="0.2">
      <c r="A273" t="s">
        <v>53</v>
      </c>
      <c r="B273" t="s">
        <v>12</v>
      </c>
      <c r="C273" t="s">
        <v>109</v>
      </c>
      <c r="D273">
        <v>874.04716800000006</v>
      </c>
      <c r="E273">
        <v>32.776684105476001</v>
      </c>
    </row>
    <row r="274" spans="1:5" x14ac:dyDescent="0.2">
      <c r="A274" t="s">
        <v>53</v>
      </c>
      <c r="B274" t="s">
        <v>33</v>
      </c>
      <c r="C274" t="s">
        <v>134</v>
      </c>
      <c r="D274">
        <v>459.19693179062966</v>
      </c>
      <c r="E274">
        <v>20.584894746376889</v>
      </c>
    </row>
    <row r="275" spans="1:5" x14ac:dyDescent="0.2">
      <c r="A275" t="s">
        <v>53</v>
      </c>
      <c r="B275" t="s">
        <v>201</v>
      </c>
      <c r="C275" t="s">
        <v>95</v>
      </c>
      <c r="D275">
        <v>357.36081463820801</v>
      </c>
      <c r="E275">
        <v>15.667070000000001</v>
      </c>
    </row>
    <row r="276" spans="1:5" x14ac:dyDescent="0.2">
      <c r="A276" t="s">
        <v>53</v>
      </c>
      <c r="B276" t="s">
        <v>203</v>
      </c>
      <c r="C276" t="s">
        <v>190</v>
      </c>
      <c r="D276">
        <v>349.02108800000002</v>
      </c>
      <c r="E276">
        <v>9.8781590000000001</v>
      </c>
    </row>
    <row r="277" spans="1:5" x14ac:dyDescent="0.2">
      <c r="A277" t="s">
        <v>54</v>
      </c>
      <c r="B277" t="s">
        <v>27</v>
      </c>
      <c r="C277" t="s">
        <v>221</v>
      </c>
      <c r="D277">
        <v>1184.5761279999999</v>
      </c>
      <c r="E277" t="s">
        <v>229</v>
      </c>
    </row>
    <row r="278" spans="1:5" x14ac:dyDescent="0.2">
      <c r="A278" t="s">
        <v>54</v>
      </c>
      <c r="B278" t="s">
        <v>12</v>
      </c>
      <c r="D278">
        <v>731.92934400000001</v>
      </c>
      <c r="E278" t="s">
        <v>212</v>
      </c>
    </row>
    <row r="279" spans="1:5" x14ac:dyDescent="0.2">
      <c r="A279" t="s">
        <v>54</v>
      </c>
      <c r="B279" t="s">
        <v>165</v>
      </c>
      <c r="D279">
        <v>384.399584</v>
      </c>
      <c r="E279" t="s">
        <v>212</v>
      </c>
    </row>
    <row r="280" spans="1:5" x14ac:dyDescent="0.2">
      <c r="A280" t="s">
        <v>54</v>
      </c>
      <c r="B280" t="s">
        <v>15</v>
      </c>
      <c r="D280">
        <v>325.578304</v>
      </c>
      <c r="E280" t="s">
        <v>212</v>
      </c>
    </row>
    <row r="281" spans="1:5" x14ac:dyDescent="0.2">
      <c r="A281" t="s">
        <v>54</v>
      </c>
      <c r="B281" t="s">
        <v>107</v>
      </c>
      <c r="D281">
        <v>306.33491199999997</v>
      </c>
      <c r="E281" t="s">
        <v>212</v>
      </c>
    </row>
    <row r="282" spans="1:5" x14ac:dyDescent="0.2">
      <c r="A282" t="s">
        <v>5</v>
      </c>
      <c r="B282" t="s">
        <v>75</v>
      </c>
      <c r="C282" t="s">
        <v>70</v>
      </c>
      <c r="D282">
        <v>1585.7283218851958</v>
      </c>
      <c r="E282">
        <v>1138.0286014778424</v>
      </c>
    </row>
    <row r="283" spans="1:5" x14ac:dyDescent="0.2">
      <c r="A283" t="s">
        <v>5</v>
      </c>
      <c r="B283" t="s">
        <v>10</v>
      </c>
      <c r="C283" t="s">
        <v>6</v>
      </c>
      <c r="D283">
        <v>827.33247444705228</v>
      </c>
      <c r="E283">
        <v>403.75113789476671</v>
      </c>
    </row>
    <row r="284" spans="1:5" x14ac:dyDescent="0.2">
      <c r="A284" t="s">
        <v>5</v>
      </c>
      <c r="B284" t="s">
        <v>11</v>
      </c>
      <c r="C284" t="s">
        <v>7</v>
      </c>
      <c r="D284">
        <v>789.40037428124822</v>
      </c>
      <c r="E284">
        <v>333.57085835311102</v>
      </c>
    </row>
    <row r="285" spans="1:5" x14ac:dyDescent="0.2">
      <c r="A285" t="s">
        <v>5</v>
      </c>
      <c r="B285" t="s">
        <v>12</v>
      </c>
      <c r="C285" t="s">
        <v>8</v>
      </c>
      <c r="D285">
        <v>752.36340794789703</v>
      </c>
      <c r="E285">
        <v>167.26966434476239</v>
      </c>
    </row>
    <row r="286" spans="1:5" x14ac:dyDescent="0.2">
      <c r="A286" t="s">
        <v>5</v>
      </c>
      <c r="B286" t="s">
        <v>13</v>
      </c>
      <c r="C286" t="s">
        <v>9</v>
      </c>
      <c r="D286">
        <v>622.44000000000005</v>
      </c>
      <c r="E286">
        <v>162.81306563263058</v>
      </c>
    </row>
    <row r="287" spans="1:5" x14ac:dyDescent="0.2">
      <c r="A287" t="s">
        <v>37</v>
      </c>
      <c r="B287" t="s">
        <v>13</v>
      </c>
      <c r="C287" t="s">
        <v>221</v>
      </c>
      <c r="D287">
        <v>759.77497600000004</v>
      </c>
      <c r="E287" t="s">
        <v>229</v>
      </c>
    </row>
    <row r="288" spans="1:5" x14ac:dyDescent="0.2">
      <c r="A288" t="s">
        <v>37</v>
      </c>
      <c r="B288" t="s">
        <v>148</v>
      </c>
      <c r="D288">
        <v>158.80873750364353</v>
      </c>
      <c r="E288" t="s">
        <v>212</v>
      </c>
    </row>
    <row r="289" spans="1:5" x14ac:dyDescent="0.2">
      <c r="A289" t="s">
        <v>37</v>
      </c>
      <c r="B289" t="s">
        <v>23</v>
      </c>
      <c r="D289">
        <v>7.0532866819768261</v>
      </c>
      <c r="E289" t="s">
        <v>212</v>
      </c>
    </row>
    <row r="290" spans="1:5" x14ac:dyDescent="0.2">
      <c r="A290" t="s">
        <v>37</v>
      </c>
      <c r="B290" t="s">
        <v>149</v>
      </c>
      <c r="D290">
        <v>4.0879869280688252</v>
      </c>
      <c r="E290" t="s">
        <v>212</v>
      </c>
    </row>
    <row r="291" spans="1:5" x14ac:dyDescent="0.2">
      <c r="A291" t="s">
        <v>37</v>
      </c>
      <c r="D291" t="s">
        <v>212</v>
      </c>
      <c r="E291" t="s">
        <v>212</v>
      </c>
    </row>
    <row r="292" spans="1:5" x14ac:dyDescent="0.2">
      <c r="A292" t="s">
        <v>38</v>
      </c>
      <c r="B292" t="s">
        <v>45</v>
      </c>
      <c r="C292" t="s">
        <v>230</v>
      </c>
      <c r="D292">
        <v>849.24617131777927</v>
      </c>
      <c r="E292">
        <v>39.551040195165598</v>
      </c>
    </row>
    <row r="293" spans="1:5" x14ac:dyDescent="0.2">
      <c r="A293" t="s">
        <v>38</v>
      </c>
      <c r="B293" t="s">
        <v>13</v>
      </c>
      <c r="C293" t="s">
        <v>129</v>
      </c>
      <c r="D293">
        <v>574.13587145278984</v>
      </c>
      <c r="E293">
        <v>21.534028365912</v>
      </c>
    </row>
    <row r="294" spans="1:5" x14ac:dyDescent="0.2">
      <c r="A294" t="s">
        <v>38</v>
      </c>
      <c r="B294" t="s">
        <v>145</v>
      </c>
      <c r="C294" t="s">
        <v>150</v>
      </c>
      <c r="D294">
        <v>494.7250929529838</v>
      </c>
      <c r="E294">
        <v>3.5777497500000002</v>
      </c>
    </row>
    <row r="295" spans="1:5" x14ac:dyDescent="0.2">
      <c r="A295" t="s">
        <v>38</v>
      </c>
      <c r="B295" t="s">
        <v>12</v>
      </c>
      <c r="C295" t="s">
        <v>151</v>
      </c>
      <c r="D295">
        <v>339.43981267813899</v>
      </c>
      <c r="E295">
        <v>1.8180335032537176</v>
      </c>
    </row>
    <row r="296" spans="1:5" x14ac:dyDescent="0.2">
      <c r="A296" t="s">
        <v>38</v>
      </c>
      <c r="B296" t="s">
        <v>11</v>
      </c>
      <c r="C296" t="s">
        <v>152</v>
      </c>
      <c r="D296">
        <v>157.37476195208663</v>
      </c>
      <c r="E296">
        <v>1.3741833756692123</v>
      </c>
    </row>
    <row r="297" spans="1:5" x14ac:dyDescent="0.2">
      <c r="A297" t="s">
        <v>27</v>
      </c>
      <c r="B297" t="s">
        <v>84</v>
      </c>
      <c r="C297" t="s">
        <v>51</v>
      </c>
      <c r="D297">
        <v>16876.581633764388</v>
      </c>
      <c r="E297">
        <v>2449.161728</v>
      </c>
    </row>
    <row r="298" spans="1:5" x14ac:dyDescent="0.2">
      <c r="A298" t="s">
        <v>27</v>
      </c>
      <c r="B298" t="s">
        <v>73</v>
      </c>
      <c r="C298" t="s">
        <v>53</v>
      </c>
      <c r="D298">
        <v>6006.8860725947661</v>
      </c>
      <c r="E298">
        <v>1965.535488</v>
      </c>
    </row>
    <row r="299" spans="1:5" x14ac:dyDescent="0.2">
      <c r="A299" t="s">
        <v>27</v>
      </c>
      <c r="B299" t="s">
        <v>74</v>
      </c>
      <c r="C299" t="s">
        <v>70</v>
      </c>
      <c r="D299">
        <v>4067.4168118254238</v>
      </c>
      <c r="E299">
        <v>1799.6833280000001</v>
      </c>
    </row>
    <row r="300" spans="1:5" x14ac:dyDescent="0.2">
      <c r="A300" t="s">
        <v>27</v>
      </c>
      <c r="B300" t="s">
        <v>75</v>
      </c>
      <c r="C300" t="s">
        <v>71</v>
      </c>
      <c r="D300">
        <v>3803.1216875354162</v>
      </c>
      <c r="E300">
        <v>1305.4274559999999</v>
      </c>
    </row>
    <row r="301" spans="1:5" x14ac:dyDescent="0.2">
      <c r="A301" t="s">
        <v>27</v>
      </c>
      <c r="B301" t="s">
        <v>12</v>
      </c>
      <c r="C301" t="s">
        <v>54</v>
      </c>
      <c r="D301">
        <v>3563.0885546804966</v>
      </c>
      <c r="E301">
        <v>1184.5761279999999</v>
      </c>
    </row>
    <row r="302" spans="1:5" x14ac:dyDescent="0.2">
      <c r="A302" t="s">
        <v>39</v>
      </c>
      <c r="B302" t="s">
        <v>45</v>
      </c>
      <c r="C302" t="s">
        <v>214</v>
      </c>
      <c r="D302">
        <v>2833.92</v>
      </c>
      <c r="E302">
        <v>341.59260799999998</v>
      </c>
    </row>
    <row r="303" spans="1:5" x14ac:dyDescent="0.2">
      <c r="A303" t="s">
        <v>39</v>
      </c>
      <c r="B303" t="s">
        <v>75</v>
      </c>
      <c r="C303" t="s">
        <v>95</v>
      </c>
      <c r="D303">
        <v>1920.4392846234855</v>
      </c>
      <c r="E303">
        <v>308.84652799999998</v>
      </c>
    </row>
    <row r="304" spans="1:5" x14ac:dyDescent="0.2">
      <c r="A304" t="s">
        <v>39</v>
      </c>
      <c r="B304" t="s">
        <v>146</v>
      </c>
      <c r="C304" t="s">
        <v>153</v>
      </c>
      <c r="D304">
        <v>736</v>
      </c>
      <c r="E304">
        <v>304.44025599999998</v>
      </c>
    </row>
    <row r="305" spans="1:5" x14ac:dyDescent="0.2">
      <c r="A305" t="s">
        <v>39</v>
      </c>
      <c r="B305" t="s">
        <v>144</v>
      </c>
      <c r="C305" t="s">
        <v>54</v>
      </c>
      <c r="D305">
        <v>381.92931199999998</v>
      </c>
      <c r="E305">
        <v>228.51336000000001</v>
      </c>
    </row>
    <row r="306" spans="1:5" x14ac:dyDescent="0.2">
      <c r="A306" t="s">
        <v>39</v>
      </c>
      <c r="B306" t="s">
        <v>98</v>
      </c>
      <c r="C306" t="s">
        <v>65</v>
      </c>
      <c r="D306">
        <v>308.42550399999999</v>
      </c>
      <c r="E306">
        <v>168.607472</v>
      </c>
    </row>
    <row r="307" spans="1:5" x14ac:dyDescent="0.2">
      <c r="A307" t="s">
        <v>27</v>
      </c>
      <c r="B307" t="s">
        <v>84</v>
      </c>
      <c r="C307" t="s">
        <v>51</v>
      </c>
      <c r="D307">
        <v>16876.581633764388</v>
      </c>
      <c r="E307">
        <v>2449.161728</v>
      </c>
    </row>
    <row r="308" spans="1:5" x14ac:dyDescent="0.2">
      <c r="A308" t="s">
        <v>27</v>
      </c>
      <c r="B308" t="s">
        <v>73</v>
      </c>
      <c r="C308" t="s">
        <v>53</v>
      </c>
      <c r="D308">
        <v>6006.8860725947661</v>
      </c>
      <c r="E308">
        <v>1965.535488</v>
      </c>
    </row>
    <row r="309" spans="1:5" x14ac:dyDescent="0.2">
      <c r="A309" t="s">
        <v>27</v>
      </c>
      <c r="B309" t="s">
        <v>74</v>
      </c>
      <c r="C309" t="s">
        <v>70</v>
      </c>
      <c r="D309">
        <v>4067.4168118254238</v>
      </c>
      <c r="E309">
        <v>1799.6833280000001</v>
      </c>
    </row>
    <row r="310" spans="1:5" x14ac:dyDescent="0.2">
      <c r="A310" t="s">
        <v>27</v>
      </c>
      <c r="B310" t="s">
        <v>75</v>
      </c>
      <c r="C310" t="s">
        <v>71</v>
      </c>
      <c r="D310">
        <v>3803.1216875354162</v>
      </c>
      <c r="E310">
        <v>1305.4274559999999</v>
      </c>
    </row>
    <row r="311" spans="1:5" x14ac:dyDescent="0.2">
      <c r="A311" t="s">
        <v>27</v>
      </c>
      <c r="B311" t="s">
        <v>12</v>
      </c>
      <c r="C311" t="s">
        <v>54</v>
      </c>
      <c r="D311">
        <v>3563.0885546804966</v>
      </c>
      <c r="E311">
        <v>1184.5761279999999</v>
      </c>
    </row>
    <row r="312" spans="1:5" x14ac:dyDescent="0.2">
      <c r="A312" t="s">
        <v>5</v>
      </c>
      <c r="B312" t="s">
        <v>75</v>
      </c>
      <c r="C312" t="s">
        <v>70</v>
      </c>
      <c r="D312">
        <v>1585.7283218851958</v>
      </c>
      <c r="E312">
        <v>1138.0286014778424</v>
      </c>
    </row>
    <row r="313" spans="1:5" x14ac:dyDescent="0.2">
      <c r="A313" t="s">
        <v>5</v>
      </c>
      <c r="B313" t="s">
        <v>10</v>
      </c>
      <c r="C313" t="s">
        <v>6</v>
      </c>
      <c r="D313">
        <v>827.33247444705228</v>
      </c>
      <c r="E313">
        <v>403.75113789476671</v>
      </c>
    </row>
    <row r="314" spans="1:5" x14ac:dyDescent="0.2">
      <c r="A314" t="s">
        <v>5</v>
      </c>
      <c r="B314" t="s">
        <v>11</v>
      </c>
      <c r="C314" t="s">
        <v>7</v>
      </c>
      <c r="D314">
        <v>789.40037428124822</v>
      </c>
      <c r="E314">
        <v>333.57085835311102</v>
      </c>
    </row>
    <row r="315" spans="1:5" x14ac:dyDescent="0.2">
      <c r="A315" t="s">
        <v>5</v>
      </c>
      <c r="B315" t="s">
        <v>12</v>
      </c>
      <c r="C315" t="s">
        <v>8</v>
      </c>
      <c r="D315">
        <v>752.36340794789703</v>
      </c>
      <c r="E315">
        <v>167.26966434476239</v>
      </c>
    </row>
    <row r="316" spans="1:5" x14ac:dyDescent="0.2">
      <c r="A316" t="s">
        <v>5</v>
      </c>
      <c r="B316" t="s">
        <v>13</v>
      </c>
      <c r="C316" t="s">
        <v>9</v>
      </c>
      <c r="D316">
        <v>622.44000000000005</v>
      </c>
      <c r="E316">
        <v>162.81306563263058</v>
      </c>
    </row>
    <row r="317" spans="1:5" x14ac:dyDescent="0.2">
      <c r="A317" t="s">
        <v>12</v>
      </c>
      <c r="B317" t="s">
        <v>204</v>
      </c>
      <c r="C317" t="s">
        <v>27</v>
      </c>
      <c r="D317">
        <v>1645.8388879091046</v>
      </c>
      <c r="E317">
        <v>3563.0885546804966</v>
      </c>
    </row>
    <row r="318" spans="1:5" x14ac:dyDescent="0.2">
      <c r="A318" t="s">
        <v>12</v>
      </c>
      <c r="B318" t="s">
        <v>55</v>
      </c>
      <c r="C318" t="s">
        <v>51</v>
      </c>
      <c r="D318">
        <v>1041.0879426059062</v>
      </c>
      <c r="E318">
        <v>1085.2785919999999</v>
      </c>
    </row>
    <row r="319" spans="1:5" x14ac:dyDescent="0.2">
      <c r="A319" t="s">
        <v>12</v>
      </c>
      <c r="B319" t="s">
        <v>19</v>
      </c>
      <c r="C319" t="s">
        <v>52</v>
      </c>
      <c r="D319">
        <v>928.83488</v>
      </c>
      <c r="E319">
        <v>1001.3293551281739</v>
      </c>
    </row>
    <row r="320" spans="1:5" x14ac:dyDescent="0.2">
      <c r="A320" t="s">
        <v>12</v>
      </c>
      <c r="B320" t="s">
        <v>56</v>
      </c>
      <c r="C320" t="s">
        <v>53</v>
      </c>
      <c r="D320">
        <v>899.95261136224167</v>
      </c>
      <c r="E320">
        <v>874.04716800000006</v>
      </c>
    </row>
    <row r="321" spans="1:5" x14ac:dyDescent="0.2">
      <c r="A321" t="s">
        <v>12</v>
      </c>
      <c r="B321" t="s">
        <v>27</v>
      </c>
      <c r="C321" t="s">
        <v>54</v>
      </c>
      <c r="D321">
        <v>731.14803022211652</v>
      </c>
      <c r="E321">
        <v>731.92934400000001</v>
      </c>
    </row>
    <row r="322" spans="1:5" x14ac:dyDescent="0.2">
      <c r="A322" t="s">
        <v>28</v>
      </c>
      <c r="B322" t="s">
        <v>45</v>
      </c>
      <c r="C322" t="s">
        <v>70</v>
      </c>
      <c r="D322">
        <v>65.499595999999997</v>
      </c>
      <c r="E322">
        <v>511.14455161237083</v>
      </c>
    </row>
    <row r="323" spans="1:5" x14ac:dyDescent="0.2">
      <c r="A323" t="s">
        <v>28</v>
      </c>
      <c r="B323" t="s">
        <v>118</v>
      </c>
      <c r="C323" t="s">
        <v>7</v>
      </c>
      <c r="D323">
        <v>55.090579964704844</v>
      </c>
      <c r="E323">
        <v>209.04359578384543</v>
      </c>
    </row>
    <row r="324" spans="1:5" x14ac:dyDescent="0.2">
      <c r="A324" t="s">
        <v>28</v>
      </c>
      <c r="B324" t="s">
        <v>119</v>
      </c>
      <c r="C324" t="s">
        <v>6</v>
      </c>
      <c r="D324">
        <v>49.86419460889433</v>
      </c>
      <c r="E324">
        <v>130.04902071248779</v>
      </c>
    </row>
    <row r="325" spans="1:5" x14ac:dyDescent="0.2">
      <c r="A325" t="s">
        <v>28</v>
      </c>
      <c r="B325" t="s">
        <v>120</v>
      </c>
      <c r="C325" t="s">
        <v>124</v>
      </c>
      <c r="D325">
        <v>35.715585660728124</v>
      </c>
      <c r="E325">
        <v>37.339215520754237</v>
      </c>
    </row>
    <row r="326" spans="1:5" x14ac:dyDescent="0.2">
      <c r="A326" t="s">
        <v>28</v>
      </c>
      <c r="B326" t="s">
        <v>121</v>
      </c>
      <c r="C326" t="s">
        <v>125</v>
      </c>
      <c r="D326">
        <v>34.717249590274214</v>
      </c>
      <c r="E326">
        <v>21.727132028329354</v>
      </c>
    </row>
    <row r="327" spans="1:5" x14ac:dyDescent="0.2">
      <c r="A327" t="s">
        <v>25</v>
      </c>
      <c r="B327" t="s">
        <v>231</v>
      </c>
      <c r="C327" t="s">
        <v>7</v>
      </c>
      <c r="D327">
        <v>0.25968581712342448</v>
      </c>
      <c r="E327">
        <v>1352.0965873588068</v>
      </c>
    </row>
    <row r="328" spans="1:5" x14ac:dyDescent="0.2">
      <c r="A328" t="s">
        <v>25</v>
      </c>
      <c r="B328" t="s">
        <v>116</v>
      </c>
      <c r="C328" t="s">
        <v>111</v>
      </c>
      <c r="D328">
        <v>9.8982287486550635E-2</v>
      </c>
      <c r="E328">
        <v>849.08512194010632</v>
      </c>
    </row>
    <row r="329" spans="1:5" x14ac:dyDescent="0.2">
      <c r="A329" t="s">
        <v>25</v>
      </c>
      <c r="B329" t="s">
        <v>117</v>
      </c>
      <c r="C329" t="s">
        <v>70</v>
      </c>
      <c r="D329" t="s">
        <v>221</v>
      </c>
      <c r="E329">
        <v>496.40256960708234</v>
      </c>
    </row>
    <row r="330" spans="1:5" x14ac:dyDescent="0.2">
      <c r="A330" t="s">
        <v>25</v>
      </c>
      <c r="C330" t="s">
        <v>6</v>
      </c>
      <c r="D330" t="s">
        <v>212</v>
      </c>
      <c r="E330">
        <v>210.5372579369031</v>
      </c>
    </row>
    <row r="331" spans="1:5" x14ac:dyDescent="0.2">
      <c r="A331" t="s">
        <v>25</v>
      </c>
      <c r="C331" t="s">
        <v>112</v>
      </c>
      <c r="D331" t="s">
        <v>212</v>
      </c>
      <c r="E331">
        <v>0.2738335781751059</v>
      </c>
    </row>
    <row r="332" spans="1:5" x14ac:dyDescent="0.2">
      <c r="A332" t="s">
        <v>27</v>
      </c>
      <c r="B332" t="s">
        <v>84</v>
      </c>
      <c r="C332" t="s">
        <v>51</v>
      </c>
      <c r="D332">
        <v>16876.581633764388</v>
      </c>
      <c r="E332">
        <v>2449.161728</v>
      </c>
    </row>
    <row r="333" spans="1:5" x14ac:dyDescent="0.2">
      <c r="A333" t="s">
        <v>27</v>
      </c>
      <c r="B333" t="s">
        <v>73</v>
      </c>
      <c r="C333" t="s">
        <v>53</v>
      </c>
      <c r="D333">
        <v>6006.8860725947661</v>
      </c>
      <c r="E333">
        <v>1965.535488</v>
      </c>
    </row>
    <row r="334" spans="1:5" x14ac:dyDescent="0.2">
      <c r="A334" t="s">
        <v>27</v>
      </c>
      <c r="B334" t="s">
        <v>74</v>
      </c>
      <c r="C334" t="s">
        <v>70</v>
      </c>
      <c r="D334">
        <v>4067.4168118254238</v>
      </c>
      <c r="E334">
        <v>1799.6833280000001</v>
      </c>
    </row>
    <row r="335" spans="1:5" x14ac:dyDescent="0.2">
      <c r="A335" t="s">
        <v>27</v>
      </c>
      <c r="B335" t="s">
        <v>75</v>
      </c>
      <c r="C335" t="s">
        <v>71</v>
      </c>
      <c r="D335">
        <v>3803.1216875354162</v>
      </c>
      <c r="E335">
        <v>1305.4274559999999</v>
      </c>
    </row>
    <row r="336" spans="1:5" x14ac:dyDescent="0.2">
      <c r="A336" t="s">
        <v>27</v>
      </c>
      <c r="B336" t="s">
        <v>12</v>
      </c>
      <c r="C336" t="s">
        <v>54</v>
      </c>
      <c r="D336">
        <v>3563.0885546804966</v>
      </c>
      <c r="E336">
        <v>1184.5761279999999</v>
      </c>
    </row>
    <row r="337" spans="1:5" x14ac:dyDescent="0.2">
      <c r="A337" t="s">
        <v>5</v>
      </c>
      <c r="B337" t="s">
        <v>75</v>
      </c>
      <c r="C337" t="s">
        <v>70</v>
      </c>
      <c r="D337">
        <v>1585.7283218851958</v>
      </c>
      <c r="E337">
        <v>1138.0286014778424</v>
      </c>
    </row>
    <row r="338" spans="1:5" x14ac:dyDescent="0.2">
      <c r="A338" t="s">
        <v>5</v>
      </c>
      <c r="B338" t="s">
        <v>10</v>
      </c>
      <c r="C338" t="s">
        <v>6</v>
      </c>
      <c r="D338">
        <v>827.33247444705228</v>
      </c>
      <c r="E338">
        <v>403.75113789476671</v>
      </c>
    </row>
    <row r="339" spans="1:5" x14ac:dyDescent="0.2">
      <c r="A339" t="s">
        <v>5</v>
      </c>
      <c r="B339" t="s">
        <v>11</v>
      </c>
      <c r="C339" t="s">
        <v>7</v>
      </c>
      <c r="D339">
        <v>789.40037428124822</v>
      </c>
      <c r="E339">
        <v>333.57085835311102</v>
      </c>
    </row>
    <row r="340" spans="1:5" x14ac:dyDescent="0.2">
      <c r="A340" t="s">
        <v>5</v>
      </c>
      <c r="B340" t="s">
        <v>12</v>
      </c>
      <c r="C340" t="s">
        <v>8</v>
      </c>
      <c r="D340">
        <v>752.36340794789703</v>
      </c>
      <c r="E340">
        <v>167.26966434476239</v>
      </c>
    </row>
    <row r="341" spans="1:5" x14ac:dyDescent="0.2">
      <c r="A341" t="s">
        <v>5</v>
      </c>
      <c r="B341" t="s">
        <v>13</v>
      </c>
      <c r="C341" t="s">
        <v>9</v>
      </c>
      <c r="D341">
        <v>622.44000000000005</v>
      </c>
      <c r="E341">
        <v>162.81306563263058</v>
      </c>
    </row>
    <row r="342" spans="1:5" x14ac:dyDescent="0.2">
      <c r="A342" t="s">
        <v>25</v>
      </c>
      <c r="B342" t="s">
        <v>231</v>
      </c>
      <c r="C342" t="s">
        <v>7</v>
      </c>
      <c r="D342">
        <v>0.25968581712342448</v>
      </c>
      <c r="E342">
        <v>1352.0965873588068</v>
      </c>
    </row>
    <row r="343" spans="1:5" x14ac:dyDescent="0.2">
      <c r="A343" t="s">
        <v>25</v>
      </c>
      <c r="B343" t="s">
        <v>116</v>
      </c>
      <c r="C343" t="s">
        <v>111</v>
      </c>
      <c r="D343">
        <v>9.8982287486550635E-2</v>
      </c>
      <c r="E343">
        <v>849.08512194010632</v>
      </c>
    </row>
    <row r="344" spans="1:5" x14ac:dyDescent="0.2">
      <c r="A344" t="s">
        <v>25</v>
      </c>
      <c r="B344" t="s">
        <v>117</v>
      </c>
      <c r="C344" t="s">
        <v>70</v>
      </c>
      <c r="D344" t="s">
        <v>221</v>
      </c>
      <c r="E344">
        <v>496.40256960708234</v>
      </c>
    </row>
    <row r="345" spans="1:5" x14ac:dyDescent="0.2">
      <c r="A345" t="s">
        <v>25</v>
      </c>
      <c r="C345" t="s">
        <v>6</v>
      </c>
      <c r="D345" t="s">
        <v>212</v>
      </c>
      <c r="E345">
        <v>210.5372579369031</v>
      </c>
    </row>
    <row r="346" spans="1:5" x14ac:dyDescent="0.2">
      <c r="A346" t="s">
        <v>25</v>
      </c>
      <c r="C346" t="s">
        <v>112</v>
      </c>
      <c r="D346" t="s">
        <v>212</v>
      </c>
      <c r="E346">
        <v>0.2738335781751059</v>
      </c>
    </row>
    <row r="347" spans="1:5" x14ac:dyDescent="0.2">
      <c r="A347" t="s">
        <v>28</v>
      </c>
      <c r="B347" t="s">
        <v>45</v>
      </c>
      <c r="C347" t="s">
        <v>70</v>
      </c>
      <c r="D347">
        <v>65.499595999999997</v>
      </c>
      <c r="E347">
        <v>511.14455161237083</v>
      </c>
    </row>
    <row r="348" spans="1:5" x14ac:dyDescent="0.2">
      <c r="A348" t="s">
        <v>28</v>
      </c>
      <c r="B348" t="s">
        <v>118</v>
      </c>
      <c r="C348" t="s">
        <v>7</v>
      </c>
      <c r="D348">
        <v>55.090579964704844</v>
      </c>
      <c r="E348">
        <v>209.04359578384543</v>
      </c>
    </row>
    <row r="349" spans="1:5" x14ac:dyDescent="0.2">
      <c r="A349" t="s">
        <v>28</v>
      </c>
      <c r="B349" t="s">
        <v>119</v>
      </c>
      <c r="C349" t="s">
        <v>6</v>
      </c>
      <c r="D349">
        <v>49.86419460889433</v>
      </c>
      <c r="E349">
        <v>130.04902071248779</v>
      </c>
    </row>
    <row r="350" spans="1:5" x14ac:dyDescent="0.2">
      <c r="A350" t="s">
        <v>28</v>
      </c>
      <c r="B350" t="s">
        <v>120</v>
      </c>
      <c r="C350" t="s">
        <v>124</v>
      </c>
      <c r="D350">
        <v>35.715585660728124</v>
      </c>
      <c r="E350">
        <v>37.339215520754237</v>
      </c>
    </row>
    <row r="351" spans="1:5" x14ac:dyDescent="0.2">
      <c r="A351" t="s">
        <v>28</v>
      </c>
      <c r="B351" t="s">
        <v>121</v>
      </c>
      <c r="C351" t="s">
        <v>125</v>
      </c>
      <c r="D351">
        <v>34.717249590274214</v>
      </c>
      <c r="E351">
        <v>21.727132028329354</v>
      </c>
    </row>
    <row r="352" spans="1:5" x14ac:dyDescent="0.2">
      <c r="A352" t="s">
        <v>12</v>
      </c>
      <c r="B352" t="s">
        <v>204</v>
      </c>
      <c r="C352" t="s">
        <v>27</v>
      </c>
      <c r="D352">
        <v>1645.8388879091046</v>
      </c>
      <c r="E352">
        <v>3563.0885546804966</v>
      </c>
    </row>
    <row r="353" spans="1:5" x14ac:dyDescent="0.2">
      <c r="A353" t="s">
        <v>12</v>
      </c>
      <c r="B353" t="s">
        <v>55</v>
      </c>
      <c r="C353" t="s">
        <v>51</v>
      </c>
      <c r="D353">
        <v>1041.0879426059062</v>
      </c>
      <c r="E353">
        <v>1085.2785919999999</v>
      </c>
    </row>
    <row r="354" spans="1:5" x14ac:dyDescent="0.2">
      <c r="A354" t="s">
        <v>12</v>
      </c>
      <c r="B354" t="s">
        <v>19</v>
      </c>
      <c r="C354" t="s">
        <v>52</v>
      </c>
      <c r="D354">
        <v>928.83488</v>
      </c>
      <c r="E354">
        <v>1001.3293551281739</v>
      </c>
    </row>
    <row r="355" spans="1:5" x14ac:dyDescent="0.2">
      <c r="A355" t="s">
        <v>12</v>
      </c>
      <c r="B355" t="s">
        <v>56</v>
      </c>
      <c r="C355" t="s">
        <v>53</v>
      </c>
      <c r="D355">
        <v>899.95261136224167</v>
      </c>
      <c r="E355">
        <v>874.04716800000006</v>
      </c>
    </row>
    <row r="356" spans="1:5" x14ac:dyDescent="0.2">
      <c r="A356" t="s">
        <v>12</v>
      </c>
      <c r="B356" t="s">
        <v>27</v>
      </c>
      <c r="C356" t="s">
        <v>54</v>
      </c>
      <c r="D356">
        <v>731.14803022211652</v>
      </c>
      <c r="E356">
        <v>731.92934400000001</v>
      </c>
    </row>
    <row r="357" spans="1:5" x14ac:dyDescent="0.2">
      <c r="A357" t="s">
        <v>223</v>
      </c>
      <c r="B357" t="s">
        <v>7</v>
      </c>
      <c r="C357" t="s">
        <v>7</v>
      </c>
      <c r="D357">
        <v>138.77268942130178</v>
      </c>
      <c r="E357">
        <v>1467.3443679747622</v>
      </c>
    </row>
    <row r="358" spans="1:5" x14ac:dyDescent="0.2">
      <c r="A358" t="s">
        <v>223</v>
      </c>
      <c r="B358" t="s">
        <v>114</v>
      </c>
      <c r="D358">
        <v>24.986187899560417</v>
      </c>
      <c r="E358" t="s">
        <v>212</v>
      </c>
    </row>
    <row r="359" spans="1:5" x14ac:dyDescent="0.2">
      <c r="A359" t="s">
        <v>223</v>
      </c>
      <c r="B359" t="s">
        <v>115</v>
      </c>
      <c r="D359" t="s">
        <v>221</v>
      </c>
      <c r="E359" t="s">
        <v>212</v>
      </c>
    </row>
    <row r="360" spans="1:5" x14ac:dyDescent="0.2">
      <c r="A360" t="s">
        <v>223</v>
      </c>
      <c r="B360" t="s">
        <v>123</v>
      </c>
      <c r="D360" t="s">
        <v>221</v>
      </c>
      <c r="E360" t="s">
        <v>212</v>
      </c>
    </row>
    <row r="361" spans="1:5" x14ac:dyDescent="0.2">
      <c r="A361" t="s">
        <v>223</v>
      </c>
      <c r="D361" t="s">
        <v>212</v>
      </c>
      <c r="E361" t="s">
        <v>212</v>
      </c>
    </row>
    <row r="362" spans="1:5" x14ac:dyDescent="0.2">
      <c r="A362" t="s">
        <v>25</v>
      </c>
      <c r="B362" t="s">
        <v>231</v>
      </c>
      <c r="C362" t="s">
        <v>7</v>
      </c>
      <c r="D362">
        <v>0.25968581712342448</v>
      </c>
      <c r="E362">
        <v>1352.0965873588068</v>
      </c>
    </row>
    <row r="363" spans="1:5" x14ac:dyDescent="0.2">
      <c r="A363" t="s">
        <v>25</v>
      </c>
      <c r="B363" t="s">
        <v>116</v>
      </c>
      <c r="C363" t="s">
        <v>111</v>
      </c>
      <c r="D363">
        <v>9.8982287486550635E-2</v>
      </c>
      <c r="E363">
        <v>849.08512194010632</v>
      </c>
    </row>
    <row r="364" spans="1:5" x14ac:dyDescent="0.2">
      <c r="A364" t="s">
        <v>25</v>
      </c>
      <c r="B364" t="s">
        <v>117</v>
      </c>
      <c r="C364" t="s">
        <v>70</v>
      </c>
      <c r="D364" t="s">
        <v>221</v>
      </c>
      <c r="E364">
        <v>496.40256960708234</v>
      </c>
    </row>
    <row r="365" spans="1:5" x14ac:dyDescent="0.2">
      <c r="A365" t="s">
        <v>25</v>
      </c>
      <c r="C365" t="s">
        <v>6</v>
      </c>
      <c r="D365" t="s">
        <v>212</v>
      </c>
      <c r="E365">
        <v>210.5372579369031</v>
      </c>
    </row>
    <row r="366" spans="1:5" x14ac:dyDescent="0.2">
      <c r="A366" t="s">
        <v>25</v>
      </c>
      <c r="C366" t="s">
        <v>112</v>
      </c>
      <c r="D366" t="s">
        <v>212</v>
      </c>
      <c r="E366">
        <v>0.2738335781751059</v>
      </c>
    </row>
    <row r="367" spans="1:5" x14ac:dyDescent="0.2">
      <c r="A367" t="s">
        <v>26</v>
      </c>
      <c r="B367" t="s">
        <v>201</v>
      </c>
      <c r="C367" t="s">
        <v>7</v>
      </c>
      <c r="D367">
        <v>26.043482916375996</v>
      </c>
      <c r="E367">
        <v>615.30588239764734</v>
      </c>
    </row>
    <row r="368" spans="1:5" x14ac:dyDescent="0.2">
      <c r="A368" t="s">
        <v>26</v>
      </c>
      <c r="B368" t="s">
        <v>113</v>
      </c>
      <c r="C368" t="s">
        <v>106</v>
      </c>
      <c r="D368">
        <v>12.859307836007115</v>
      </c>
      <c r="E368">
        <v>604.48048812909985</v>
      </c>
    </row>
    <row r="369" spans="1:5" x14ac:dyDescent="0.2">
      <c r="A369" t="s">
        <v>26</v>
      </c>
      <c r="B369" t="s">
        <v>106</v>
      </c>
      <c r="D369">
        <v>8.8999224313003413</v>
      </c>
      <c r="E369" t="s">
        <v>212</v>
      </c>
    </row>
    <row r="370" spans="1:5" x14ac:dyDescent="0.2">
      <c r="A370" t="s">
        <v>26</v>
      </c>
      <c r="B370" t="s">
        <v>114</v>
      </c>
      <c r="D370">
        <v>6.7594491798461194</v>
      </c>
      <c r="E370" t="s">
        <v>212</v>
      </c>
    </row>
    <row r="371" spans="1:5" x14ac:dyDescent="0.2">
      <c r="A371" t="s">
        <v>26</v>
      </c>
      <c r="B371" t="s">
        <v>115</v>
      </c>
      <c r="D371">
        <v>4.5186566281983787</v>
      </c>
      <c r="E371" t="s">
        <v>212</v>
      </c>
    </row>
    <row r="372" spans="1:5" x14ac:dyDescent="0.2">
      <c r="A372" t="s">
        <v>27</v>
      </c>
      <c r="B372" t="s">
        <v>84</v>
      </c>
      <c r="C372" t="s">
        <v>51</v>
      </c>
      <c r="D372">
        <v>16876.581633764388</v>
      </c>
      <c r="E372">
        <v>2449.161728</v>
      </c>
    </row>
    <row r="373" spans="1:5" x14ac:dyDescent="0.2">
      <c r="A373" t="s">
        <v>27</v>
      </c>
      <c r="B373" t="s">
        <v>73</v>
      </c>
      <c r="C373" t="s">
        <v>53</v>
      </c>
      <c r="D373">
        <v>6006.8860725947661</v>
      </c>
      <c r="E373">
        <v>1965.535488</v>
      </c>
    </row>
    <row r="374" spans="1:5" x14ac:dyDescent="0.2">
      <c r="A374" t="s">
        <v>27</v>
      </c>
      <c r="B374" t="s">
        <v>74</v>
      </c>
      <c r="C374" t="s">
        <v>70</v>
      </c>
      <c r="D374">
        <v>4067.4168118254238</v>
      </c>
      <c r="E374">
        <v>1799.6833280000001</v>
      </c>
    </row>
    <row r="375" spans="1:5" x14ac:dyDescent="0.2">
      <c r="A375" t="s">
        <v>27</v>
      </c>
      <c r="B375" t="s">
        <v>75</v>
      </c>
      <c r="C375" t="s">
        <v>71</v>
      </c>
      <c r="D375">
        <v>3803.1216875354162</v>
      </c>
      <c r="E375">
        <v>1305.4274559999999</v>
      </c>
    </row>
    <row r="376" spans="1:5" x14ac:dyDescent="0.2">
      <c r="A376" t="s">
        <v>27</v>
      </c>
      <c r="B376" t="s">
        <v>12</v>
      </c>
      <c r="C376" t="s">
        <v>54</v>
      </c>
      <c r="D376">
        <v>3563.0885546804966</v>
      </c>
      <c r="E376">
        <v>1184.5761279999999</v>
      </c>
    </row>
    <row r="377" spans="1:5" x14ac:dyDescent="0.2">
      <c r="A377" t="s">
        <v>5</v>
      </c>
      <c r="B377" t="s">
        <v>75</v>
      </c>
      <c r="C377" t="s">
        <v>70</v>
      </c>
      <c r="D377">
        <v>1585.7283218851958</v>
      </c>
      <c r="E377">
        <v>1138.0286014778424</v>
      </c>
    </row>
    <row r="378" spans="1:5" x14ac:dyDescent="0.2">
      <c r="A378" t="s">
        <v>5</v>
      </c>
      <c r="B378" t="s">
        <v>10</v>
      </c>
      <c r="C378" t="s">
        <v>6</v>
      </c>
      <c r="D378">
        <v>827.33247444705228</v>
      </c>
      <c r="E378">
        <v>403.75113789476671</v>
      </c>
    </row>
    <row r="379" spans="1:5" x14ac:dyDescent="0.2">
      <c r="A379" t="s">
        <v>5</v>
      </c>
      <c r="B379" t="s">
        <v>11</v>
      </c>
      <c r="C379" t="s">
        <v>7</v>
      </c>
      <c r="D379">
        <v>789.40037428124822</v>
      </c>
      <c r="E379">
        <v>333.57085835311102</v>
      </c>
    </row>
    <row r="380" spans="1:5" x14ac:dyDescent="0.2">
      <c r="A380" t="s">
        <v>5</v>
      </c>
      <c r="B380" t="s">
        <v>12</v>
      </c>
      <c r="C380" t="s">
        <v>8</v>
      </c>
      <c r="D380">
        <v>752.36340794789703</v>
      </c>
      <c r="E380">
        <v>167.26966434476239</v>
      </c>
    </row>
    <row r="381" spans="1:5" x14ac:dyDescent="0.2">
      <c r="A381" t="s">
        <v>5</v>
      </c>
      <c r="B381" t="s">
        <v>13</v>
      </c>
      <c r="C381" t="s">
        <v>9</v>
      </c>
      <c r="D381">
        <v>622.44000000000005</v>
      </c>
      <c r="E381">
        <v>162.81306563263058</v>
      </c>
    </row>
    <row r="382" spans="1:5" x14ac:dyDescent="0.2">
      <c r="A382" t="s">
        <v>5</v>
      </c>
      <c r="B382" t="s">
        <v>75</v>
      </c>
      <c r="C382" t="s">
        <v>70</v>
      </c>
      <c r="D382">
        <v>1585.7283218851958</v>
      </c>
      <c r="E382">
        <v>1138.0286014778424</v>
      </c>
    </row>
    <row r="383" spans="1:5" x14ac:dyDescent="0.2">
      <c r="A383" t="s">
        <v>5</v>
      </c>
      <c r="B383" t="s">
        <v>10</v>
      </c>
      <c r="C383" t="s">
        <v>6</v>
      </c>
      <c r="D383">
        <v>827.33247444705228</v>
      </c>
      <c r="E383">
        <v>403.75113789476671</v>
      </c>
    </row>
    <row r="384" spans="1:5" x14ac:dyDescent="0.2">
      <c r="A384" t="s">
        <v>5</v>
      </c>
      <c r="B384" t="s">
        <v>11</v>
      </c>
      <c r="C384" t="s">
        <v>7</v>
      </c>
      <c r="D384">
        <v>789.40037428124822</v>
      </c>
      <c r="E384">
        <v>333.57085835311102</v>
      </c>
    </row>
    <row r="385" spans="1:5" x14ac:dyDescent="0.2">
      <c r="A385" t="s">
        <v>5</v>
      </c>
      <c r="B385" t="s">
        <v>12</v>
      </c>
      <c r="C385" t="s">
        <v>8</v>
      </c>
      <c r="D385">
        <v>752.36340794789703</v>
      </c>
      <c r="E385">
        <v>167.26966434476239</v>
      </c>
    </row>
    <row r="386" spans="1:5" x14ac:dyDescent="0.2">
      <c r="A386" t="s">
        <v>5</v>
      </c>
      <c r="B386" t="s">
        <v>13</v>
      </c>
      <c r="C386" t="s">
        <v>9</v>
      </c>
      <c r="D386">
        <v>622.44000000000005</v>
      </c>
      <c r="E386">
        <v>162.81306563263058</v>
      </c>
    </row>
    <row r="387" spans="1:5" x14ac:dyDescent="0.2">
      <c r="A387" t="s">
        <v>15</v>
      </c>
      <c r="B387" t="s">
        <v>84</v>
      </c>
      <c r="C387" t="s">
        <v>173</v>
      </c>
      <c r="D387">
        <v>572.16493860393234</v>
      </c>
      <c r="E387">
        <v>563.61547016719089</v>
      </c>
    </row>
    <row r="388" spans="1:5" x14ac:dyDescent="0.2">
      <c r="A388" t="s">
        <v>15</v>
      </c>
      <c r="B388" t="s">
        <v>57</v>
      </c>
      <c r="C388" t="s">
        <v>27</v>
      </c>
      <c r="D388">
        <v>358.87500799999998</v>
      </c>
      <c r="E388">
        <v>489.30472919053904</v>
      </c>
    </row>
    <row r="389" spans="1:5" x14ac:dyDescent="0.2">
      <c r="A389" t="s">
        <v>15</v>
      </c>
      <c r="B389" t="s">
        <v>58</v>
      </c>
      <c r="C389" t="s">
        <v>64</v>
      </c>
      <c r="D389">
        <v>246.55057600000001</v>
      </c>
      <c r="E389">
        <v>451.11548800000003</v>
      </c>
    </row>
    <row r="390" spans="1:5" x14ac:dyDescent="0.2">
      <c r="A390" t="s">
        <v>15</v>
      </c>
      <c r="B390" t="s">
        <v>59</v>
      </c>
      <c r="C390" t="s">
        <v>65</v>
      </c>
      <c r="D390">
        <v>243.75</v>
      </c>
      <c r="E390">
        <v>429.34996278676107</v>
      </c>
    </row>
    <row r="391" spans="1:5" x14ac:dyDescent="0.2">
      <c r="A391" t="s">
        <v>15</v>
      </c>
      <c r="B391" t="s">
        <v>60</v>
      </c>
      <c r="C391" t="s">
        <v>54</v>
      </c>
      <c r="D391">
        <v>181.22214399999999</v>
      </c>
      <c r="E391">
        <v>325.578304</v>
      </c>
    </row>
    <row r="392" spans="1:5" x14ac:dyDescent="0.2">
      <c r="A392" t="s">
        <v>27</v>
      </c>
      <c r="B392" t="s">
        <v>84</v>
      </c>
      <c r="C392" t="s">
        <v>51</v>
      </c>
      <c r="D392">
        <v>16876.581633764388</v>
      </c>
      <c r="E392">
        <v>2449.161728</v>
      </c>
    </row>
    <row r="393" spans="1:5" x14ac:dyDescent="0.2">
      <c r="A393" t="s">
        <v>27</v>
      </c>
      <c r="B393" t="s">
        <v>73</v>
      </c>
      <c r="C393" t="s">
        <v>53</v>
      </c>
      <c r="D393">
        <v>6006.8860725947661</v>
      </c>
      <c r="E393">
        <v>1965.535488</v>
      </c>
    </row>
    <row r="394" spans="1:5" x14ac:dyDescent="0.2">
      <c r="A394" t="s">
        <v>27</v>
      </c>
      <c r="B394" t="s">
        <v>74</v>
      </c>
      <c r="C394" t="s">
        <v>70</v>
      </c>
      <c r="D394">
        <v>4067.4168118254238</v>
      </c>
      <c r="E394">
        <v>1799.6833280000001</v>
      </c>
    </row>
    <row r="395" spans="1:5" x14ac:dyDescent="0.2">
      <c r="A395" t="s">
        <v>27</v>
      </c>
      <c r="B395" t="s">
        <v>75</v>
      </c>
      <c r="C395" t="s">
        <v>71</v>
      </c>
      <c r="D395">
        <v>3803.1216875354162</v>
      </c>
      <c r="E395">
        <v>1305.4274559999999</v>
      </c>
    </row>
    <row r="396" spans="1:5" x14ac:dyDescent="0.2">
      <c r="A396" t="s">
        <v>27</v>
      </c>
      <c r="B396" t="s">
        <v>12</v>
      </c>
      <c r="C396" t="s">
        <v>54</v>
      </c>
      <c r="D396">
        <v>3563.0885546804966</v>
      </c>
      <c r="E396">
        <v>1184.5761279999999</v>
      </c>
    </row>
    <row r="397" spans="1:5" x14ac:dyDescent="0.2">
      <c r="A397" t="s">
        <v>33</v>
      </c>
      <c r="B397" t="s">
        <v>232</v>
      </c>
      <c r="C397" t="s">
        <v>53</v>
      </c>
      <c r="D397">
        <v>261.83368000000002</v>
      </c>
      <c r="E397">
        <v>459.19693179062966</v>
      </c>
    </row>
    <row r="398" spans="1:5" x14ac:dyDescent="0.2">
      <c r="A398" t="s">
        <v>33</v>
      </c>
      <c r="B398" t="s">
        <v>79</v>
      </c>
      <c r="C398" t="s">
        <v>51</v>
      </c>
      <c r="D398">
        <v>207.83624</v>
      </c>
      <c r="E398">
        <v>399.87926200211257</v>
      </c>
    </row>
    <row r="399" spans="1:5" x14ac:dyDescent="0.2">
      <c r="A399" t="s">
        <v>33</v>
      </c>
      <c r="B399" t="s">
        <v>45</v>
      </c>
      <c r="C399" t="s">
        <v>135</v>
      </c>
      <c r="D399">
        <v>108.45616800000001</v>
      </c>
      <c r="E399">
        <v>246.81924231213034</v>
      </c>
    </row>
    <row r="400" spans="1:5" x14ac:dyDescent="0.2">
      <c r="A400" t="s">
        <v>33</v>
      </c>
      <c r="B400" t="s">
        <v>75</v>
      </c>
      <c r="C400" t="s">
        <v>71</v>
      </c>
      <c r="D400">
        <v>58.35711739901749</v>
      </c>
      <c r="E400">
        <v>187.31643352307478</v>
      </c>
    </row>
    <row r="401" spans="1:5" x14ac:dyDescent="0.2">
      <c r="A401" t="s">
        <v>33</v>
      </c>
      <c r="B401" t="s">
        <v>19</v>
      </c>
      <c r="C401" t="s">
        <v>136</v>
      </c>
      <c r="D401">
        <v>43.124471999999997</v>
      </c>
      <c r="E401">
        <v>175.67677039906664</v>
      </c>
    </row>
    <row r="402" spans="1:5" x14ac:dyDescent="0.2">
      <c r="A402" t="s">
        <v>34</v>
      </c>
      <c r="B402" t="s">
        <v>45</v>
      </c>
      <c r="C402" t="s">
        <v>173</v>
      </c>
      <c r="D402">
        <v>2125.44</v>
      </c>
      <c r="E402">
        <v>504.64137599999998</v>
      </c>
    </row>
    <row r="403" spans="1:5" x14ac:dyDescent="0.2">
      <c r="A403" t="s">
        <v>34</v>
      </c>
      <c r="B403" t="s">
        <v>144</v>
      </c>
      <c r="C403" t="s">
        <v>142</v>
      </c>
      <c r="D403">
        <v>623.72268799999995</v>
      </c>
      <c r="E403">
        <v>469.83398399999999</v>
      </c>
    </row>
    <row r="404" spans="1:5" x14ac:dyDescent="0.2">
      <c r="A404" t="s">
        <v>34</v>
      </c>
      <c r="B404" t="s">
        <v>84</v>
      </c>
      <c r="C404" t="s">
        <v>54</v>
      </c>
      <c r="D404">
        <v>612.65724832308388</v>
      </c>
      <c r="E404">
        <v>254.50870399999999</v>
      </c>
    </row>
    <row r="405" spans="1:5" x14ac:dyDescent="0.2">
      <c r="A405" t="s">
        <v>34</v>
      </c>
      <c r="B405" t="s">
        <v>142</v>
      </c>
      <c r="C405" t="s">
        <v>95</v>
      </c>
      <c r="D405">
        <v>490.72636384672802</v>
      </c>
      <c r="E405">
        <v>260.04148800000002</v>
      </c>
    </row>
    <row r="406" spans="1:5" x14ac:dyDescent="0.2">
      <c r="A406" t="s">
        <v>34</v>
      </c>
      <c r="B406" t="s">
        <v>79</v>
      </c>
      <c r="C406" t="s">
        <v>143</v>
      </c>
      <c r="D406">
        <v>421.41625599999998</v>
      </c>
      <c r="E406">
        <v>155.62353298071969</v>
      </c>
    </row>
    <row r="407" spans="1:5" x14ac:dyDescent="0.2">
      <c r="A407" t="s">
        <v>27</v>
      </c>
      <c r="B407" t="s">
        <v>84</v>
      </c>
      <c r="C407" t="s">
        <v>51</v>
      </c>
      <c r="D407">
        <v>16876.581633764388</v>
      </c>
      <c r="E407">
        <v>2449.161728</v>
      </c>
    </row>
    <row r="408" spans="1:5" x14ac:dyDescent="0.2">
      <c r="A408" t="s">
        <v>27</v>
      </c>
      <c r="B408" t="s">
        <v>73</v>
      </c>
      <c r="C408" t="s">
        <v>53</v>
      </c>
      <c r="D408">
        <v>6006.8860725947661</v>
      </c>
      <c r="E408">
        <v>1965.535488</v>
      </c>
    </row>
    <row r="409" spans="1:5" x14ac:dyDescent="0.2">
      <c r="A409" t="s">
        <v>27</v>
      </c>
      <c r="B409" t="s">
        <v>74</v>
      </c>
      <c r="C409" t="s">
        <v>70</v>
      </c>
      <c r="D409">
        <v>4067.4168118254238</v>
      </c>
      <c r="E409">
        <v>1799.6833280000001</v>
      </c>
    </row>
    <row r="410" spans="1:5" x14ac:dyDescent="0.2">
      <c r="A410" t="s">
        <v>27</v>
      </c>
      <c r="B410" t="s">
        <v>75</v>
      </c>
      <c r="C410" t="s">
        <v>71</v>
      </c>
      <c r="D410">
        <v>3803.1216875354162</v>
      </c>
      <c r="E410">
        <v>1305.4274559999999</v>
      </c>
    </row>
    <row r="411" spans="1:5" x14ac:dyDescent="0.2">
      <c r="A411" t="s">
        <v>27</v>
      </c>
      <c r="B411" t="s">
        <v>12</v>
      </c>
      <c r="C411" t="s">
        <v>54</v>
      </c>
      <c r="D411">
        <v>3563.0885546804966</v>
      </c>
      <c r="E411">
        <v>1184.5761279999999</v>
      </c>
    </row>
    <row r="412" spans="1:5" x14ac:dyDescent="0.2">
      <c r="A412" t="s">
        <v>12</v>
      </c>
      <c r="B412" t="s">
        <v>204</v>
      </c>
      <c r="C412" t="s">
        <v>27</v>
      </c>
      <c r="D412">
        <v>1645.8388879091046</v>
      </c>
      <c r="E412">
        <v>3563.0885546804966</v>
      </c>
    </row>
    <row r="413" spans="1:5" x14ac:dyDescent="0.2">
      <c r="A413" t="s">
        <v>12</v>
      </c>
      <c r="B413" t="s">
        <v>55</v>
      </c>
      <c r="C413" t="s">
        <v>51</v>
      </c>
      <c r="D413">
        <v>1041.0879426059062</v>
      </c>
      <c r="E413">
        <v>1085.2785919999999</v>
      </c>
    </row>
    <row r="414" spans="1:5" x14ac:dyDescent="0.2">
      <c r="A414" t="s">
        <v>12</v>
      </c>
      <c r="B414" t="s">
        <v>19</v>
      </c>
      <c r="C414" t="s">
        <v>52</v>
      </c>
      <c r="D414">
        <v>928.83488</v>
      </c>
      <c r="E414">
        <v>1001.3293551281739</v>
      </c>
    </row>
    <row r="415" spans="1:5" x14ac:dyDescent="0.2">
      <c r="A415" t="s">
        <v>12</v>
      </c>
      <c r="B415" t="s">
        <v>56</v>
      </c>
      <c r="C415" t="s">
        <v>53</v>
      </c>
      <c r="D415">
        <v>899.95261136224167</v>
      </c>
      <c r="E415">
        <v>874.04716800000006</v>
      </c>
    </row>
    <row r="416" spans="1:5" x14ac:dyDescent="0.2">
      <c r="A416" t="s">
        <v>12</v>
      </c>
      <c r="B416" t="s">
        <v>27</v>
      </c>
      <c r="C416" t="s">
        <v>54</v>
      </c>
      <c r="D416">
        <v>731.14803022211652</v>
      </c>
      <c r="E416">
        <v>731.92934400000001</v>
      </c>
    </row>
    <row r="417" spans="1:5" x14ac:dyDescent="0.2">
      <c r="A417" t="s">
        <v>14</v>
      </c>
      <c r="B417" t="s">
        <v>13</v>
      </c>
      <c r="C417" t="s">
        <v>233</v>
      </c>
      <c r="D417">
        <v>196.235904</v>
      </c>
      <c r="E417">
        <v>299.30521599999997</v>
      </c>
    </row>
    <row r="418" spans="1:5" x14ac:dyDescent="0.2">
      <c r="A418" t="s">
        <v>14</v>
      </c>
      <c r="B418" t="s">
        <v>66</v>
      </c>
      <c r="C418" t="s">
        <v>9</v>
      </c>
      <c r="D418">
        <v>168.51745600000001</v>
      </c>
      <c r="E418">
        <v>190.94989465206746</v>
      </c>
    </row>
    <row r="419" spans="1:5" x14ac:dyDescent="0.2">
      <c r="A419" t="s">
        <v>14</v>
      </c>
      <c r="B419" t="s">
        <v>67</v>
      </c>
      <c r="C419" t="s">
        <v>61</v>
      </c>
      <c r="D419">
        <v>122.61245599999999</v>
      </c>
      <c r="E419">
        <v>191.690832</v>
      </c>
    </row>
    <row r="420" spans="1:5" x14ac:dyDescent="0.2">
      <c r="A420" t="s">
        <v>14</v>
      </c>
      <c r="B420" t="s">
        <v>68</v>
      </c>
      <c r="C420" t="s">
        <v>62</v>
      </c>
      <c r="D420">
        <v>104.160701738976</v>
      </c>
      <c r="E420">
        <v>109.066344</v>
      </c>
    </row>
    <row r="421" spans="1:5" x14ac:dyDescent="0.2">
      <c r="A421" t="s">
        <v>14</v>
      </c>
      <c r="B421" t="s">
        <v>69</v>
      </c>
      <c r="C421" t="s">
        <v>63</v>
      </c>
      <c r="D421">
        <v>74.341399999999993</v>
      </c>
      <c r="E421">
        <v>88.739168000000006</v>
      </c>
    </row>
    <row r="422" spans="1:5" x14ac:dyDescent="0.2">
      <c r="A422" t="s">
        <v>5</v>
      </c>
      <c r="B422" t="s">
        <v>75</v>
      </c>
      <c r="C422" t="s">
        <v>70</v>
      </c>
      <c r="D422">
        <v>1585.7283218851958</v>
      </c>
      <c r="E422">
        <v>1138.0286014778424</v>
      </c>
    </row>
    <row r="423" spans="1:5" x14ac:dyDescent="0.2">
      <c r="A423" t="s">
        <v>5</v>
      </c>
      <c r="B423" t="s">
        <v>10</v>
      </c>
      <c r="C423" t="s">
        <v>6</v>
      </c>
      <c r="D423">
        <v>827.33247444705228</v>
      </c>
      <c r="E423">
        <v>403.75113789476671</v>
      </c>
    </row>
    <row r="424" spans="1:5" x14ac:dyDescent="0.2">
      <c r="A424" t="s">
        <v>5</v>
      </c>
      <c r="B424" t="s">
        <v>11</v>
      </c>
      <c r="C424" t="s">
        <v>7</v>
      </c>
      <c r="D424">
        <v>789.40037428124822</v>
      </c>
      <c r="E424">
        <v>333.57085835311102</v>
      </c>
    </row>
    <row r="425" spans="1:5" x14ac:dyDescent="0.2">
      <c r="A425" t="s">
        <v>5</v>
      </c>
      <c r="B425" t="s">
        <v>12</v>
      </c>
      <c r="C425" t="s">
        <v>8</v>
      </c>
      <c r="D425">
        <v>752.36340794789703</v>
      </c>
      <c r="E425">
        <v>167.26966434476239</v>
      </c>
    </row>
    <row r="426" spans="1:5" x14ac:dyDescent="0.2">
      <c r="A426" t="s">
        <v>5</v>
      </c>
      <c r="B426" t="s">
        <v>13</v>
      </c>
      <c r="C426" t="s">
        <v>9</v>
      </c>
      <c r="D426">
        <v>622.44000000000005</v>
      </c>
      <c r="E426">
        <v>162.81306563263058</v>
      </c>
    </row>
    <row r="427" spans="1:5" x14ac:dyDescent="0.2">
      <c r="A427" t="s">
        <v>15</v>
      </c>
      <c r="B427" t="s">
        <v>84</v>
      </c>
      <c r="C427" t="s">
        <v>173</v>
      </c>
      <c r="D427">
        <v>572.16493860393234</v>
      </c>
      <c r="E427">
        <v>563.61547016719089</v>
      </c>
    </row>
    <row r="428" spans="1:5" x14ac:dyDescent="0.2">
      <c r="A428" t="s">
        <v>15</v>
      </c>
      <c r="B428" t="s">
        <v>57</v>
      </c>
      <c r="C428" t="s">
        <v>27</v>
      </c>
      <c r="D428">
        <v>358.87500799999998</v>
      </c>
      <c r="E428">
        <v>489.30472919053904</v>
      </c>
    </row>
    <row r="429" spans="1:5" x14ac:dyDescent="0.2">
      <c r="A429" t="s">
        <v>15</v>
      </c>
      <c r="B429" t="s">
        <v>58</v>
      </c>
      <c r="C429" t="s">
        <v>64</v>
      </c>
      <c r="D429">
        <v>246.55057600000001</v>
      </c>
      <c r="E429">
        <v>451.11548800000003</v>
      </c>
    </row>
    <row r="430" spans="1:5" x14ac:dyDescent="0.2">
      <c r="A430" t="s">
        <v>15</v>
      </c>
      <c r="B430" t="s">
        <v>59</v>
      </c>
      <c r="C430" t="s">
        <v>65</v>
      </c>
      <c r="D430">
        <v>243.75</v>
      </c>
      <c r="E430">
        <v>429.34996278676107</v>
      </c>
    </row>
    <row r="431" spans="1:5" x14ac:dyDescent="0.2">
      <c r="A431" t="s">
        <v>15</v>
      </c>
      <c r="B431" t="s">
        <v>60</v>
      </c>
      <c r="C431" t="s">
        <v>54</v>
      </c>
      <c r="D431">
        <v>181.22214399999999</v>
      </c>
      <c r="E431">
        <v>325.578304</v>
      </c>
    </row>
    <row r="432" spans="1:5" x14ac:dyDescent="0.2">
      <c r="A432" t="s">
        <v>143</v>
      </c>
      <c r="B432" t="s">
        <v>27</v>
      </c>
      <c r="C432" t="s">
        <v>5</v>
      </c>
      <c r="D432">
        <v>453.98541968016343</v>
      </c>
      <c r="E432">
        <v>40.581306668641382</v>
      </c>
    </row>
    <row r="433" spans="1:5" x14ac:dyDescent="0.2">
      <c r="A433" t="s">
        <v>143</v>
      </c>
      <c r="B433" t="s">
        <v>44</v>
      </c>
      <c r="C433" t="s">
        <v>124</v>
      </c>
      <c r="D433">
        <v>384.53362380215231</v>
      </c>
      <c r="E433">
        <v>22.382030207374701</v>
      </c>
    </row>
    <row r="434" spans="1:5" x14ac:dyDescent="0.2">
      <c r="A434" t="s">
        <v>143</v>
      </c>
      <c r="B434" t="s">
        <v>186</v>
      </c>
      <c r="C434" t="s">
        <v>182</v>
      </c>
      <c r="D434">
        <v>244.78818054189915</v>
      </c>
      <c r="E434">
        <v>9.0152596260006845</v>
      </c>
    </row>
    <row r="435" spans="1:5" x14ac:dyDescent="0.2">
      <c r="A435" t="s">
        <v>143</v>
      </c>
      <c r="B435" t="s">
        <v>12</v>
      </c>
      <c r="C435" t="s">
        <v>183</v>
      </c>
      <c r="D435">
        <v>210.66843863728135</v>
      </c>
      <c r="E435">
        <v>0.89880065921962504</v>
      </c>
    </row>
    <row r="436" spans="1:5" x14ac:dyDescent="0.2">
      <c r="A436" t="s">
        <v>143</v>
      </c>
      <c r="B436" t="s">
        <v>34</v>
      </c>
      <c r="C436" t="s">
        <v>184</v>
      </c>
      <c r="D436">
        <v>155.62353298071969</v>
      </c>
      <c r="E436">
        <v>0.11011104787114125</v>
      </c>
    </row>
    <row r="437" spans="1:5" x14ac:dyDescent="0.2">
      <c r="A437" t="s">
        <v>46</v>
      </c>
      <c r="B437" t="s">
        <v>234</v>
      </c>
      <c r="C437" t="s">
        <v>234</v>
      </c>
      <c r="D437">
        <v>79.792517427460524</v>
      </c>
      <c r="E437">
        <v>24.888865270979696</v>
      </c>
    </row>
    <row r="438" spans="1:5" x14ac:dyDescent="0.2">
      <c r="A438" t="s">
        <v>46</v>
      </c>
      <c r="B438" t="s">
        <v>28</v>
      </c>
      <c r="C438" t="s">
        <v>70</v>
      </c>
      <c r="D438">
        <v>8.3038275257926397</v>
      </c>
      <c r="E438">
        <v>2.2760119660118026</v>
      </c>
    </row>
    <row r="439" spans="1:5" x14ac:dyDescent="0.2">
      <c r="A439" t="s">
        <v>46</v>
      </c>
      <c r="B439" t="s">
        <v>5</v>
      </c>
      <c r="C439" t="s">
        <v>166</v>
      </c>
      <c r="D439">
        <v>6.9105895345647363</v>
      </c>
      <c r="E439">
        <v>3.0070234138845311E-2</v>
      </c>
    </row>
    <row r="440" spans="1:5" x14ac:dyDescent="0.2">
      <c r="A440" t="s">
        <v>46</v>
      </c>
      <c r="B440" t="s">
        <v>70</v>
      </c>
      <c r="C440" t="s">
        <v>167</v>
      </c>
      <c r="D440">
        <v>1.449757171509473</v>
      </c>
      <c r="E440" t="s">
        <v>221</v>
      </c>
    </row>
    <row r="441" spans="1:5" x14ac:dyDescent="0.2">
      <c r="A441" t="s">
        <v>46</v>
      </c>
      <c r="B441" t="s">
        <v>166</v>
      </c>
      <c r="C441" t="s">
        <v>168</v>
      </c>
      <c r="D441">
        <v>0.44925235330429347</v>
      </c>
      <c r="E441" t="s">
        <v>221</v>
      </c>
    </row>
    <row r="442" spans="1:5" x14ac:dyDescent="0.2">
      <c r="A442" t="s">
        <v>47</v>
      </c>
      <c r="B442" t="s">
        <v>235</v>
      </c>
      <c r="C442" t="s">
        <v>70</v>
      </c>
      <c r="D442">
        <v>8.9685880655222103</v>
      </c>
      <c r="E442">
        <v>20.727972708332388</v>
      </c>
    </row>
    <row r="443" spans="1:5" x14ac:dyDescent="0.2">
      <c r="A443" t="s">
        <v>47</v>
      </c>
      <c r="B443" t="s">
        <v>70</v>
      </c>
      <c r="C443" t="s">
        <v>134</v>
      </c>
      <c r="D443">
        <v>1.2724569259967997</v>
      </c>
      <c r="E443">
        <v>9.139549250447967</v>
      </c>
    </row>
    <row r="444" spans="1:5" x14ac:dyDescent="0.2">
      <c r="A444" t="s">
        <v>47</v>
      </c>
      <c r="B444" t="s">
        <v>176</v>
      </c>
      <c r="C444" t="s">
        <v>5</v>
      </c>
      <c r="D444">
        <v>0.84446600000000005</v>
      </c>
      <c r="E444">
        <v>4.1346950368674102</v>
      </c>
    </row>
    <row r="445" spans="1:5" x14ac:dyDescent="0.2">
      <c r="A445" t="s">
        <v>47</v>
      </c>
      <c r="B445" t="s">
        <v>45</v>
      </c>
      <c r="C445" t="s">
        <v>7</v>
      </c>
      <c r="D445">
        <v>0.69030199999999997</v>
      </c>
      <c r="E445">
        <v>5.1351826566837442</v>
      </c>
    </row>
    <row r="446" spans="1:5" x14ac:dyDescent="0.2">
      <c r="A446" t="s">
        <v>47</v>
      </c>
      <c r="B446" t="s">
        <v>177</v>
      </c>
      <c r="C446" t="s">
        <v>6</v>
      </c>
      <c r="D446">
        <v>6.6830552059094883E-2</v>
      </c>
      <c r="E446">
        <v>0.89504300961811012</v>
      </c>
    </row>
    <row r="447" spans="1:5" x14ac:dyDescent="0.2">
      <c r="A447" t="s">
        <v>48</v>
      </c>
      <c r="B447" t="s">
        <v>236</v>
      </c>
      <c r="C447" t="s">
        <v>237</v>
      </c>
      <c r="D447">
        <v>1.7151237712310421</v>
      </c>
      <c r="E447">
        <v>1.8070053701153947</v>
      </c>
    </row>
    <row r="448" spans="1:5" x14ac:dyDescent="0.2">
      <c r="A448" t="s">
        <v>48</v>
      </c>
      <c r="B448" t="s">
        <v>70</v>
      </c>
      <c r="C448" t="s">
        <v>6</v>
      </c>
      <c r="D448">
        <v>0.70401843083780336</v>
      </c>
      <c r="E448">
        <v>0.46413109851036316</v>
      </c>
    </row>
    <row r="449" spans="1:5" x14ac:dyDescent="0.2">
      <c r="A449" t="s">
        <v>48</v>
      </c>
      <c r="B449" t="s">
        <v>175</v>
      </c>
      <c r="C449" t="s">
        <v>70</v>
      </c>
      <c r="D449">
        <v>6.4655966119090941E-2</v>
      </c>
      <c r="E449">
        <v>0.35684979060952204</v>
      </c>
    </row>
    <row r="450" spans="1:5" x14ac:dyDescent="0.2">
      <c r="A450" t="s">
        <v>48</v>
      </c>
      <c r="C450" t="s">
        <v>7</v>
      </c>
      <c r="D450" t="s">
        <v>212</v>
      </c>
      <c r="E450">
        <v>7.7896699469113539E-2</v>
      </c>
    </row>
    <row r="451" spans="1:5" x14ac:dyDescent="0.2">
      <c r="A451" t="s">
        <v>48</v>
      </c>
      <c r="C451" t="s">
        <v>106</v>
      </c>
      <c r="D451" t="s">
        <v>212</v>
      </c>
      <c r="E451" t="s">
        <v>221</v>
      </c>
    </row>
    <row r="452" spans="1:5" x14ac:dyDescent="0.2">
      <c r="A452" t="s">
        <v>49</v>
      </c>
      <c r="B452" t="s">
        <v>178</v>
      </c>
      <c r="C452" t="s">
        <v>238</v>
      </c>
      <c r="D452">
        <v>16.346068427796041</v>
      </c>
      <c r="E452">
        <v>17.512828068045692</v>
      </c>
    </row>
    <row r="453" spans="1:5" x14ac:dyDescent="0.2">
      <c r="A453" t="s">
        <v>49</v>
      </c>
      <c r="B453" t="s">
        <v>162</v>
      </c>
      <c r="C453" t="s">
        <v>178</v>
      </c>
      <c r="D453">
        <v>7.6716939220002418</v>
      </c>
      <c r="E453">
        <v>14.126987917184559</v>
      </c>
    </row>
    <row r="454" spans="1:5" x14ac:dyDescent="0.2">
      <c r="A454" t="s">
        <v>49</v>
      </c>
      <c r="B454" t="s">
        <v>163</v>
      </c>
      <c r="C454" t="s">
        <v>179</v>
      </c>
      <c r="D454">
        <v>6.6131785114700401</v>
      </c>
      <c r="E454">
        <v>13.561592774573366</v>
      </c>
    </row>
    <row r="455" spans="1:5" x14ac:dyDescent="0.2">
      <c r="A455" t="s">
        <v>49</v>
      </c>
      <c r="B455" t="s">
        <v>164</v>
      </c>
      <c r="C455" t="s">
        <v>180</v>
      </c>
      <c r="D455">
        <v>4.1246439149588507</v>
      </c>
      <c r="E455">
        <v>9.3577130336200849</v>
      </c>
    </row>
    <row r="456" spans="1:5" x14ac:dyDescent="0.2">
      <c r="A456" t="s">
        <v>49</v>
      </c>
      <c r="B456" t="s">
        <v>45</v>
      </c>
      <c r="C456" t="s">
        <v>181</v>
      </c>
      <c r="D456">
        <v>2.6827230000000002</v>
      </c>
      <c r="E456">
        <v>8.8730213700409895</v>
      </c>
    </row>
    <row r="457" spans="1:5" x14ac:dyDescent="0.2">
      <c r="A457" t="s">
        <v>222</v>
      </c>
      <c r="B457" t="s">
        <v>6</v>
      </c>
      <c r="C457" t="s">
        <v>239</v>
      </c>
      <c r="D457">
        <v>4.2720000000000002</v>
      </c>
      <c r="E457">
        <v>4.368379</v>
      </c>
    </row>
    <row r="458" spans="1:5" x14ac:dyDescent="0.2">
      <c r="A458" t="s">
        <v>222</v>
      </c>
      <c r="B458" t="s">
        <v>74</v>
      </c>
      <c r="C458" t="s">
        <v>126</v>
      </c>
      <c r="D458">
        <v>3.2120000000000002</v>
      </c>
      <c r="E458">
        <v>5.0535540000000001</v>
      </c>
    </row>
    <row r="459" spans="1:5" x14ac:dyDescent="0.2">
      <c r="A459" t="s">
        <v>222</v>
      </c>
      <c r="C459" t="s">
        <v>127</v>
      </c>
      <c r="D459" t="s">
        <v>212</v>
      </c>
      <c r="E459">
        <v>3.5408740000000001</v>
      </c>
    </row>
    <row r="460" spans="1:5" x14ac:dyDescent="0.2">
      <c r="A460" t="s">
        <v>222</v>
      </c>
      <c r="C460" t="s">
        <v>128</v>
      </c>
      <c r="D460" t="s">
        <v>212</v>
      </c>
      <c r="E460">
        <v>2.7073339999999999</v>
      </c>
    </row>
    <row r="461" spans="1:5" x14ac:dyDescent="0.2">
      <c r="A461" t="s">
        <v>222</v>
      </c>
      <c r="C461" t="s">
        <v>51</v>
      </c>
      <c r="D461" t="s">
        <v>212</v>
      </c>
      <c r="E461">
        <v>0.27897300000000003</v>
      </c>
    </row>
    <row r="462" spans="1:5" x14ac:dyDescent="0.2">
      <c r="A462" t="s">
        <v>29</v>
      </c>
      <c r="B462" t="s">
        <v>240</v>
      </c>
      <c r="C462" t="s">
        <v>241</v>
      </c>
      <c r="D462">
        <v>2.3129846081969704E-3</v>
      </c>
      <c r="E462">
        <v>5.7509195307710641E-2</v>
      </c>
    </row>
    <row r="463" spans="1:5" x14ac:dyDescent="0.2">
      <c r="A463" t="s">
        <v>29</v>
      </c>
      <c r="B463" t="s">
        <v>7</v>
      </c>
      <c r="C463" t="s">
        <v>122</v>
      </c>
      <c r="D463" t="s">
        <v>221</v>
      </c>
      <c r="E463" t="s">
        <v>221</v>
      </c>
    </row>
    <row r="464" spans="1:5" x14ac:dyDescent="0.2">
      <c r="A464" t="s">
        <v>29</v>
      </c>
      <c r="B464" t="s">
        <v>6</v>
      </c>
      <c r="D464" t="s">
        <v>221</v>
      </c>
      <c r="E464" t="s">
        <v>212</v>
      </c>
    </row>
    <row r="465" spans="1:5" x14ac:dyDescent="0.2">
      <c r="A465" t="s">
        <v>29</v>
      </c>
      <c r="D465" t="s">
        <v>212</v>
      </c>
      <c r="E465" t="s">
        <v>212</v>
      </c>
    </row>
    <row r="466" spans="1:5" x14ac:dyDescent="0.2">
      <c r="A466" t="s">
        <v>29</v>
      </c>
      <c r="D466" t="s">
        <v>212</v>
      </c>
      <c r="E466" t="s">
        <v>212</v>
      </c>
    </row>
    <row r="467" spans="1:5" x14ac:dyDescent="0.2">
      <c r="A467" t="s">
        <v>30</v>
      </c>
      <c r="B467" t="s">
        <v>106</v>
      </c>
      <c r="C467" t="s">
        <v>131</v>
      </c>
      <c r="D467">
        <v>2.2181075433552144</v>
      </c>
      <c r="E467">
        <v>3.8761429114327819</v>
      </c>
    </row>
    <row r="468" spans="1:5" x14ac:dyDescent="0.2">
      <c r="A468" t="s">
        <v>30</v>
      </c>
      <c r="B468" t="s">
        <v>129</v>
      </c>
      <c r="C468" t="s">
        <v>134</v>
      </c>
      <c r="D468">
        <v>2.1163643793085352</v>
      </c>
      <c r="E468">
        <v>0.34484202613685233</v>
      </c>
    </row>
    <row r="469" spans="1:5" x14ac:dyDescent="0.2">
      <c r="A469" t="s">
        <v>30</v>
      </c>
      <c r="B469" t="s">
        <v>130</v>
      </c>
      <c r="C469" t="s">
        <v>6</v>
      </c>
      <c r="D469">
        <v>0.67827638629631526</v>
      </c>
      <c r="E469">
        <v>0.18695852949475525</v>
      </c>
    </row>
    <row r="470" spans="1:5" x14ac:dyDescent="0.2">
      <c r="A470" t="s">
        <v>30</v>
      </c>
      <c r="B470" t="s">
        <v>131</v>
      </c>
      <c r="C470" t="s">
        <v>106</v>
      </c>
      <c r="D470">
        <v>0.51663036863126421</v>
      </c>
      <c r="E470">
        <v>0.1808313162578872</v>
      </c>
    </row>
    <row r="471" spans="1:5" x14ac:dyDescent="0.2">
      <c r="A471" t="s">
        <v>30</v>
      </c>
      <c r="B471" t="s">
        <v>132</v>
      </c>
      <c r="C471" t="s">
        <v>5</v>
      </c>
      <c r="D471">
        <v>4.5507242300311186E-4</v>
      </c>
      <c r="E471" t="s">
        <v>221</v>
      </c>
    </row>
    <row r="472" spans="1:5" x14ac:dyDescent="0.2">
      <c r="A472" t="s">
        <v>31</v>
      </c>
      <c r="B472" t="s">
        <v>137</v>
      </c>
      <c r="C472" t="s">
        <v>6</v>
      </c>
      <c r="D472">
        <v>2.3163299999999998</v>
      </c>
      <c r="E472">
        <v>10.087712378885218</v>
      </c>
    </row>
    <row r="473" spans="1:5" x14ac:dyDescent="0.2">
      <c r="A473" t="s">
        <v>31</v>
      </c>
      <c r="B473" t="s">
        <v>133</v>
      </c>
      <c r="C473" t="s">
        <v>70</v>
      </c>
      <c r="D473" t="s">
        <v>221</v>
      </c>
      <c r="E473">
        <v>1.8846267286815821</v>
      </c>
    </row>
    <row r="474" spans="1:5" x14ac:dyDescent="0.2">
      <c r="A474" t="s">
        <v>31</v>
      </c>
      <c r="B474" t="s">
        <v>6</v>
      </c>
      <c r="C474" t="s">
        <v>5</v>
      </c>
      <c r="D474" t="s">
        <v>221</v>
      </c>
      <c r="E474">
        <v>2.4137955438226752</v>
      </c>
    </row>
    <row r="475" spans="1:5" x14ac:dyDescent="0.2">
      <c r="A475" t="s">
        <v>31</v>
      </c>
      <c r="C475" t="s">
        <v>7</v>
      </c>
      <c r="D475" t="s">
        <v>212</v>
      </c>
      <c r="E475">
        <v>0.78812767293821206</v>
      </c>
    </row>
    <row r="476" spans="1:5" x14ac:dyDescent="0.2">
      <c r="A476" t="s">
        <v>31</v>
      </c>
      <c r="C476" t="s">
        <v>28</v>
      </c>
      <c r="D476" t="s">
        <v>212</v>
      </c>
      <c r="E476">
        <v>0.17477614836978231</v>
      </c>
    </row>
    <row r="477" spans="1:5" x14ac:dyDescent="0.2">
      <c r="A477" t="s">
        <v>32</v>
      </c>
      <c r="B477" t="s">
        <v>6</v>
      </c>
      <c r="C477" t="s">
        <v>70</v>
      </c>
      <c r="D477" t="s">
        <v>221</v>
      </c>
      <c r="E477">
        <v>0.33767634618930714</v>
      </c>
    </row>
    <row r="478" spans="1:5" x14ac:dyDescent="0.2">
      <c r="A478" t="s">
        <v>32</v>
      </c>
      <c r="D478" t="s">
        <v>212</v>
      </c>
      <c r="E478" t="s">
        <v>212</v>
      </c>
    </row>
    <row r="479" spans="1:5" x14ac:dyDescent="0.2">
      <c r="A479" t="s">
        <v>32</v>
      </c>
      <c r="D479" t="s">
        <v>212</v>
      </c>
      <c r="E479" t="s">
        <v>212</v>
      </c>
    </row>
    <row r="480" spans="1:5" x14ac:dyDescent="0.2">
      <c r="A480" t="s">
        <v>32</v>
      </c>
      <c r="D480" t="s">
        <v>212</v>
      </c>
      <c r="E480" t="s">
        <v>212</v>
      </c>
    </row>
    <row r="481" spans="1:5" x14ac:dyDescent="0.2">
      <c r="A481" t="s">
        <v>32</v>
      </c>
      <c r="D481" t="s">
        <v>212</v>
      </c>
      <c r="E481" t="s">
        <v>212</v>
      </c>
    </row>
    <row r="482" spans="1:5" x14ac:dyDescent="0.2">
      <c r="A482" t="s">
        <v>223</v>
      </c>
      <c r="B482" t="s">
        <v>7</v>
      </c>
      <c r="C482" t="s">
        <v>7</v>
      </c>
      <c r="D482">
        <v>138.77268942130178</v>
      </c>
      <c r="E482">
        <v>1467.3443679747622</v>
      </c>
    </row>
    <row r="483" spans="1:5" x14ac:dyDescent="0.2">
      <c r="A483" t="s">
        <v>223</v>
      </c>
      <c r="B483" t="s">
        <v>114</v>
      </c>
      <c r="D483">
        <v>24.986187899560417</v>
      </c>
      <c r="E483" t="s">
        <v>212</v>
      </c>
    </row>
    <row r="484" spans="1:5" x14ac:dyDescent="0.2">
      <c r="A484" t="s">
        <v>223</v>
      </c>
      <c r="B484" t="s">
        <v>115</v>
      </c>
      <c r="D484" t="s">
        <v>221</v>
      </c>
      <c r="E484" t="s">
        <v>212</v>
      </c>
    </row>
    <row r="485" spans="1:5" x14ac:dyDescent="0.2">
      <c r="A485" t="s">
        <v>223</v>
      </c>
      <c r="B485" t="s">
        <v>123</v>
      </c>
      <c r="D485" t="s">
        <v>221</v>
      </c>
      <c r="E485" t="s">
        <v>212</v>
      </c>
    </row>
    <row r="486" spans="1:5" x14ac:dyDescent="0.2">
      <c r="A486" t="s">
        <v>223</v>
      </c>
      <c r="D486" t="s">
        <v>212</v>
      </c>
      <c r="E486" t="s">
        <v>212</v>
      </c>
    </row>
    <row r="487" spans="1:5" x14ac:dyDescent="0.2">
      <c r="A487" t="s">
        <v>35</v>
      </c>
      <c r="B487" t="s">
        <v>7</v>
      </c>
      <c r="C487" t="s">
        <v>221</v>
      </c>
      <c r="D487">
        <v>19.605462607731681</v>
      </c>
      <c r="E487" t="s">
        <v>229</v>
      </c>
    </row>
    <row r="488" spans="1:5" x14ac:dyDescent="0.2">
      <c r="A488" t="s">
        <v>35</v>
      </c>
      <c r="D488" t="s">
        <v>212</v>
      </c>
      <c r="E488" t="s">
        <v>212</v>
      </c>
    </row>
    <row r="489" spans="1:5" x14ac:dyDescent="0.2">
      <c r="A489" t="s">
        <v>35</v>
      </c>
      <c r="D489" t="s">
        <v>212</v>
      </c>
      <c r="E489" t="s">
        <v>212</v>
      </c>
    </row>
    <row r="490" spans="1:5" x14ac:dyDescent="0.2">
      <c r="A490" t="s">
        <v>35</v>
      </c>
      <c r="D490" t="s">
        <v>212</v>
      </c>
      <c r="E490" t="s">
        <v>212</v>
      </c>
    </row>
    <row r="491" spans="1:5" x14ac:dyDescent="0.2">
      <c r="A491" t="s">
        <v>35</v>
      </c>
      <c r="D491" t="s">
        <v>212</v>
      </c>
      <c r="E491" t="s">
        <v>212</v>
      </c>
    </row>
    <row r="492" spans="1:5" x14ac:dyDescent="0.2">
      <c r="A492" t="s">
        <v>36</v>
      </c>
      <c r="B492" t="s">
        <v>27</v>
      </c>
      <c r="C492" t="s">
        <v>172</v>
      </c>
      <c r="D492">
        <v>24.180404470078251</v>
      </c>
      <c r="E492">
        <v>7.828799936455999</v>
      </c>
    </row>
    <row r="493" spans="1:5" x14ac:dyDescent="0.2">
      <c r="A493" t="s">
        <v>36</v>
      </c>
      <c r="B493" t="s">
        <v>12</v>
      </c>
      <c r="C493" t="s">
        <v>138</v>
      </c>
      <c r="D493">
        <v>10.686205850319778</v>
      </c>
      <c r="E493">
        <v>5.6404670950288303</v>
      </c>
    </row>
    <row r="494" spans="1:5" x14ac:dyDescent="0.2">
      <c r="A494" t="s">
        <v>36</v>
      </c>
      <c r="B494" t="s">
        <v>50</v>
      </c>
      <c r="C494" t="s">
        <v>139</v>
      </c>
      <c r="D494">
        <v>10.094562</v>
      </c>
      <c r="E494">
        <v>0.80567151297055206</v>
      </c>
    </row>
    <row r="495" spans="1:5" x14ac:dyDescent="0.2">
      <c r="A495" t="s">
        <v>36</v>
      </c>
      <c r="B495" t="s">
        <v>137</v>
      </c>
      <c r="C495" t="s">
        <v>140</v>
      </c>
      <c r="D495">
        <v>8.6066037269444511</v>
      </c>
      <c r="E495">
        <v>0.22361619805799998</v>
      </c>
    </row>
    <row r="496" spans="1:5" x14ac:dyDescent="0.2">
      <c r="A496" t="s">
        <v>36</v>
      </c>
      <c r="B496" t="s">
        <v>5</v>
      </c>
      <c r="C496" t="s">
        <v>141</v>
      </c>
      <c r="D496">
        <v>7.1123062099513845</v>
      </c>
      <c r="E496">
        <v>6.4067457799615368E-2</v>
      </c>
    </row>
    <row r="497" spans="1:5" x14ac:dyDescent="0.2">
      <c r="A497" t="s">
        <v>26</v>
      </c>
      <c r="B497" t="s">
        <v>201</v>
      </c>
      <c r="C497" t="s">
        <v>7</v>
      </c>
      <c r="D497">
        <v>26.043482916375996</v>
      </c>
      <c r="E497">
        <v>615.30588239764734</v>
      </c>
    </row>
    <row r="498" spans="1:5" x14ac:dyDescent="0.2">
      <c r="A498" t="s">
        <v>26</v>
      </c>
      <c r="B498" t="s">
        <v>113</v>
      </c>
      <c r="C498" t="s">
        <v>106</v>
      </c>
      <c r="D498">
        <v>12.859307836007115</v>
      </c>
      <c r="E498">
        <v>604.48048812909985</v>
      </c>
    </row>
    <row r="499" spans="1:5" x14ac:dyDescent="0.2">
      <c r="A499" t="s">
        <v>26</v>
      </c>
      <c r="B499" t="s">
        <v>106</v>
      </c>
      <c r="D499">
        <v>8.8999224313003413</v>
      </c>
      <c r="E499" t="s">
        <v>212</v>
      </c>
    </row>
    <row r="500" spans="1:5" x14ac:dyDescent="0.2">
      <c r="A500" t="s">
        <v>26</v>
      </c>
      <c r="B500" t="s">
        <v>114</v>
      </c>
      <c r="D500">
        <v>6.7594491798461194</v>
      </c>
      <c r="E500" t="s">
        <v>212</v>
      </c>
    </row>
    <row r="501" spans="1:5" x14ac:dyDescent="0.2">
      <c r="A501" t="s">
        <v>26</v>
      </c>
      <c r="B501" t="s">
        <v>115</v>
      </c>
      <c r="D501">
        <v>4.5186566281983787</v>
      </c>
      <c r="E501" t="s">
        <v>212</v>
      </c>
    </row>
    <row r="502" spans="1:5" x14ac:dyDescent="0.2">
      <c r="A502" t="s">
        <v>29</v>
      </c>
      <c r="B502" t="s">
        <v>240</v>
      </c>
      <c r="C502" t="s">
        <v>241</v>
      </c>
      <c r="D502">
        <v>2.3129846081969704E-3</v>
      </c>
      <c r="E502">
        <v>5.7509195307710641E-2</v>
      </c>
    </row>
    <row r="503" spans="1:5" x14ac:dyDescent="0.2">
      <c r="A503" t="s">
        <v>29</v>
      </c>
      <c r="B503" t="s">
        <v>7</v>
      </c>
      <c r="C503" t="s">
        <v>122</v>
      </c>
      <c r="D503" t="s">
        <v>221</v>
      </c>
      <c r="E503" t="s">
        <v>221</v>
      </c>
    </row>
    <row r="504" spans="1:5" x14ac:dyDescent="0.2">
      <c r="A504" t="s">
        <v>29</v>
      </c>
      <c r="B504" t="s">
        <v>6</v>
      </c>
      <c r="D504" t="s">
        <v>221</v>
      </c>
      <c r="E504" t="s">
        <v>212</v>
      </c>
    </row>
    <row r="505" spans="1:5" x14ac:dyDescent="0.2">
      <c r="A505" t="s">
        <v>29</v>
      </c>
      <c r="D505" t="s">
        <v>212</v>
      </c>
      <c r="E505" t="s">
        <v>212</v>
      </c>
    </row>
    <row r="506" spans="1:5" x14ac:dyDescent="0.2">
      <c r="A506" t="s">
        <v>29</v>
      </c>
      <c r="D506" t="s">
        <v>212</v>
      </c>
      <c r="E506" t="s">
        <v>212</v>
      </c>
    </row>
    <row r="507" spans="1:5" x14ac:dyDescent="0.2">
      <c r="A507" t="s">
        <v>224</v>
      </c>
      <c r="B507" t="s">
        <v>27</v>
      </c>
      <c r="C507" t="s">
        <v>8</v>
      </c>
      <c r="D507">
        <v>51.774327999999997</v>
      </c>
      <c r="E507">
        <v>0.88584322701149443</v>
      </c>
    </row>
    <row r="508" spans="1:5" x14ac:dyDescent="0.2">
      <c r="A508" t="s">
        <v>224</v>
      </c>
      <c r="B508" t="s">
        <v>33</v>
      </c>
      <c r="D508">
        <v>30.65495395132394</v>
      </c>
      <c r="E508" t="s">
        <v>212</v>
      </c>
    </row>
    <row r="509" spans="1:5" x14ac:dyDescent="0.2">
      <c r="A509" t="s">
        <v>224</v>
      </c>
      <c r="B509" t="s">
        <v>12</v>
      </c>
      <c r="D509">
        <v>15.288959918941</v>
      </c>
      <c r="E509" t="s">
        <v>212</v>
      </c>
    </row>
    <row r="510" spans="1:5" x14ac:dyDescent="0.2">
      <c r="A510" t="s">
        <v>224</v>
      </c>
      <c r="B510" t="s">
        <v>5</v>
      </c>
      <c r="D510">
        <v>13.317640668285998</v>
      </c>
      <c r="E510" t="s">
        <v>212</v>
      </c>
    </row>
    <row r="511" spans="1:5" x14ac:dyDescent="0.2">
      <c r="A511" t="s">
        <v>224</v>
      </c>
      <c r="B511" t="s">
        <v>110</v>
      </c>
      <c r="D511">
        <v>6.2580210000000003</v>
      </c>
      <c r="E511" t="s">
        <v>212</v>
      </c>
    </row>
    <row r="512" spans="1:5" x14ac:dyDescent="0.2">
      <c r="A512" t="s">
        <v>24</v>
      </c>
      <c r="B512" t="s">
        <v>242</v>
      </c>
      <c r="C512" t="s">
        <v>221</v>
      </c>
      <c r="D512">
        <v>8.2524850000000001</v>
      </c>
      <c r="E512" t="s">
        <v>229</v>
      </c>
    </row>
    <row r="513" spans="1:5" x14ac:dyDescent="0.2">
      <c r="A513" t="s">
        <v>24</v>
      </c>
      <c r="B513" t="s">
        <v>107</v>
      </c>
      <c r="D513">
        <v>4.7725629695369784</v>
      </c>
      <c r="E513" t="s">
        <v>212</v>
      </c>
    </row>
    <row r="514" spans="1:5" x14ac:dyDescent="0.2">
      <c r="A514" t="s">
        <v>24</v>
      </c>
      <c r="B514" t="s">
        <v>108</v>
      </c>
      <c r="D514">
        <v>4.5881337834199991</v>
      </c>
      <c r="E514" t="s">
        <v>212</v>
      </c>
    </row>
    <row r="515" spans="1:5" x14ac:dyDescent="0.2">
      <c r="A515" t="s">
        <v>24</v>
      </c>
      <c r="B515" t="s">
        <v>109</v>
      </c>
      <c r="D515">
        <v>4.0151929721789994</v>
      </c>
      <c r="E515" t="s">
        <v>212</v>
      </c>
    </row>
    <row r="516" spans="1:5" x14ac:dyDescent="0.2">
      <c r="A516" t="s">
        <v>24</v>
      </c>
      <c r="B516" t="s">
        <v>12</v>
      </c>
      <c r="D516">
        <v>3.0424055631004836</v>
      </c>
      <c r="E516" t="s">
        <v>212</v>
      </c>
    </row>
    <row r="517" spans="1:5" x14ac:dyDescent="0.2">
      <c r="A517">
        <v>0</v>
      </c>
      <c r="B517" t="s">
        <v>215</v>
      </c>
      <c r="C517" t="s">
        <v>215</v>
      </c>
      <c r="D517" t="s">
        <v>215</v>
      </c>
      <c r="E517" t="s">
        <v>215</v>
      </c>
    </row>
    <row r="518" spans="1:5" x14ac:dyDescent="0.2">
      <c r="A518">
        <v>0</v>
      </c>
      <c r="D518" t="s">
        <v>212</v>
      </c>
      <c r="E518" t="s">
        <v>212</v>
      </c>
    </row>
    <row r="519" spans="1:5" x14ac:dyDescent="0.2">
      <c r="A519">
        <v>0</v>
      </c>
      <c r="D519" t="s">
        <v>212</v>
      </c>
      <c r="E519" t="s">
        <v>212</v>
      </c>
    </row>
    <row r="520" spans="1:5" x14ac:dyDescent="0.2">
      <c r="A520">
        <v>0</v>
      </c>
      <c r="D520" t="s">
        <v>212</v>
      </c>
      <c r="E520" t="s">
        <v>212</v>
      </c>
    </row>
    <row r="521" spans="1:5" x14ac:dyDescent="0.2">
      <c r="A521">
        <v>0</v>
      </c>
      <c r="D521" t="s">
        <v>212</v>
      </c>
      <c r="E521" t="s">
        <v>212</v>
      </c>
    </row>
    <row r="522" spans="1:5" x14ac:dyDescent="0.2">
      <c r="A522">
        <v>0</v>
      </c>
      <c r="B522" t="s">
        <v>215</v>
      </c>
      <c r="C522" t="s">
        <v>215</v>
      </c>
      <c r="D522" t="s">
        <v>215</v>
      </c>
      <c r="E522" t="s">
        <v>215</v>
      </c>
    </row>
    <row r="523" spans="1:5" x14ac:dyDescent="0.2">
      <c r="A523">
        <v>0</v>
      </c>
      <c r="D523" t="s">
        <v>212</v>
      </c>
      <c r="E523" t="s">
        <v>212</v>
      </c>
    </row>
    <row r="524" spans="1:5" x14ac:dyDescent="0.2">
      <c r="A524">
        <v>0</v>
      </c>
      <c r="D524" t="s">
        <v>212</v>
      </c>
      <c r="E524" t="s">
        <v>212</v>
      </c>
    </row>
    <row r="525" spans="1:5" x14ac:dyDescent="0.2">
      <c r="A525">
        <v>0</v>
      </c>
      <c r="D525" t="s">
        <v>212</v>
      </c>
      <c r="E525" t="s">
        <v>212</v>
      </c>
    </row>
    <row r="526" spans="1:5" x14ac:dyDescent="0.2">
      <c r="A526">
        <v>0</v>
      </c>
      <c r="D526" t="s">
        <v>212</v>
      </c>
      <c r="E526" t="s">
        <v>212</v>
      </c>
    </row>
    <row r="527" spans="1:5" x14ac:dyDescent="0.2">
      <c r="A527">
        <v>0</v>
      </c>
      <c r="B527" t="s">
        <v>215</v>
      </c>
      <c r="C527" t="s">
        <v>215</v>
      </c>
      <c r="D527" t="s">
        <v>215</v>
      </c>
      <c r="E527" t="s">
        <v>215</v>
      </c>
    </row>
    <row r="528" spans="1:5" x14ac:dyDescent="0.2">
      <c r="A528">
        <v>0</v>
      </c>
      <c r="D528" t="s">
        <v>212</v>
      </c>
      <c r="E528" t="s">
        <v>212</v>
      </c>
    </row>
    <row r="529" spans="1:5" x14ac:dyDescent="0.2">
      <c r="A529">
        <v>0</v>
      </c>
      <c r="D529" t="s">
        <v>212</v>
      </c>
      <c r="E529" t="s">
        <v>212</v>
      </c>
    </row>
    <row r="530" spans="1:5" x14ac:dyDescent="0.2">
      <c r="A530">
        <v>0</v>
      </c>
      <c r="D530" t="s">
        <v>212</v>
      </c>
      <c r="E530" t="s">
        <v>212</v>
      </c>
    </row>
    <row r="531" spans="1:5" x14ac:dyDescent="0.2">
      <c r="A531">
        <v>0</v>
      </c>
      <c r="D531" t="s">
        <v>212</v>
      </c>
      <c r="E531" t="s">
        <v>212</v>
      </c>
    </row>
    <row r="532" spans="1:5" x14ac:dyDescent="0.2">
      <c r="A532" t="s">
        <v>225</v>
      </c>
      <c r="B532" t="s">
        <v>9</v>
      </c>
      <c r="C532" t="s">
        <v>243</v>
      </c>
      <c r="D532" t="s">
        <v>221</v>
      </c>
      <c r="E532">
        <v>0.31529366921122148</v>
      </c>
    </row>
    <row r="533" spans="1:5" x14ac:dyDescent="0.2">
      <c r="A533" t="s">
        <v>225</v>
      </c>
      <c r="C533" t="s">
        <v>76</v>
      </c>
      <c r="D533" t="s">
        <v>212</v>
      </c>
      <c r="E533">
        <v>0.25181963035269295</v>
      </c>
    </row>
    <row r="534" spans="1:5" x14ac:dyDescent="0.2">
      <c r="A534" t="s">
        <v>225</v>
      </c>
      <c r="C534" t="s">
        <v>77</v>
      </c>
      <c r="D534" t="s">
        <v>212</v>
      </c>
      <c r="E534" t="s">
        <v>221</v>
      </c>
    </row>
    <row r="535" spans="1:5" x14ac:dyDescent="0.2">
      <c r="A535" t="s">
        <v>225</v>
      </c>
      <c r="C535" t="s">
        <v>78</v>
      </c>
      <c r="D535" t="s">
        <v>212</v>
      </c>
      <c r="E535" t="s">
        <v>221</v>
      </c>
    </row>
    <row r="536" spans="1:5" x14ac:dyDescent="0.2">
      <c r="A536" t="s">
        <v>225</v>
      </c>
      <c r="D536" t="s">
        <v>212</v>
      </c>
      <c r="E536" t="s">
        <v>212</v>
      </c>
    </row>
    <row r="537" spans="1:5" x14ac:dyDescent="0.2">
      <c r="A537" t="s">
        <v>16</v>
      </c>
      <c r="B537" t="s">
        <v>9</v>
      </c>
      <c r="C537" t="s">
        <v>221</v>
      </c>
      <c r="D537" t="s">
        <v>221</v>
      </c>
      <c r="E537" t="s">
        <v>229</v>
      </c>
    </row>
    <row r="538" spans="1:5" x14ac:dyDescent="0.2">
      <c r="A538" t="s">
        <v>16</v>
      </c>
      <c r="B538" t="s">
        <v>72</v>
      </c>
      <c r="D538" t="s">
        <v>221</v>
      </c>
      <c r="E538" t="s">
        <v>212</v>
      </c>
    </row>
    <row r="539" spans="1:5" x14ac:dyDescent="0.2">
      <c r="A539" t="s">
        <v>16</v>
      </c>
      <c r="D539" t="s">
        <v>212</v>
      </c>
      <c r="E539" t="s">
        <v>212</v>
      </c>
    </row>
    <row r="540" spans="1:5" x14ac:dyDescent="0.2">
      <c r="A540" t="s">
        <v>16</v>
      </c>
      <c r="D540" t="s">
        <v>212</v>
      </c>
      <c r="E540" t="s">
        <v>212</v>
      </c>
    </row>
    <row r="541" spans="1:5" x14ac:dyDescent="0.2">
      <c r="A541" t="s">
        <v>16</v>
      </c>
      <c r="D541" t="s">
        <v>212</v>
      </c>
      <c r="E541" t="s">
        <v>212</v>
      </c>
    </row>
    <row r="542" spans="1:5" x14ac:dyDescent="0.2">
      <c r="A542">
        <v>0</v>
      </c>
      <c r="B542" t="s">
        <v>215</v>
      </c>
      <c r="C542" t="s">
        <v>215</v>
      </c>
      <c r="D542" t="s">
        <v>215</v>
      </c>
      <c r="E542" t="s">
        <v>215</v>
      </c>
    </row>
    <row r="543" spans="1:5" x14ac:dyDescent="0.2">
      <c r="A543">
        <v>0</v>
      </c>
      <c r="D543" t="s">
        <v>212</v>
      </c>
      <c r="E543" t="s">
        <v>212</v>
      </c>
    </row>
    <row r="544" spans="1:5" x14ac:dyDescent="0.2">
      <c r="A544">
        <v>0</v>
      </c>
      <c r="D544" t="s">
        <v>212</v>
      </c>
      <c r="E544" t="s">
        <v>212</v>
      </c>
    </row>
    <row r="545" spans="1:5" x14ac:dyDescent="0.2">
      <c r="A545">
        <v>0</v>
      </c>
      <c r="D545" t="s">
        <v>212</v>
      </c>
      <c r="E545" t="s">
        <v>212</v>
      </c>
    </row>
    <row r="546" spans="1:5" x14ac:dyDescent="0.2">
      <c r="A546">
        <v>0</v>
      </c>
      <c r="D546" t="s">
        <v>212</v>
      </c>
      <c r="E546" t="s">
        <v>212</v>
      </c>
    </row>
    <row r="547" spans="1:5" x14ac:dyDescent="0.2">
      <c r="A547">
        <v>0</v>
      </c>
      <c r="B547" t="s">
        <v>215</v>
      </c>
      <c r="C547" t="s">
        <v>215</v>
      </c>
      <c r="D547" t="s">
        <v>215</v>
      </c>
      <c r="E547" t="s">
        <v>215</v>
      </c>
    </row>
    <row r="548" spans="1:5" x14ac:dyDescent="0.2">
      <c r="A548">
        <v>0</v>
      </c>
      <c r="D548" t="s">
        <v>212</v>
      </c>
      <c r="E548" t="s">
        <v>212</v>
      </c>
    </row>
    <row r="549" spans="1:5" x14ac:dyDescent="0.2">
      <c r="A549">
        <v>0</v>
      </c>
      <c r="D549" t="s">
        <v>212</v>
      </c>
      <c r="E549" t="s">
        <v>212</v>
      </c>
    </row>
    <row r="550" spans="1:5" x14ac:dyDescent="0.2">
      <c r="A550">
        <v>0</v>
      </c>
      <c r="D550" t="s">
        <v>212</v>
      </c>
      <c r="E550" t="s">
        <v>212</v>
      </c>
    </row>
    <row r="551" spans="1:5" x14ac:dyDescent="0.2">
      <c r="A551">
        <v>0</v>
      </c>
      <c r="D551" t="s">
        <v>212</v>
      </c>
      <c r="E551" t="s">
        <v>212</v>
      </c>
    </row>
    <row r="552" spans="1:5" x14ac:dyDescent="0.2">
      <c r="A552">
        <v>0</v>
      </c>
      <c r="B552" t="s">
        <v>215</v>
      </c>
      <c r="C552" t="s">
        <v>215</v>
      </c>
      <c r="D552" t="s">
        <v>215</v>
      </c>
      <c r="E552" t="s">
        <v>215</v>
      </c>
    </row>
    <row r="553" spans="1:5" x14ac:dyDescent="0.2">
      <c r="A553">
        <v>0</v>
      </c>
      <c r="D553" t="s">
        <v>212</v>
      </c>
      <c r="E553" t="s">
        <v>212</v>
      </c>
    </row>
    <row r="554" spans="1:5" x14ac:dyDescent="0.2">
      <c r="A554">
        <v>0</v>
      </c>
      <c r="D554" t="s">
        <v>212</v>
      </c>
      <c r="E554" t="s">
        <v>212</v>
      </c>
    </row>
    <row r="555" spans="1:5" x14ac:dyDescent="0.2">
      <c r="A555">
        <v>0</v>
      </c>
      <c r="D555" t="s">
        <v>212</v>
      </c>
      <c r="E555" t="s">
        <v>212</v>
      </c>
    </row>
    <row r="556" spans="1:5" x14ac:dyDescent="0.2">
      <c r="A556">
        <v>0</v>
      </c>
      <c r="D556" t="s">
        <v>212</v>
      </c>
      <c r="E556" t="s">
        <v>212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samsung</vt:lpstr>
      <vt:lpstr>xiaomi</vt:lpstr>
      <vt:lpstr>AAPL</vt:lpstr>
      <vt:lpstr>KMCACZ CH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2019-10-08T02:14:11Z</dcterms:created>
  <dcterms:modified xsi:type="dcterms:W3CDTF">2019-10-09T05:10:19Z</dcterms:modified>
</cp:coreProperties>
</file>