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hen.liang/Desktop/SPLC/"/>
    </mc:Choice>
  </mc:AlternateContent>
  <xr:revisionPtr revIDLastSave="0" documentId="8_{4C3C3C0B-CCA2-B04E-9670-197E3389FB7E}" xr6:coauthVersionLast="45" xr6:coauthVersionMax="45" xr10:uidLastSave="{00000000-0000-0000-0000-000000000000}"/>
  <bookViews>
    <workbookView xWindow="2200" yWindow="1480" windowWidth="23240" windowHeight="14880" activeTab="1" xr2:uid="{00000000-000D-0000-FFFF-FFFF00000000}"/>
  </bookViews>
  <sheets>
    <sheet name="Worksheet" sheetId="2" r:id="rId1"/>
    <sheet name="Sheet1" sheetId="3" r:id="rId2"/>
  </sheets>
  <definedNames>
    <definedName name="_xlnm._FilterDatabase" localSheetId="1" hidden="1">Sheet1!$A$4:$J$4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5" i="2" l="1"/>
  <c r="C24" i="2"/>
  <c r="D23" i="2"/>
  <c r="E22" i="2"/>
  <c r="F21" i="2"/>
  <c r="G20" i="2"/>
  <c r="H19" i="2"/>
  <c r="I18" i="2"/>
  <c r="J17" i="2"/>
  <c r="B17" i="2"/>
  <c r="C16" i="2"/>
  <c r="D15" i="2"/>
  <c r="E14" i="2"/>
  <c r="F13" i="2"/>
  <c r="G12" i="2"/>
  <c r="H11" i="2"/>
  <c r="I10" i="2"/>
  <c r="J9" i="2"/>
  <c r="B9" i="2"/>
  <c r="C8" i="2"/>
  <c r="D7" i="2"/>
  <c r="E6" i="2"/>
  <c r="D24" i="2"/>
  <c r="E15" i="2"/>
  <c r="D8" i="2"/>
  <c r="J24" i="2"/>
  <c r="B24" i="2"/>
  <c r="C23" i="2"/>
  <c r="D22" i="2"/>
  <c r="E21" i="2"/>
  <c r="F20" i="2"/>
  <c r="G19" i="2"/>
  <c r="H18" i="2"/>
  <c r="I17" i="2"/>
  <c r="J16" i="2"/>
  <c r="B16" i="2"/>
  <c r="C15" i="2"/>
  <c r="D14" i="2"/>
  <c r="E13" i="2"/>
  <c r="F12" i="2"/>
  <c r="G11" i="2"/>
  <c r="H10" i="2"/>
  <c r="I9" i="2"/>
  <c r="J8" i="2"/>
  <c r="B8" i="2"/>
  <c r="C7" i="2"/>
  <c r="D6" i="2"/>
  <c r="I6" i="2"/>
  <c r="J18" i="2"/>
  <c r="H12" i="2"/>
  <c r="F6" i="2"/>
  <c r="I24" i="2"/>
  <c r="J23" i="2"/>
  <c r="B23" i="2"/>
  <c r="C22" i="2"/>
  <c r="D21" i="2"/>
  <c r="E20" i="2"/>
  <c r="F19" i="2"/>
  <c r="G18" i="2"/>
  <c r="H17" i="2"/>
  <c r="I16" i="2"/>
  <c r="J15" i="2"/>
  <c r="B15" i="2"/>
  <c r="C14" i="2"/>
  <c r="D13" i="2"/>
  <c r="E12" i="2"/>
  <c r="F11" i="2"/>
  <c r="G10" i="2"/>
  <c r="H9" i="2"/>
  <c r="I8" i="2"/>
  <c r="J7" i="2"/>
  <c r="B7" i="2"/>
  <c r="C6" i="2"/>
  <c r="F22" i="2"/>
  <c r="B18" i="2"/>
  <c r="G13" i="2"/>
  <c r="E7" i="2"/>
  <c r="H24" i="2"/>
  <c r="I23" i="2"/>
  <c r="J22" i="2"/>
  <c r="B22" i="2"/>
  <c r="C21" i="2"/>
  <c r="D20" i="2"/>
  <c r="E19" i="2"/>
  <c r="F18" i="2"/>
  <c r="G17" i="2"/>
  <c r="H16" i="2"/>
  <c r="I15" i="2"/>
  <c r="J14" i="2"/>
  <c r="B14" i="2"/>
  <c r="C13" i="2"/>
  <c r="D12" i="2"/>
  <c r="E11" i="2"/>
  <c r="F10" i="2"/>
  <c r="G9" i="2"/>
  <c r="H8" i="2"/>
  <c r="I7" i="2"/>
  <c r="J6" i="2"/>
  <c r="B6" i="2"/>
  <c r="H20" i="2"/>
  <c r="C17" i="2"/>
  <c r="J10" i="2"/>
  <c r="G24" i="2"/>
  <c r="H23" i="2"/>
  <c r="I22" i="2"/>
  <c r="J21" i="2"/>
  <c r="B21" i="2"/>
  <c r="C20" i="2"/>
  <c r="D19" i="2"/>
  <c r="E18" i="2"/>
  <c r="F17" i="2"/>
  <c r="G16" i="2"/>
  <c r="H15" i="2"/>
  <c r="I14" i="2"/>
  <c r="J13" i="2"/>
  <c r="B13" i="2"/>
  <c r="C12" i="2"/>
  <c r="D11" i="2"/>
  <c r="E10" i="2"/>
  <c r="F9" i="2"/>
  <c r="G8" i="2"/>
  <c r="H7" i="2"/>
  <c r="I19" i="2"/>
  <c r="I11" i="2"/>
  <c r="F24" i="2"/>
  <c r="G23" i="2"/>
  <c r="H22" i="2"/>
  <c r="I21" i="2"/>
  <c r="J20" i="2"/>
  <c r="B20" i="2"/>
  <c r="C19" i="2"/>
  <c r="D18" i="2"/>
  <c r="E17" i="2"/>
  <c r="F16" i="2"/>
  <c r="G15" i="2"/>
  <c r="H14" i="2"/>
  <c r="I13" i="2"/>
  <c r="J12" i="2"/>
  <c r="B12" i="2"/>
  <c r="C11" i="2"/>
  <c r="D10" i="2"/>
  <c r="E9" i="2"/>
  <c r="F8" i="2"/>
  <c r="G7" i="2"/>
  <c r="H6" i="2"/>
  <c r="F7" i="2"/>
  <c r="E23" i="2"/>
  <c r="D16" i="2"/>
  <c r="B10" i="2"/>
  <c r="E24" i="2"/>
  <c r="F23" i="2"/>
  <c r="G22" i="2"/>
  <c r="H21" i="2"/>
  <c r="I20" i="2"/>
  <c r="J19" i="2"/>
  <c r="B19" i="2"/>
  <c r="C18" i="2"/>
  <c r="D17" i="2"/>
  <c r="E16" i="2"/>
  <c r="F15" i="2"/>
  <c r="G14" i="2"/>
  <c r="H13" i="2"/>
  <c r="I12" i="2"/>
  <c r="J11" i="2"/>
  <c r="B11" i="2"/>
  <c r="C10" i="2"/>
  <c r="D9" i="2"/>
  <c r="E8" i="2"/>
  <c r="G6" i="2"/>
  <c r="G21" i="2"/>
  <c r="F14" i="2"/>
  <c r="C9" i="2"/>
  <c r="E5" i="2"/>
  <c r="G5" i="2"/>
  <c r="D5" i="2"/>
  <c r="B5" i="2"/>
  <c r="C5" i="2"/>
  <c r="J5" i="2"/>
  <c r="I5" i="2"/>
  <c r="H5" i="2"/>
  <c r="F5" i="2"/>
</calcChain>
</file>

<file path=xl/sharedStrings.xml><?xml version="1.0" encoding="utf-8"?>
<sst xmlns="http://schemas.openxmlformats.org/spreadsheetml/2006/main" count="187" uniqueCount="101">
  <si>
    <t>SAIC Motor Corp Ltd (600104 CH Equity) - Supply Chain Analysis (Suppliers)</t>
  </si>
  <si>
    <t>Ticker</t>
  </si>
  <si>
    <t>Company Name</t>
  </si>
  <si>
    <t>Cost Category</t>
  </si>
  <si>
    <t>%Cost Category</t>
  </si>
  <si>
    <t>%Supplier Rev</t>
  </si>
  <si>
    <t>Relationship Value (Q) (Mln) (USD)</t>
  </si>
  <si>
    <t>Relationship Year</t>
  </si>
  <si>
    <t>Relationship Period</t>
  </si>
  <si>
    <t>Source</t>
  </si>
  <si>
    <t>As Of Date</t>
  </si>
  <si>
    <t>Source: Bloomberg</t>
  </si>
  <si>
    <t>Suppliers ranked by relationship value (USD).</t>
  </si>
  <si>
    <t>Only quantified relationships are included.</t>
  </si>
  <si>
    <t>CON GR Equity</t>
  </si>
  <si>
    <t>BAS GR Equity</t>
  </si>
  <si>
    <t>TEN US Equity</t>
  </si>
  <si>
    <t>1003Z GR Equity</t>
  </si>
  <si>
    <t>FR FP Equity</t>
  </si>
  <si>
    <t>MG CN Equity</t>
  </si>
  <si>
    <t>900920 CH Equity</t>
  </si>
  <si>
    <t>603825 CH Equity</t>
  </si>
  <si>
    <t>LEA US Equity</t>
  </si>
  <si>
    <t>7259 JP Equity</t>
  </si>
  <si>
    <t>MT NA Equity</t>
  </si>
  <si>
    <t>APTV US Equity</t>
  </si>
  <si>
    <t>HON US Equity</t>
  </si>
  <si>
    <t>TKA GR Equity</t>
  </si>
  <si>
    <t>BWA US Equity</t>
  </si>
  <si>
    <t>ALV US Equity</t>
  </si>
  <si>
    <t>AI FP Equity</t>
  </si>
  <si>
    <t>LEO GR Equity</t>
  </si>
  <si>
    <t>ADNT US Equity</t>
  </si>
  <si>
    <t>600741 CH Equity</t>
  </si>
  <si>
    <t>Huayu Automotive Systems Co Ltd</t>
  </si>
  <si>
    <t>COGS</t>
  </si>
  <si>
    <t>2018</t>
  </si>
  <si>
    <t>A</t>
  </si>
  <si>
    <t>2018A CF (600741 CH)</t>
  </si>
  <si>
    <t>2019/3/29</t>
  </si>
  <si>
    <t>Continental AG</t>
  </si>
  <si>
    <t>Q2</t>
  </si>
  <si>
    <t>Estimate (CON GR)</t>
  </si>
  <si>
    <t>2018/9/7</t>
  </si>
  <si>
    <t>BASF SE</t>
  </si>
  <si>
    <t>Q4</t>
  </si>
  <si>
    <t>Estimate (BAS GR)</t>
  </si>
  <si>
    <t>2019/4/1</t>
  </si>
  <si>
    <t>Tenneco Inc</t>
  </si>
  <si>
    <t>Estimate (TEN US)</t>
  </si>
  <si>
    <t>2019/3/21</t>
  </si>
  <si>
    <t>ZF Friedrichshafen AG</t>
  </si>
  <si>
    <t>Estimate (1003Z GR)</t>
  </si>
  <si>
    <t>2019/6/7</t>
  </si>
  <si>
    <t>Valeo SA</t>
  </si>
  <si>
    <t>Estimate (FR FP)</t>
  </si>
  <si>
    <t>2019/4/26</t>
  </si>
  <si>
    <t>Magna International Inc</t>
  </si>
  <si>
    <t>Estimate (MG CN)</t>
  </si>
  <si>
    <t>2019/4/4</t>
  </si>
  <si>
    <t>Shanghai Diesel Engine Co Ltd</t>
  </si>
  <si>
    <t>2018A CF (900920 CH)</t>
  </si>
  <si>
    <t>2019/3/22</t>
  </si>
  <si>
    <t>Hylink Digital Solution Co Ltd</t>
  </si>
  <si>
    <t>2018A CF (603825 CH)</t>
  </si>
  <si>
    <t>2019/4/29</t>
  </si>
  <si>
    <t>Lear Corp</t>
  </si>
  <si>
    <t>Estimate (LEA US)</t>
  </si>
  <si>
    <t>2019/2/8</t>
  </si>
  <si>
    <t>Aisin Seiki Co Ltd</t>
  </si>
  <si>
    <t>2019</t>
  </si>
  <si>
    <t>Estimate (7259 JP)</t>
  </si>
  <si>
    <t>2019/7/8</t>
  </si>
  <si>
    <t>ArcelorMittal</t>
  </si>
  <si>
    <t>Q1</t>
  </si>
  <si>
    <t>Estimate (MT NA)</t>
  </si>
  <si>
    <t>2019/6/13</t>
  </si>
  <si>
    <t>Aptiv PLC</t>
  </si>
  <si>
    <t>Estimate (APTV US)</t>
  </si>
  <si>
    <t>2019/3/28</t>
  </si>
  <si>
    <t>Honeywell International Inc</t>
  </si>
  <si>
    <t>Estimate (HON US)</t>
  </si>
  <si>
    <t>2018/8/24</t>
  </si>
  <si>
    <t>thyssenkrupp AG</t>
  </si>
  <si>
    <t>Estimate (TKA GR)</t>
  </si>
  <si>
    <t>2019/5/23</t>
  </si>
  <si>
    <t>BorgWarner Inc</t>
  </si>
  <si>
    <t>Estimate (BWA US)</t>
  </si>
  <si>
    <t>2019/3/11</t>
  </si>
  <si>
    <t>Autoliv Inc</t>
  </si>
  <si>
    <t>Estimate (ALV US)</t>
  </si>
  <si>
    <t>2019/3/5</t>
  </si>
  <si>
    <t>Air Liquide SA</t>
  </si>
  <si>
    <t>Estimate (AI FP)</t>
  </si>
  <si>
    <t>2019/4/12</t>
  </si>
  <si>
    <t>Leoni AG</t>
  </si>
  <si>
    <t>Estimate (LEO GR)</t>
  </si>
  <si>
    <t>2019/6/17</t>
  </si>
  <si>
    <t>Adient PLC</t>
  </si>
  <si>
    <t>Estimate (ADNT US)</t>
  </si>
  <si>
    <t>2019/1/25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</si>
</sst>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##_);[Red]\(#,##0.00##\)"/>
    <numFmt numFmtId="165" formatCode="##0.00_)\%;[Red]\(##0.00\)\%"/>
  </numFmts>
  <fonts count="24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9"/>
      <name val="Calibri"/>
      <family val="2"/>
    </font>
    <font>
      <b/>
      <sz val="16"/>
      <color indexed="9"/>
      <name val="Arial"/>
      <family val="2"/>
    </font>
    <font>
      <b/>
      <sz val="10"/>
      <color indexed="9"/>
      <name val="Arial"/>
      <family val="2"/>
    </font>
    <font>
      <i/>
      <sz val="10"/>
      <color indexed="8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name val="Calibri"/>
      <family val="3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F81BD"/>
        <bgColor indexed="64"/>
      </patternFill>
    </fill>
    <fill>
      <patternFill patternType="solid">
        <fgColor rgb="FFF2F2F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49">
    <xf numFmtId="0" fontId="0" fillId="0" borderId="0"/>
    <xf numFmtId="0" fontId="6" fillId="10" borderId="0" applyNumberFormat="0" applyBorder="0" applyAlignment="0" applyProtection="0"/>
    <xf numFmtId="0" fontId="6" fillId="14" borderId="0" applyNumberFormat="0" applyBorder="0" applyAlignment="0" applyProtection="0"/>
    <xf numFmtId="0" fontId="6" fillId="18" borderId="0" applyNumberFormat="0" applyBorder="0" applyAlignment="0" applyProtection="0"/>
    <xf numFmtId="0" fontId="6" fillId="22" borderId="0" applyNumberFormat="0" applyBorder="0" applyAlignment="0" applyProtection="0"/>
    <xf numFmtId="0" fontId="6" fillId="26" borderId="0" applyNumberFormat="0" applyBorder="0" applyAlignment="0" applyProtection="0"/>
    <xf numFmtId="0" fontId="6" fillId="30" borderId="0" applyNumberFormat="0" applyBorder="0" applyAlignment="0" applyProtection="0"/>
    <xf numFmtId="0" fontId="6" fillId="11" borderId="0" applyNumberFormat="0" applyBorder="0" applyAlignment="0" applyProtection="0"/>
    <xf numFmtId="0" fontId="6" fillId="15" borderId="0" applyNumberFormat="0" applyBorder="0" applyAlignment="0" applyProtection="0"/>
    <xf numFmtId="0" fontId="6" fillId="19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31" borderId="0" applyNumberFormat="0" applyBorder="0" applyAlignment="0" applyProtection="0"/>
    <xf numFmtId="0" fontId="22" fillId="12" borderId="0" applyNumberFormat="0" applyBorder="0" applyAlignment="0" applyProtection="0"/>
    <xf numFmtId="0" fontId="22" fillId="16" borderId="0" applyNumberFormat="0" applyBorder="0" applyAlignment="0" applyProtection="0"/>
    <xf numFmtId="0" fontId="22" fillId="20" borderId="0" applyNumberFormat="0" applyBorder="0" applyAlignment="0" applyProtection="0"/>
    <xf numFmtId="0" fontId="22" fillId="24" borderId="0" applyNumberFormat="0" applyBorder="0" applyAlignment="0" applyProtection="0"/>
    <xf numFmtId="0" fontId="22" fillId="28" borderId="0" applyNumberFormat="0" applyBorder="0" applyAlignment="0" applyProtection="0"/>
    <xf numFmtId="0" fontId="22" fillId="32" borderId="0" applyNumberFormat="0" applyBorder="0" applyAlignment="0" applyProtection="0"/>
    <xf numFmtId="0" fontId="22" fillId="9" borderId="0" applyNumberFormat="0" applyBorder="0" applyAlignment="0" applyProtection="0"/>
    <xf numFmtId="0" fontId="22" fillId="13" borderId="0" applyNumberFormat="0" applyBorder="0" applyAlignment="0" applyProtection="0"/>
    <xf numFmtId="0" fontId="22" fillId="17" borderId="0" applyNumberFormat="0" applyBorder="0" applyAlignment="0" applyProtection="0"/>
    <xf numFmtId="0" fontId="22" fillId="21" borderId="0" applyNumberFormat="0" applyBorder="0" applyAlignment="0" applyProtection="0"/>
    <xf numFmtId="0" fontId="22" fillId="25" borderId="0" applyNumberFormat="0" applyBorder="0" applyAlignment="0" applyProtection="0"/>
    <xf numFmtId="0" fontId="22" fillId="29" borderId="0" applyNumberFormat="0" applyBorder="0" applyAlignment="0" applyProtection="0"/>
    <xf numFmtId="0" fontId="12" fillId="3" borderId="0" applyNumberFormat="0" applyBorder="0" applyAlignment="0" applyProtection="0"/>
    <xf numFmtId="164" fontId="1" fillId="0" borderId="0"/>
    <xf numFmtId="0" fontId="2" fillId="33" borderId="0"/>
    <xf numFmtId="165" fontId="1" fillId="0" borderId="0"/>
    <xf numFmtId="0" fontId="16" fillId="6" borderId="6" applyNumberFormat="0" applyAlignment="0" applyProtection="0"/>
    <xf numFmtId="0" fontId="18" fillId="7" borderId="9" applyNumberFormat="0" applyAlignment="0" applyProtection="0"/>
    <xf numFmtId="0" fontId="20" fillId="0" borderId="0" applyNumberFormat="0" applyFill="0" applyBorder="0" applyAlignment="0" applyProtection="0"/>
    <xf numFmtId="0" fontId="4" fillId="33" borderId="1">
      <alignment horizontal="right"/>
    </xf>
    <xf numFmtId="0" fontId="4" fillId="33" borderId="1">
      <alignment horizontal="left"/>
    </xf>
    <xf numFmtId="0" fontId="5" fillId="34" borderId="2" applyNumberFormat="0" applyAlignment="0" applyProtection="0"/>
    <xf numFmtId="0" fontId="11" fillId="2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4" fillId="5" borderId="6" applyNumberFormat="0" applyAlignment="0" applyProtection="0"/>
    <xf numFmtId="0" fontId="17" fillId="0" borderId="8" applyNumberFormat="0" applyFill="0" applyAlignment="0" applyProtection="0"/>
    <xf numFmtId="0" fontId="13" fillId="4" borderId="0" applyNumberFormat="0" applyBorder="0" applyAlignment="0" applyProtection="0"/>
    <xf numFmtId="0" fontId="6" fillId="8" borderId="10" applyNumberFormat="0" applyFont="0" applyAlignment="0" applyProtection="0"/>
    <xf numFmtId="0" fontId="15" fillId="6" borderId="7" applyNumberFormat="0" applyAlignment="0" applyProtection="0"/>
    <xf numFmtId="0" fontId="7" fillId="0" borderId="0" applyNumberFormat="0" applyFill="0" applyBorder="0" applyAlignment="0" applyProtection="0"/>
    <xf numFmtId="0" fontId="21" fillId="0" borderId="11" applyNumberFormat="0" applyFill="0" applyAlignment="0" applyProtection="0"/>
    <xf numFmtId="0" fontId="19" fillId="0" borderId="0" applyNumberFormat="0" applyFill="0" applyBorder="0" applyAlignment="0" applyProtection="0"/>
    <xf numFmtId="0" fontId="3" fillId="33" borderId="12" applyNumberFormat="0" applyProtection="0">
      <alignment horizontal="left" vertical="center" readingOrder="1"/>
    </xf>
  </cellStyleXfs>
  <cellXfs count="9">
    <xf numFmtId="0" fontId="0" fillId="0" borderId="0" xfId="0"/>
    <xf numFmtId="0" fontId="2" fillId="33" borderId="0" xfId="27" applyNumberFormat="1" applyFont="1" applyFill="1" applyBorder="1" applyAlignment="1" applyProtection="1"/>
    <xf numFmtId="164" fontId="1" fillId="0" borderId="0" xfId="26" applyNumberFormat="1" applyFont="1" applyFill="1" applyBorder="1" applyAlignment="1" applyProtection="1"/>
    <xf numFmtId="165" fontId="1" fillId="0" borderId="0" xfId="28" applyNumberFormat="1" applyFont="1" applyFill="1" applyBorder="1" applyAlignment="1" applyProtection="1"/>
    <xf numFmtId="0" fontId="4" fillId="33" borderId="1" xfId="33" applyNumberFormat="1" applyFont="1" applyFill="1" applyBorder="1" applyAlignment="1" applyProtection="1">
      <alignment horizontal="left"/>
    </xf>
    <xf numFmtId="0" fontId="4" fillId="33" borderId="1" xfId="32" applyNumberFormat="1" applyFont="1" applyFill="1" applyBorder="1" applyAlignment="1" applyProtection="1">
      <alignment horizontal="right"/>
    </xf>
    <xf numFmtId="0" fontId="3" fillId="33" borderId="12" xfId="48" applyFont="1" applyFill="1" applyBorder="1" applyAlignment="1">
      <alignment horizontal="left" vertical="center" readingOrder="1"/>
    </xf>
    <xf numFmtId="0" fontId="0" fillId="0" borderId="0" xfId="0"/>
    <xf numFmtId="0" fontId="5" fillId="34" borderId="2" xfId="34" applyFont="1" applyFill="1" applyBorder="1"/>
  </cellXfs>
  <cellStyles count="49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amount" xfId="26" xr:uid="{00000000-0005-0000-0000-000012000000}"/>
    <cellStyle name="blp_column_header" xfId="27" xr:uid="{00000000-0005-0000-0000-000013000000}"/>
    <cellStyle name="blp_percent" xfId="28" xr:uid="{00000000-0005-0000-0000-000014000000}"/>
    <cellStyle name="blp_title_header_row_left" xfId="48" xr:uid="{00000000-0005-0000-0000-000015000000}"/>
    <cellStyle name="Calculation" xfId="29" builtinId="22" customBuiltin="1"/>
    <cellStyle name="Check Cell" xfId="30" builtinId="23" customBuiltin="1"/>
    <cellStyle name="Explanatory Text" xfId="31" builtinId="53" customBuiltin="1"/>
    <cellStyle name="fa_column_header_top" xfId="32" xr:uid="{00000000-0005-0000-0000-000016000000}"/>
    <cellStyle name="fa_column_header_top_left" xfId="33" xr:uid="{00000000-0005-0000-0000-000017000000}"/>
    <cellStyle name="fa_footer_italic" xfId="34" xr:uid="{00000000-0005-0000-0000-000018000000}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te" xfId="43" builtinId="10" customBuiltin="1"/>
    <cellStyle name="Output" xfId="44" builtinId="21" customBuiltin="1"/>
    <cellStyle name="Title" xfId="45" builtinId="15" customBuiltin="1"/>
    <cellStyle name="Total" xfId="46" builtinId="25" customBuiltin="1"/>
    <cellStyle name="Warning Text" xfId="47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7"/>
  <sheetViews>
    <sheetView workbookViewId="0">
      <selection activeCell="E6" sqref="E6"/>
    </sheetView>
  </sheetViews>
  <sheetFormatPr baseColWidth="10" defaultColWidth="8.83203125" defaultRowHeight="15" x14ac:dyDescent="0.2"/>
  <cols>
    <col min="1" max="1" width="22.83203125" customWidth="1"/>
    <col min="2" max="2" width="47.6640625" customWidth="1"/>
    <col min="3" max="5" width="15.1640625" customWidth="1"/>
    <col min="6" max="6" width="31.33203125" customWidth="1"/>
    <col min="7" max="9" width="19" customWidth="1"/>
    <col min="10" max="10" width="12.3320312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ht="20" x14ac:dyDescent="0.2">
      <c r="A2" s="6" t="s">
        <v>0</v>
      </c>
      <c r="B2" s="7"/>
      <c r="C2" s="7"/>
      <c r="D2" s="7"/>
      <c r="E2" s="7"/>
      <c r="F2" s="7"/>
      <c r="G2" s="7"/>
      <c r="H2" s="7"/>
      <c r="I2" s="7"/>
      <c r="J2" s="7"/>
    </row>
    <row r="4" spans="1:10" x14ac:dyDescent="0.2">
      <c r="A4" s="4" t="s">
        <v>1</v>
      </c>
      <c r="B4" s="4" t="s">
        <v>2</v>
      </c>
      <c r="C4" s="4" t="s">
        <v>3</v>
      </c>
      <c r="D4" s="5" t="s">
        <v>4</v>
      </c>
      <c r="E4" s="5" t="s">
        <v>5</v>
      </c>
      <c r="F4" s="5" t="s">
        <v>6</v>
      </c>
      <c r="G4" s="5" t="s">
        <v>7</v>
      </c>
      <c r="H4" s="4" t="s">
        <v>8</v>
      </c>
      <c r="I4" s="4" t="s">
        <v>9</v>
      </c>
      <c r="J4" s="5" t="s">
        <v>10</v>
      </c>
    </row>
    <row r="5" spans="1:10" x14ac:dyDescent="0.2">
      <c r="A5" t="e">
        <f ca="1">_xll.BDS("600104 CH Equity","SUPPLY_CHAIN_SUPPLIERS","SUPPLY_CHAIN_SUM_COUNT_OVERRIDE=20,QUANTIFIED_OVERRIDE=Y,SUP_CHAIN_RELATIONSHIP_SORT_OVR=C","cols=1;rows=20")</f>
        <v>#NAME?</v>
      </c>
      <c r="B5" t="e">
        <f ca="1">IF(ISBLANK(A5),"",_xll.BDP(A5, "LONG_COMP_NAME",""))</f>
        <v>#NAME?</v>
      </c>
      <c r="C5" t="e">
        <f ca="1">IF(ISBLANK(A5),"",_xll.BDP("600104 CH Equity", "SUPPLY_CHAIN_COST_ACCOUNT_TYPE","RELATIONSHIP_OVERRIDE=S,QUANTIFIED_OVERRIDE=Y,EQY_FUND_CRNCY=USD,RELATED_COMPANY_OVERRIDE=" &amp;A5))</f>
        <v>#NAME?</v>
      </c>
      <c r="D5" s="3" t="e">
        <f ca="1">IF(ISBLANK(A5),"",_xll.BDP("600104 CH Equity", "SUPPLY_CHAIN_COST_PERCENTAGE","RELATIONSHIP_OVERRIDE=S,QUANTIFIED_OVERRIDE=Y,EQY_FUND_CRNCY=USD,RELATED_COMPANY_OVERRIDE=" &amp;A5))</f>
        <v>#NAME?</v>
      </c>
      <c r="E5" s="3" t="e">
        <f ca="1">IF(ISBLANK(A5),"",_xll.BDP("600104 CH Equity", "SUPPLY_CHAIN_REVENUE_PERCENTAGE","RELATIONSHIP_OVERRIDE=S,QUANTIFIED_OVERRIDE=Y,EQY_FUND_CRNCY=USD,RELATED_COMPANY_OVERRIDE=" &amp;A5))</f>
        <v>#NAME?</v>
      </c>
      <c r="F5" s="2" t="e">
        <f ca="1">IF(ISBLANK(A5),"",_xll.BDP("600104 CH Equity", "RELATIONSHIP_AMOUNT","RELATIONSHIP_OVERRIDE=S,QUANTIFIED_OVERRIDE=Y,EQY_FUND_CRNCY=USD,RELATED_COMPANY_OVERRIDE=" &amp;A5))</f>
        <v>#NAME?</v>
      </c>
      <c r="G5" t="e">
        <f ca="1">IF(ISBLANK(A5),"",_xll.BDP("600104 CH Equity", "RELATIONSHIP_YEAR","RELATIONSHIP_OVERRIDE=S,QUANTIFIED_OVERRIDE=Y,EQY_FUND_CRNCY=USD,RELATED_COMPANY_OVERRIDE=" &amp;A5))</f>
        <v>#NAME?</v>
      </c>
      <c r="H5" t="e">
        <f ca="1">IF(ISBLANK(A5),"",_xll.BDP("600104 CH Equity", "RELATIONSHIP_PERIOD","RELATIONSHIP_OVERRIDE=S,QUANTIFIED_OVERRIDE=Y,EQY_FUND_CRNCY=USD,RELATED_COMPANY_OVERRIDE=" &amp;A5))</f>
        <v>#NAME?</v>
      </c>
      <c r="I5" t="e">
        <f ca="1">IF(ISBLANK(A5),"",_xll.BDP("600104 CH Equity", "SOURCE_OF_RELATIONSHIP","RELATIONSHIP_OVERRIDE=S,QUANTIFIED_OVERRIDE=Y,EQY_FUND_CRNCY=USD,RELATED_COMPANY_OVERRIDE=" &amp;A5))</f>
        <v>#NAME?</v>
      </c>
      <c r="J5" t="e">
        <f ca="1">IF(ISBLANK(A5),"",_xll.BDP("600104 CH Equity", "RELATIONSHIP_AS_OF_DATE","RELATIONSHIP_OVERRIDE=S,QUANTIFIED_OVERRIDE=Y,EQY_FUND_CRNCY=USD,RELATED_COMPANY_OVERRIDE=" &amp;A5))</f>
        <v>#NAME?</v>
      </c>
    </row>
    <row r="6" spans="1:10" x14ac:dyDescent="0.2">
      <c r="A6" t="s">
        <v>14</v>
      </c>
      <c r="B6" t="e">
        <f ca="1">IF(ISBLANK(A6),"",_xll.BDP(A6, "LONG_COMP_NAME",""))</f>
        <v>#NAME?</v>
      </c>
      <c r="C6" t="e">
        <f ca="1">IF(ISBLANK(A6),"",_xll.BDP("600104 CH Equity", "SUPPLY_CHAIN_COST_ACCOUNT_TYPE","RELATIONSHIP_OVERRIDE=S,QUANTIFIED_OVERRIDE=Y,EQY_FUND_CRNCY=USD,RELATED_COMPANY_OVERRIDE=" &amp;A6))</f>
        <v>#NAME?</v>
      </c>
      <c r="D6" s="3" t="e">
        <f ca="1">IF(ISBLANK(A6),"",_xll.BDP("600104 CH Equity", "SUPPLY_CHAIN_COST_PERCENTAGE","RELATIONSHIP_OVERRIDE=S,QUANTIFIED_OVERRIDE=Y,EQY_FUND_CRNCY=USD,RELATED_COMPANY_OVERRIDE=" &amp;A6))</f>
        <v>#NAME?</v>
      </c>
      <c r="E6" s="3" t="e">
        <f ca="1">IF(ISBLANK(A6),"",_xll.BDP("600104 CH Equity", "SUPPLY_CHAIN_REVENUE_PERCENTAGE","RELATIONSHIP_OVERRIDE=S,QUANTIFIED_OVERRIDE=Y,EQY_FUND_CRNCY=USD,RELATED_COMPANY_OVERRIDE=" &amp;A6))</f>
        <v>#NAME?</v>
      </c>
      <c r="F6" s="2" t="e">
        <f ca="1">IF(ISBLANK(A6),"",_xll.BDP("600104 CH Equity", "RELATIONSHIP_AMOUNT","RELATIONSHIP_OVERRIDE=S,QUANTIFIED_OVERRIDE=Y,EQY_FUND_CRNCY=USD,RELATED_COMPANY_OVERRIDE=" &amp;A6))</f>
        <v>#NAME?</v>
      </c>
      <c r="G6" t="e">
        <f ca="1">IF(ISBLANK(A6),"",_xll.BDP("600104 CH Equity", "RELATIONSHIP_YEAR","RELATIONSHIP_OVERRIDE=S,QUANTIFIED_OVERRIDE=Y,EQY_FUND_CRNCY=USD,RELATED_COMPANY_OVERRIDE=" &amp;A6))</f>
        <v>#NAME?</v>
      </c>
      <c r="H6" t="e">
        <f ca="1">IF(ISBLANK(A6),"",_xll.BDP("600104 CH Equity", "RELATIONSHIP_PERIOD","RELATIONSHIP_OVERRIDE=S,QUANTIFIED_OVERRIDE=Y,EQY_FUND_CRNCY=USD,RELATED_COMPANY_OVERRIDE=" &amp;A6))</f>
        <v>#NAME?</v>
      </c>
      <c r="I6" t="e">
        <f ca="1">IF(ISBLANK(A6),"",_xll.BDP("600104 CH Equity", "SOURCE_OF_RELATIONSHIP","RELATIONSHIP_OVERRIDE=S,QUANTIFIED_OVERRIDE=Y,EQY_FUND_CRNCY=USD,RELATED_COMPANY_OVERRIDE=" &amp;A6))</f>
        <v>#NAME?</v>
      </c>
      <c r="J6" t="e">
        <f ca="1">IF(ISBLANK(A6),"",_xll.BDP("600104 CH Equity", "RELATIONSHIP_AS_OF_DATE","RELATIONSHIP_OVERRIDE=S,QUANTIFIED_OVERRIDE=Y,EQY_FUND_CRNCY=USD,RELATED_COMPANY_OVERRIDE=" &amp;A6))</f>
        <v>#NAME?</v>
      </c>
    </row>
    <row r="7" spans="1:10" x14ac:dyDescent="0.2">
      <c r="A7" t="s">
        <v>15</v>
      </c>
      <c r="B7" t="e">
        <f ca="1">IF(ISBLANK(A7),"",_xll.BDP(A7, "LONG_COMP_NAME",""))</f>
        <v>#NAME?</v>
      </c>
      <c r="C7" t="e">
        <f ca="1">IF(ISBLANK(A7),"",_xll.BDP("600104 CH Equity", "SUPPLY_CHAIN_COST_ACCOUNT_TYPE","RELATIONSHIP_OVERRIDE=S,QUANTIFIED_OVERRIDE=Y,EQY_FUND_CRNCY=USD,RELATED_COMPANY_OVERRIDE=" &amp;A7))</f>
        <v>#NAME?</v>
      </c>
      <c r="D7" s="3" t="e">
        <f ca="1">IF(ISBLANK(A7),"",_xll.BDP("600104 CH Equity", "SUPPLY_CHAIN_COST_PERCENTAGE","RELATIONSHIP_OVERRIDE=S,QUANTIFIED_OVERRIDE=Y,EQY_FUND_CRNCY=USD,RELATED_COMPANY_OVERRIDE=" &amp;A7))</f>
        <v>#NAME?</v>
      </c>
      <c r="E7" s="3" t="e">
        <f ca="1">IF(ISBLANK(A7),"",_xll.BDP("600104 CH Equity", "SUPPLY_CHAIN_REVENUE_PERCENTAGE","RELATIONSHIP_OVERRIDE=S,QUANTIFIED_OVERRIDE=Y,EQY_FUND_CRNCY=USD,RELATED_COMPANY_OVERRIDE=" &amp;A7))</f>
        <v>#NAME?</v>
      </c>
      <c r="F7" s="2" t="e">
        <f ca="1">IF(ISBLANK(A7),"",_xll.BDP("600104 CH Equity", "RELATIONSHIP_AMOUNT","RELATIONSHIP_OVERRIDE=S,QUANTIFIED_OVERRIDE=Y,EQY_FUND_CRNCY=USD,RELATED_COMPANY_OVERRIDE=" &amp;A7))</f>
        <v>#NAME?</v>
      </c>
      <c r="G7" t="e">
        <f ca="1">IF(ISBLANK(A7),"",_xll.BDP("600104 CH Equity", "RELATIONSHIP_YEAR","RELATIONSHIP_OVERRIDE=S,QUANTIFIED_OVERRIDE=Y,EQY_FUND_CRNCY=USD,RELATED_COMPANY_OVERRIDE=" &amp;A7))</f>
        <v>#NAME?</v>
      </c>
      <c r="H7" t="e">
        <f ca="1">IF(ISBLANK(A7),"",_xll.BDP("600104 CH Equity", "RELATIONSHIP_PERIOD","RELATIONSHIP_OVERRIDE=S,QUANTIFIED_OVERRIDE=Y,EQY_FUND_CRNCY=USD,RELATED_COMPANY_OVERRIDE=" &amp;A7))</f>
        <v>#NAME?</v>
      </c>
      <c r="I7" t="e">
        <f ca="1">IF(ISBLANK(A7),"",_xll.BDP("600104 CH Equity", "SOURCE_OF_RELATIONSHIP","RELATIONSHIP_OVERRIDE=S,QUANTIFIED_OVERRIDE=Y,EQY_FUND_CRNCY=USD,RELATED_COMPANY_OVERRIDE=" &amp;A7))</f>
        <v>#NAME?</v>
      </c>
      <c r="J7" t="e">
        <f ca="1">IF(ISBLANK(A7),"",_xll.BDP("600104 CH Equity", "RELATIONSHIP_AS_OF_DATE","RELATIONSHIP_OVERRIDE=S,QUANTIFIED_OVERRIDE=Y,EQY_FUND_CRNCY=USD,RELATED_COMPANY_OVERRIDE=" &amp;A7))</f>
        <v>#NAME?</v>
      </c>
    </row>
    <row r="8" spans="1:10" x14ac:dyDescent="0.2">
      <c r="A8" t="s">
        <v>16</v>
      </c>
      <c r="B8" t="e">
        <f ca="1">IF(ISBLANK(A8),"",_xll.BDP(A8, "LONG_COMP_NAME",""))</f>
        <v>#NAME?</v>
      </c>
      <c r="C8" t="e">
        <f ca="1">IF(ISBLANK(A8),"",_xll.BDP("600104 CH Equity", "SUPPLY_CHAIN_COST_ACCOUNT_TYPE","RELATIONSHIP_OVERRIDE=S,QUANTIFIED_OVERRIDE=Y,EQY_FUND_CRNCY=USD,RELATED_COMPANY_OVERRIDE=" &amp;A8))</f>
        <v>#NAME?</v>
      </c>
      <c r="D8" s="3" t="e">
        <f ca="1">IF(ISBLANK(A8),"",_xll.BDP("600104 CH Equity", "SUPPLY_CHAIN_COST_PERCENTAGE","RELATIONSHIP_OVERRIDE=S,QUANTIFIED_OVERRIDE=Y,EQY_FUND_CRNCY=USD,RELATED_COMPANY_OVERRIDE=" &amp;A8))</f>
        <v>#NAME?</v>
      </c>
      <c r="E8" s="3" t="e">
        <f ca="1">IF(ISBLANK(A8),"",_xll.BDP("600104 CH Equity", "SUPPLY_CHAIN_REVENUE_PERCENTAGE","RELATIONSHIP_OVERRIDE=S,QUANTIFIED_OVERRIDE=Y,EQY_FUND_CRNCY=USD,RELATED_COMPANY_OVERRIDE=" &amp;A8))</f>
        <v>#NAME?</v>
      </c>
      <c r="F8" s="2" t="e">
        <f ca="1">IF(ISBLANK(A8),"",_xll.BDP("600104 CH Equity", "RELATIONSHIP_AMOUNT","RELATIONSHIP_OVERRIDE=S,QUANTIFIED_OVERRIDE=Y,EQY_FUND_CRNCY=USD,RELATED_COMPANY_OVERRIDE=" &amp;A8))</f>
        <v>#NAME?</v>
      </c>
      <c r="G8" t="e">
        <f ca="1">IF(ISBLANK(A8),"",_xll.BDP("600104 CH Equity", "RELATIONSHIP_YEAR","RELATIONSHIP_OVERRIDE=S,QUANTIFIED_OVERRIDE=Y,EQY_FUND_CRNCY=USD,RELATED_COMPANY_OVERRIDE=" &amp;A8))</f>
        <v>#NAME?</v>
      </c>
      <c r="H8" t="e">
        <f ca="1">IF(ISBLANK(A8),"",_xll.BDP("600104 CH Equity", "RELATIONSHIP_PERIOD","RELATIONSHIP_OVERRIDE=S,QUANTIFIED_OVERRIDE=Y,EQY_FUND_CRNCY=USD,RELATED_COMPANY_OVERRIDE=" &amp;A8))</f>
        <v>#NAME?</v>
      </c>
      <c r="I8" t="e">
        <f ca="1">IF(ISBLANK(A8),"",_xll.BDP("600104 CH Equity", "SOURCE_OF_RELATIONSHIP","RELATIONSHIP_OVERRIDE=S,QUANTIFIED_OVERRIDE=Y,EQY_FUND_CRNCY=USD,RELATED_COMPANY_OVERRIDE=" &amp;A8))</f>
        <v>#NAME?</v>
      </c>
      <c r="J8" t="e">
        <f ca="1">IF(ISBLANK(A8),"",_xll.BDP("600104 CH Equity", "RELATIONSHIP_AS_OF_DATE","RELATIONSHIP_OVERRIDE=S,QUANTIFIED_OVERRIDE=Y,EQY_FUND_CRNCY=USD,RELATED_COMPANY_OVERRIDE=" &amp;A8))</f>
        <v>#NAME?</v>
      </c>
    </row>
    <row r="9" spans="1:10" x14ac:dyDescent="0.2">
      <c r="A9" t="s">
        <v>17</v>
      </c>
      <c r="B9" t="e">
        <f ca="1">IF(ISBLANK(A9),"",_xll.BDP(A9, "LONG_COMP_NAME",""))</f>
        <v>#NAME?</v>
      </c>
      <c r="C9" t="e">
        <f ca="1">IF(ISBLANK(A9),"",_xll.BDP("600104 CH Equity", "SUPPLY_CHAIN_COST_ACCOUNT_TYPE","RELATIONSHIP_OVERRIDE=S,QUANTIFIED_OVERRIDE=Y,EQY_FUND_CRNCY=USD,RELATED_COMPANY_OVERRIDE=" &amp;A9))</f>
        <v>#NAME?</v>
      </c>
      <c r="D9" s="3" t="e">
        <f ca="1">IF(ISBLANK(A9),"",_xll.BDP("600104 CH Equity", "SUPPLY_CHAIN_COST_PERCENTAGE","RELATIONSHIP_OVERRIDE=S,QUANTIFIED_OVERRIDE=Y,EQY_FUND_CRNCY=USD,RELATED_COMPANY_OVERRIDE=" &amp;A9))</f>
        <v>#NAME?</v>
      </c>
      <c r="E9" s="3" t="e">
        <f ca="1">IF(ISBLANK(A9),"",_xll.BDP("600104 CH Equity", "SUPPLY_CHAIN_REVENUE_PERCENTAGE","RELATIONSHIP_OVERRIDE=S,QUANTIFIED_OVERRIDE=Y,EQY_FUND_CRNCY=USD,RELATED_COMPANY_OVERRIDE=" &amp;A9))</f>
        <v>#NAME?</v>
      </c>
      <c r="F9" s="2" t="e">
        <f ca="1">IF(ISBLANK(A9),"",_xll.BDP("600104 CH Equity", "RELATIONSHIP_AMOUNT","RELATIONSHIP_OVERRIDE=S,QUANTIFIED_OVERRIDE=Y,EQY_FUND_CRNCY=USD,RELATED_COMPANY_OVERRIDE=" &amp;A9))</f>
        <v>#NAME?</v>
      </c>
      <c r="G9" t="e">
        <f ca="1">IF(ISBLANK(A9),"",_xll.BDP("600104 CH Equity", "RELATIONSHIP_YEAR","RELATIONSHIP_OVERRIDE=S,QUANTIFIED_OVERRIDE=Y,EQY_FUND_CRNCY=USD,RELATED_COMPANY_OVERRIDE=" &amp;A9))</f>
        <v>#NAME?</v>
      </c>
      <c r="H9" t="e">
        <f ca="1">IF(ISBLANK(A9),"",_xll.BDP("600104 CH Equity", "RELATIONSHIP_PERIOD","RELATIONSHIP_OVERRIDE=S,QUANTIFIED_OVERRIDE=Y,EQY_FUND_CRNCY=USD,RELATED_COMPANY_OVERRIDE=" &amp;A9))</f>
        <v>#NAME?</v>
      </c>
      <c r="I9" t="e">
        <f ca="1">IF(ISBLANK(A9),"",_xll.BDP("600104 CH Equity", "SOURCE_OF_RELATIONSHIP","RELATIONSHIP_OVERRIDE=S,QUANTIFIED_OVERRIDE=Y,EQY_FUND_CRNCY=USD,RELATED_COMPANY_OVERRIDE=" &amp;A9))</f>
        <v>#NAME?</v>
      </c>
      <c r="J9" t="e">
        <f ca="1">IF(ISBLANK(A9),"",_xll.BDP("600104 CH Equity", "RELATIONSHIP_AS_OF_DATE","RELATIONSHIP_OVERRIDE=S,QUANTIFIED_OVERRIDE=Y,EQY_FUND_CRNCY=USD,RELATED_COMPANY_OVERRIDE=" &amp;A9))</f>
        <v>#NAME?</v>
      </c>
    </row>
    <row r="10" spans="1:10" x14ac:dyDescent="0.2">
      <c r="A10" t="s">
        <v>18</v>
      </c>
      <c r="B10" t="e">
        <f ca="1">IF(ISBLANK(A10),"",_xll.BDP(A10, "LONG_COMP_NAME",""))</f>
        <v>#NAME?</v>
      </c>
      <c r="C10" t="e">
        <f ca="1">IF(ISBLANK(A10),"",_xll.BDP("600104 CH Equity", "SUPPLY_CHAIN_COST_ACCOUNT_TYPE","RELATIONSHIP_OVERRIDE=S,QUANTIFIED_OVERRIDE=Y,EQY_FUND_CRNCY=USD,RELATED_COMPANY_OVERRIDE=" &amp;A10))</f>
        <v>#NAME?</v>
      </c>
      <c r="D10" s="3" t="e">
        <f ca="1">IF(ISBLANK(A10),"",_xll.BDP("600104 CH Equity", "SUPPLY_CHAIN_COST_PERCENTAGE","RELATIONSHIP_OVERRIDE=S,QUANTIFIED_OVERRIDE=Y,EQY_FUND_CRNCY=USD,RELATED_COMPANY_OVERRIDE=" &amp;A10))</f>
        <v>#NAME?</v>
      </c>
      <c r="E10" s="3" t="e">
        <f ca="1">IF(ISBLANK(A10),"",_xll.BDP("600104 CH Equity", "SUPPLY_CHAIN_REVENUE_PERCENTAGE","RELATIONSHIP_OVERRIDE=S,QUANTIFIED_OVERRIDE=Y,EQY_FUND_CRNCY=USD,RELATED_COMPANY_OVERRIDE=" &amp;A10))</f>
        <v>#NAME?</v>
      </c>
      <c r="F10" s="2" t="e">
        <f ca="1">IF(ISBLANK(A10),"",_xll.BDP("600104 CH Equity", "RELATIONSHIP_AMOUNT","RELATIONSHIP_OVERRIDE=S,QUANTIFIED_OVERRIDE=Y,EQY_FUND_CRNCY=USD,RELATED_COMPANY_OVERRIDE=" &amp;A10))</f>
        <v>#NAME?</v>
      </c>
      <c r="G10" t="e">
        <f ca="1">IF(ISBLANK(A10),"",_xll.BDP("600104 CH Equity", "RELATIONSHIP_YEAR","RELATIONSHIP_OVERRIDE=S,QUANTIFIED_OVERRIDE=Y,EQY_FUND_CRNCY=USD,RELATED_COMPANY_OVERRIDE=" &amp;A10))</f>
        <v>#NAME?</v>
      </c>
      <c r="H10" t="e">
        <f ca="1">IF(ISBLANK(A10),"",_xll.BDP("600104 CH Equity", "RELATIONSHIP_PERIOD","RELATIONSHIP_OVERRIDE=S,QUANTIFIED_OVERRIDE=Y,EQY_FUND_CRNCY=USD,RELATED_COMPANY_OVERRIDE=" &amp;A10))</f>
        <v>#NAME?</v>
      </c>
      <c r="I10" t="e">
        <f ca="1">IF(ISBLANK(A10),"",_xll.BDP("600104 CH Equity", "SOURCE_OF_RELATIONSHIP","RELATIONSHIP_OVERRIDE=S,QUANTIFIED_OVERRIDE=Y,EQY_FUND_CRNCY=USD,RELATED_COMPANY_OVERRIDE=" &amp;A10))</f>
        <v>#NAME?</v>
      </c>
      <c r="J10" t="e">
        <f ca="1">IF(ISBLANK(A10),"",_xll.BDP("600104 CH Equity", "RELATIONSHIP_AS_OF_DATE","RELATIONSHIP_OVERRIDE=S,QUANTIFIED_OVERRIDE=Y,EQY_FUND_CRNCY=USD,RELATED_COMPANY_OVERRIDE=" &amp;A10))</f>
        <v>#NAME?</v>
      </c>
    </row>
    <row r="11" spans="1:10" x14ac:dyDescent="0.2">
      <c r="A11" t="s">
        <v>19</v>
      </c>
      <c r="B11" t="e">
        <f ca="1">IF(ISBLANK(A11),"",_xll.BDP(A11, "LONG_COMP_NAME",""))</f>
        <v>#NAME?</v>
      </c>
      <c r="C11" t="e">
        <f ca="1">IF(ISBLANK(A11),"",_xll.BDP("600104 CH Equity", "SUPPLY_CHAIN_COST_ACCOUNT_TYPE","RELATIONSHIP_OVERRIDE=S,QUANTIFIED_OVERRIDE=Y,EQY_FUND_CRNCY=USD,RELATED_COMPANY_OVERRIDE=" &amp;A11))</f>
        <v>#NAME?</v>
      </c>
      <c r="D11" s="3" t="e">
        <f ca="1">IF(ISBLANK(A11),"",_xll.BDP("600104 CH Equity", "SUPPLY_CHAIN_COST_PERCENTAGE","RELATIONSHIP_OVERRIDE=S,QUANTIFIED_OVERRIDE=Y,EQY_FUND_CRNCY=USD,RELATED_COMPANY_OVERRIDE=" &amp;A11))</f>
        <v>#NAME?</v>
      </c>
      <c r="E11" s="3" t="e">
        <f ca="1">IF(ISBLANK(A11),"",_xll.BDP("600104 CH Equity", "SUPPLY_CHAIN_REVENUE_PERCENTAGE","RELATIONSHIP_OVERRIDE=S,QUANTIFIED_OVERRIDE=Y,EQY_FUND_CRNCY=USD,RELATED_COMPANY_OVERRIDE=" &amp;A11))</f>
        <v>#NAME?</v>
      </c>
      <c r="F11" s="2" t="e">
        <f ca="1">IF(ISBLANK(A11),"",_xll.BDP("600104 CH Equity", "RELATIONSHIP_AMOUNT","RELATIONSHIP_OVERRIDE=S,QUANTIFIED_OVERRIDE=Y,EQY_FUND_CRNCY=USD,RELATED_COMPANY_OVERRIDE=" &amp;A11))</f>
        <v>#NAME?</v>
      </c>
      <c r="G11" t="e">
        <f ca="1">IF(ISBLANK(A11),"",_xll.BDP("600104 CH Equity", "RELATIONSHIP_YEAR","RELATIONSHIP_OVERRIDE=S,QUANTIFIED_OVERRIDE=Y,EQY_FUND_CRNCY=USD,RELATED_COMPANY_OVERRIDE=" &amp;A11))</f>
        <v>#NAME?</v>
      </c>
      <c r="H11" t="e">
        <f ca="1">IF(ISBLANK(A11),"",_xll.BDP("600104 CH Equity", "RELATIONSHIP_PERIOD","RELATIONSHIP_OVERRIDE=S,QUANTIFIED_OVERRIDE=Y,EQY_FUND_CRNCY=USD,RELATED_COMPANY_OVERRIDE=" &amp;A11))</f>
        <v>#NAME?</v>
      </c>
      <c r="I11" t="e">
        <f ca="1">IF(ISBLANK(A11),"",_xll.BDP("600104 CH Equity", "SOURCE_OF_RELATIONSHIP","RELATIONSHIP_OVERRIDE=S,QUANTIFIED_OVERRIDE=Y,EQY_FUND_CRNCY=USD,RELATED_COMPANY_OVERRIDE=" &amp;A11))</f>
        <v>#NAME?</v>
      </c>
      <c r="J11" t="e">
        <f ca="1">IF(ISBLANK(A11),"",_xll.BDP("600104 CH Equity", "RELATIONSHIP_AS_OF_DATE","RELATIONSHIP_OVERRIDE=S,QUANTIFIED_OVERRIDE=Y,EQY_FUND_CRNCY=USD,RELATED_COMPANY_OVERRIDE=" &amp;A11))</f>
        <v>#NAME?</v>
      </c>
    </row>
    <row r="12" spans="1:10" x14ac:dyDescent="0.2">
      <c r="A12" t="s">
        <v>20</v>
      </c>
      <c r="B12" t="e">
        <f ca="1">IF(ISBLANK(A12),"",_xll.BDP(A12, "LONG_COMP_NAME",""))</f>
        <v>#NAME?</v>
      </c>
      <c r="C12" t="e">
        <f ca="1">IF(ISBLANK(A12),"",_xll.BDP("600104 CH Equity", "SUPPLY_CHAIN_COST_ACCOUNT_TYPE","RELATIONSHIP_OVERRIDE=S,QUANTIFIED_OVERRIDE=Y,EQY_FUND_CRNCY=USD,RELATED_COMPANY_OVERRIDE=" &amp;A12))</f>
        <v>#NAME?</v>
      </c>
      <c r="D12" s="3" t="e">
        <f ca="1">IF(ISBLANK(A12),"",_xll.BDP("600104 CH Equity", "SUPPLY_CHAIN_COST_PERCENTAGE","RELATIONSHIP_OVERRIDE=S,QUANTIFIED_OVERRIDE=Y,EQY_FUND_CRNCY=USD,RELATED_COMPANY_OVERRIDE=" &amp;A12))</f>
        <v>#NAME?</v>
      </c>
      <c r="E12" s="3" t="e">
        <f ca="1">IF(ISBLANK(A12),"",_xll.BDP("600104 CH Equity", "SUPPLY_CHAIN_REVENUE_PERCENTAGE","RELATIONSHIP_OVERRIDE=S,QUANTIFIED_OVERRIDE=Y,EQY_FUND_CRNCY=USD,RELATED_COMPANY_OVERRIDE=" &amp;A12))</f>
        <v>#NAME?</v>
      </c>
      <c r="F12" s="2" t="e">
        <f ca="1">IF(ISBLANK(A12),"",_xll.BDP("600104 CH Equity", "RELATIONSHIP_AMOUNT","RELATIONSHIP_OVERRIDE=S,QUANTIFIED_OVERRIDE=Y,EQY_FUND_CRNCY=USD,RELATED_COMPANY_OVERRIDE=" &amp;A12))</f>
        <v>#NAME?</v>
      </c>
      <c r="G12" t="e">
        <f ca="1">IF(ISBLANK(A12),"",_xll.BDP("600104 CH Equity", "RELATIONSHIP_YEAR","RELATIONSHIP_OVERRIDE=S,QUANTIFIED_OVERRIDE=Y,EQY_FUND_CRNCY=USD,RELATED_COMPANY_OVERRIDE=" &amp;A12))</f>
        <v>#NAME?</v>
      </c>
      <c r="H12" t="e">
        <f ca="1">IF(ISBLANK(A12),"",_xll.BDP("600104 CH Equity", "RELATIONSHIP_PERIOD","RELATIONSHIP_OVERRIDE=S,QUANTIFIED_OVERRIDE=Y,EQY_FUND_CRNCY=USD,RELATED_COMPANY_OVERRIDE=" &amp;A12))</f>
        <v>#NAME?</v>
      </c>
      <c r="I12" t="e">
        <f ca="1">IF(ISBLANK(A12),"",_xll.BDP("600104 CH Equity", "SOURCE_OF_RELATIONSHIP","RELATIONSHIP_OVERRIDE=S,QUANTIFIED_OVERRIDE=Y,EQY_FUND_CRNCY=USD,RELATED_COMPANY_OVERRIDE=" &amp;A12))</f>
        <v>#NAME?</v>
      </c>
      <c r="J12" t="e">
        <f ca="1">IF(ISBLANK(A12),"",_xll.BDP("600104 CH Equity", "RELATIONSHIP_AS_OF_DATE","RELATIONSHIP_OVERRIDE=S,QUANTIFIED_OVERRIDE=Y,EQY_FUND_CRNCY=USD,RELATED_COMPANY_OVERRIDE=" &amp;A12))</f>
        <v>#NAME?</v>
      </c>
    </row>
    <row r="13" spans="1:10" x14ac:dyDescent="0.2">
      <c r="A13" t="s">
        <v>21</v>
      </c>
      <c r="B13" t="e">
        <f ca="1">IF(ISBLANK(A13),"",_xll.BDP(A13, "LONG_COMP_NAME",""))</f>
        <v>#NAME?</v>
      </c>
      <c r="C13" t="e">
        <f ca="1">IF(ISBLANK(A13),"",_xll.BDP("600104 CH Equity", "SUPPLY_CHAIN_COST_ACCOUNT_TYPE","RELATIONSHIP_OVERRIDE=S,QUANTIFIED_OVERRIDE=Y,EQY_FUND_CRNCY=USD,RELATED_COMPANY_OVERRIDE=" &amp;A13))</f>
        <v>#NAME?</v>
      </c>
      <c r="D13" s="3" t="e">
        <f ca="1">IF(ISBLANK(A13),"",_xll.BDP("600104 CH Equity", "SUPPLY_CHAIN_COST_PERCENTAGE","RELATIONSHIP_OVERRIDE=S,QUANTIFIED_OVERRIDE=Y,EQY_FUND_CRNCY=USD,RELATED_COMPANY_OVERRIDE=" &amp;A13))</f>
        <v>#NAME?</v>
      </c>
      <c r="E13" s="3" t="e">
        <f ca="1">IF(ISBLANK(A13),"",_xll.BDP("600104 CH Equity", "SUPPLY_CHAIN_REVENUE_PERCENTAGE","RELATIONSHIP_OVERRIDE=S,QUANTIFIED_OVERRIDE=Y,EQY_FUND_CRNCY=USD,RELATED_COMPANY_OVERRIDE=" &amp;A13))</f>
        <v>#NAME?</v>
      </c>
      <c r="F13" s="2" t="e">
        <f ca="1">IF(ISBLANK(A13),"",_xll.BDP("600104 CH Equity", "RELATIONSHIP_AMOUNT","RELATIONSHIP_OVERRIDE=S,QUANTIFIED_OVERRIDE=Y,EQY_FUND_CRNCY=USD,RELATED_COMPANY_OVERRIDE=" &amp;A13))</f>
        <v>#NAME?</v>
      </c>
      <c r="G13" t="e">
        <f ca="1">IF(ISBLANK(A13),"",_xll.BDP("600104 CH Equity", "RELATIONSHIP_YEAR","RELATIONSHIP_OVERRIDE=S,QUANTIFIED_OVERRIDE=Y,EQY_FUND_CRNCY=USD,RELATED_COMPANY_OVERRIDE=" &amp;A13))</f>
        <v>#NAME?</v>
      </c>
      <c r="H13" t="e">
        <f ca="1">IF(ISBLANK(A13),"",_xll.BDP("600104 CH Equity", "RELATIONSHIP_PERIOD","RELATIONSHIP_OVERRIDE=S,QUANTIFIED_OVERRIDE=Y,EQY_FUND_CRNCY=USD,RELATED_COMPANY_OVERRIDE=" &amp;A13))</f>
        <v>#NAME?</v>
      </c>
      <c r="I13" t="e">
        <f ca="1">IF(ISBLANK(A13),"",_xll.BDP("600104 CH Equity", "SOURCE_OF_RELATIONSHIP","RELATIONSHIP_OVERRIDE=S,QUANTIFIED_OVERRIDE=Y,EQY_FUND_CRNCY=USD,RELATED_COMPANY_OVERRIDE=" &amp;A13))</f>
        <v>#NAME?</v>
      </c>
      <c r="J13" t="e">
        <f ca="1">IF(ISBLANK(A13),"",_xll.BDP("600104 CH Equity", "RELATIONSHIP_AS_OF_DATE","RELATIONSHIP_OVERRIDE=S,QUANTIFIED_OVERRIDE=Y,EQY_FUND_CRNCY=USD,RELATED_COMPANY_OVERRIDE=" &amp;A13))</f>
        <v>#NAME?</v>
      </c>
    </row>
    <row r="14" spans="1:10" x14ac:dyDescent="0.2">
      <c r="A14" t="s">
        <v>22</v>
      </c>
      <c r="B14" t="e">
        <f ca="1">IF(ISBLANK(A14),"",_xll.BDP(A14, "LONG_COMP_NAME",""))</f>
        <v>#NAME?</v>
      </c>
      <c r="C14" t="e">
        <f ca="1">IF(ISBLANK(A14),"",_xll.BDP("600104 CH Equity", "SUPPLY_CHAIN_COST_ACCOUNT_TYPE","RELATIONSHIP_OVERRIDE=S,QUANTIFIED_OVERRIDE=Y,EQY_FUND_CRNCY=USD,RELATED_COMPANY_OVERRIDE=" &amp;A14))</f>
        <v>#NAME?</v>
      </c>
      <c r="D14" s="3" t="e">
        <f ca="1">IF(ISBLANK(A14),"",_xll.BDP("600104 CH Equity", "SUPPLY_CHAIN_COST_PERCENTAGE","RELATIONSHIP_OVERRIDE=S,QUANTIFIED_OVERRIDE=Y,EQY_FUND_CRNCY=USD,RELATED_COMPANY_OVERRIDE=" &amp;A14))</f>
        <v>#NAME?</v>
      </c>
      <c r="E14" s="3" t="e">
        <f ca="1">IF(ISBLANK(A14),"",_xll.BDP("600104 CH Equity", "SUPPLY_CHAIN_REVENUE_PERCENTAGE","RELATIONSHIP_OVERRIDE=S,QUANTIFIED_OVERRIDE=Y,EQY_FUND_CRNCY=USD,RELATED_COMPANY_OVERRIDE=" &amp;A14))</f>
        <v>#NAME?</v>
      </c>
      <c r="F14" s="2" t="e">
        <f ca="1">IF(ISBLANK(A14),"",_xll.BDP("600104 CH Equity", "RELATIONSHIP_AMOUNT","RELATIONSHIP_OVERRIDE=S,QUANTIFIED_OVERRIDE=Y,EQY_FUND_CRNCY=USD,RELATED_COMPANY_OVERRIDE=" &amp;A14))</f>
        <v>#NAME?</v>
      </c>
      <c r="G14" t="e">
        <f ca="1">IF(ISBLANK(A14),"",_xll.BDP("600104 CH Equity", "RELATIONSHIP_YEAR","RELATIONSHIP_OVERRIDE=S,QUANTIFIED_OVERRIDE=Y,EQY_FUND_CRNCY=USD,RELATED_COMPANY_OVERRIDE=" &amp;A14))</f>
        <v>#NAME?</v>
      </c>
      <c r="H14" t="e">
        <f ca="1">IF(ISBLANK(A14),"",_xll.BDP("600104 CH Equity", "RELATIONSHIP_PERIOD","RELATIONSHIP_OVERRIDE=S,QUANTIFIED_OVERRIDE=Y,EQY_FUND_CRNCY=USD,RELATED_COMPANY_OVERRIDE=" &amp;A14))</f>
        <v>#NAME?</v>
      </c>
      <c r="I14" t="e">
        <f ca="1">IF(ISBLANK(A14),"",_xll.BDP("600104 CH Equity", "SOURCE_OF_RELATIONSHIP","RELATIONSHIP_OVERRIDE=S,QUANTIFIED_OVERRIDE=Y,EQY_FUND_CRNCY=USD,RELATED_COMPANY_OVERRIDE=" &amp;A14))</f>
        <v>#NAME?</v>
      </c>
      <c r="J14" t="e">
        <f ca="1">IF(ISBLANK(A14),"",_xll.BDP("600104 CH Equity", "RELATIONSHIP_AS_OF_DATE","RELATIONSHIP_OVERRIDE=S,QUANTIFIED_OVERRIDE=Y,EQY_FUND_CRNCY=USD,RELATED_COMPANY_OVERRIDE=" &amp;A14))</f>
        <v>#NAME?</v>
      </c>
    </row>
    <row r="15" spans="1:10" x14ac:dyDescent="0.2">
      <c r="A15" t="s">
        <v>23</v>
      </c>
      <c r="B15" t="e">
        <f ca="1">IF(ISBLANK(A15),"",_xll.BDP(A15, "LONG_COMP_NAME",""))</f>
        <v>#NAME?</v>
      </c>
      <c r="C15" t="e">
        <f ca="1">IF(ISBLANK(A15),"",_xll.BDP("600104 CH Equity", "SUPPLY_CHAIN_COST_ACCOUNT_TYPE","RELATIONSHIP_OVERRIDE=S,QUANTIFIED_OVERRIDE=Y,EQY_FUND_CRNCY=USD,RELATED_COMPANY_OVERRIDE=" &amp;A15))</f>
        <v>#NAME?</v>
      </c>
      <c r="D15" s="3" t="e">
        <f ca="1">IF(ISBLANK(A15),"",_xll.BDP("600104 CH Equity", "SUPPLY_CHAIN_COST_PERCENTAGE","RELATIONSHIP_OVERRIDE=S,QUANTIFIED_OVERRIDE=Y,EQY_FUND_CRNCY=USD,RELATED_COMPANY_OVERRIDE=" &amp;A15))</f>
        <v>#NAME?</v>
      </c>
      <c r="E15" s="3" t="e">
        <f ca="1">IF(ISBLANK(A15),"",_xll.BDP("600104 CH Equity", "SUPPLY_CHAIN_REVENUE_PERCENTAGE","RELATIONSHIP_OVERRIDE=S,QUANTIFIED_OVERRIDE=Y,EQY_FUND_CRNCY=USD,RELATED_COMPANY_OVERRIDE=" &amp;A15))</f>
        <v>#NAME?</v>
      </c>
      <c r="F15" s="2" t="e">
        <f ca="1">IF(ISBLANK(A15),"",_xll.BDP("600104 CH Equity", "RELATIONSHIP_AMOUNT","RELATIONSHIP_OVERRIDE=S,QUANTIFIED_OVERRIDE=Y,EQY_FUND_CRNCY=USD,RELATED_COMPANY_OVERRIDE=" &amp;A15))</f>
        <v>#NAME?</v>
      </c>
      <c r="G15" t="e">
        <f ca="1">IF(ISBLANK(A15),"",_xll.BDP("600104 CH Equity", "RELATIONSHIP_YEAR","RELATIONSHIP_OVERRIDE=S,QUANTIFIED_OVERRIDE=Y,EQY_FUND_CRNCY=USD,RELATED_COMPANY_OVERRIDE=" &amp;A15))</f>
        <v>#NAME?</v>
      </c>
      <c r="H15" t="e">
        <f ca="1">IF(ISBLANK(A15),"",_xll.BDP("600104 CH Equity", "RELATIONSHIP_PERIOD","RELATIONSHIP_OVERRIDE=S,QUANTIFIED_OVERRIDE=Y,EQY_FUND_CRNCY=USD,RELATED_COMPANY_OVERRIDE=" &amp;A15))</f>
        <v>#NAME?</v>
      </c>
      <c r="I15" t="e">
        <f ca="1">IF(ISBLANK(A15),"",_xll.BDP("600104 CH Equity", "SOURCE_OF_RELATIONSHIP","RELATIONSHIP_OVERRIDE=S,QUANTIFIED_OVERRIDE=Y,EQY_FUND_CRNCY=USD,RELATED_COMPANY_OVERRIDE=" &amp;A15))</f>
        <v>#NAME?</v>
      </c>
      <c r="J15" t="e">
        <f ca="1">IF(ISBLANK(A15),"",_xll.BDP("600104 CH Equity", "RELATIONSHIP_AS_OF_DATE","RELATIONSHIP_OVERRIDE=S,QUANTIFIED_OVERRIDE=Y,EQY_FUND_CRNCY=USD,RELATED_COMPANY_OVERRIDE=" &amp;A15))</f>
        <v>#NAME?</v>
      </c>
    </row>
    <row r="16" spans="1:10" x14ac:dyDescent="0.2">
      <c r="A16" t="s">
        <v>24</v>
      </c>
      <c r="B16" t="e">
        <f ca="1">IF(ISBLANK(A16),"",_xll.BDP(A16, "LONG_COMP_NAME",""))</f>
        <v>#NAME?</v>
      </c>
      <c r="C16" t="e">
        <f ca="1">IF(ISBLANK(A16),"",_xll.BDP("600104 CH Equity", "SUPPLY_CHAIN_COST_ACCOUNT_TYPE","RELATIONSHIP_OVERRIDE=S,QUANTIFIED_OVERRIDE=Y,EQY_FUND_CRNCY=USD,RELATED_COMPANY_OVERRIDE=" &amp;A16))</f>
        <v>#NAME?</v>
      </c>
      <c r="D16" s="3" t="e">
        <f ca="1">IF(ISBLANK(A16),"",_xll.BDP("600104 CH Equity", "SUPPLY_CHAIN_COST_PERCENTAGE","RELATIONSHIP_OVERRIDE=S,QUANTIFIED_OVERRIDE=Y,EQY_FUND_CRNCY=USD,RELATED_COMPANY_OVERRIDE=" &amp;A16))</f>
        <v>#NAME?</v>
      </c>
      <c r="E16" s="3" t="e">
        <f ca="1">IF(ISBLANK(A16),"",_xll.BDP("600104 CH Equity", "SUPPLY_CHAIN_REVENUE_PERCENTAGE","RELATIONSHIP_OVERRIDE=S,QUANTIFIED_OVERRIDE=Y,EQY_FUND_CRNCY=USD,RELATED_COMPANY_OVERRIDE=" &amp;A16))</f>
        <v>#NAME?</v>
      </c>
      <c r="F16" s="2" t="e">
        <f ca="1">IF(ISBLANK(A16),"",_xll.BDP("600104 CH Equity", "RELATIONSHIP_AMOUNT","RELATIONSHIP_OVERRIDE=S,QUANTIFIED_OVERRIDE=Y,EQY_FUND_CRNCY=USD,RELATED_COMPANY_OVERRIDE=" &amp;A16))</f>
        <v>#NAME?</v>
      </c>
      <c r="G16" t="e">
        <f ca="1">IF(ISBLANK(A16),"",_xll.BDP("600104 CH Equity", "RELATIONSHIP_YEAR","RELATIONSHIP_OVERRIDE=S,QUANTIFIED_OVERRIDE=Y,EQY_FUND_CRNCY=USD,RELATED_COMPANY_OVERRIDE=" &amp;A16))</f>
        <v>#NAME?</v>
      </c>
      <c r="H16" t="e">
        <f ca="1">IF(ISBLANK(A16),"",_xll.BDP("600104 CH Equity", "RELATIONSHIP_PERIOD","RELATIONSHIP_OVERRIDE=S,QUANTIFIED_OVERRIDE=Y,EQY_FUND_CRNCY=USD,RELATED_COMPANY_OVERRIDE=" &amp;A16))</f>
        <v>#NAME?</v>
      </c>
      <c r="I16" t="e">
        <f ca="1">IF(ISBLANK(A16),"",_xll.BDP("600104 CH Equity", "SOURCE_OF_RELATIONSHIP","RELATIONSHIP_OVERRIDE=S,QUANTIFIED_OVERRIDE=Y,EQY_FUND_CRNCY=USD,RELATED_COMPANY_OVERRIDE=" &amp;A16))</f>
        <v>#NAME?</v>
      </c>
      <c r="J16" t="e">
        <f ca="1">IF(ISBLANK(A16),"",_xll.BDP("600104 CH Equity", "RELATIONSHIP_AS_OF_DATE","RELATIONSHIP_OVERRIDE=S,QUANTIFIED_OVERRIDE=Y,EQY_FUND_CRNCY=USD,RELATED_COMPANY_OVERRIDE=" &amp;A16))</f>
        <v>#NAME?</v>
      </c>
    </row>
    <row r="17" spans="1:10" x14ac:dyDescent="0.2">
      <c r="A17" t="s">
        <v>25</v>
      </c>
      <c r="B17" t="e">
        <f ca="1">IF(ISBLANK(A17),"",_xll.BDP(A17, "LONG_COMP_NAME",""))</f>
        <v>#NAME?</v>
      </c>
      <c r="C17" t="e">
        <f ca="1">IF(ISBLANK(A17),"",_xll.BDP("600104 CH Equity", "SUPPLY_CHAIN_COST_ACCOUNT_TYPE","RELATIONSHIP_OVERRIDE=S,QUANTIFIED_OVERRIDE=Y,EQY_FUND_CRNCY=USD,RELATED_COMPANY_OVERRIDE=" &amp;A17))</f>
        <v>#NAME?</v>
      </c>
      <c r="D17" s="3" t="e">
        <f ca="1">IF(ISBLANK(A17),"",_xll.BDP("600104 CH Equity", "SUPPLY_CHAIN_COST_PERCENTAGE","RELATIONSHIP_OVERRIDE=S,QUANTIFIED_OVERRIDE=Y,EQY_FUND_CRNCY=USD,RELATED_COMPANY_OVERRIDE=" &amp;A17))</f>
        <v>#NAME?</v>
      </c>
      <c r="E17" s="3" t="e">
        <f ca="1">IF(ISBLANK(A17),"",_xll.BDP("600104 CH Equity", "SUPPLY_CHAIN_REVENUE_PERCENTAGE","RELATIONSHIP_OVERRIDE=S,QUANTIFIED_OVERRIDE=Y,EQY_FUND_CRNCY=USD,RELATED_COMPANY_OVERRIDE=" &amp;A17))</f>
        <v>#NAME?</v>
      </c>
      <c r="F17" s="2" t="e">
        <f ca="1">IF(ISBLANK(A17),"",_xll.BDP("600104 CH Equity", "RELATIONSHIP_AMOUNT","RELATIONSHIP_OVERRIDE=S,QUANTIFIED_OVERRIDE=Y,EQY_FUND_CRNCY=USD,RELATED_COMPANY_OVERRIDE=" &amp;A17))</f>
        <v>#NAME?</v>
      </c>
      <c r="G17" t="e">
        <f ca="1">IF(ISBLANK(A17),"",_xll.BDP("600104 CH Equity", "RELATIONSHIP_YEAR","RELATIONSHIP_OVERRIDE=S,QUANTIFIED_OVERRIDE=Y,EQY_FUND_CRNCY=USD,RELATED_COMPANY_OVERRIDE=" &amp;A17))</f>
        <v>#NAME?</v>
      </c>
      <c r="H17" t="e">
        <f ca="1">IF(ISBLANK(A17),"",_xll.BDP("600104 CH Equity", "RELATIONSHIP_PERIOD","RELATIONSHIP_OVERRIDE=S,QUANTIFIED_OVERRIDE=Y,EQY_FUND_CRNCY=USD,RELATED_COMPANY_OVERRIDE=" &amp;A17))</f>
        <v>#NAME?</v>
      </c>
      <c r="I17" t="e">
        <f ca="1">IF(ISBLANK(A17),"",_xll.BDP("600104 CH Equity", "SOURCE_OF_RELATIONSHIP","RELATIONSHIP_OVERRIDE=S,QUANTIFIED_OVERRIDE=Y,EQY_FUND_CRNCY=USD,RELATED_COMPANY_OVERRIDE=" &amp;A17))</f>
        <v>#NAME?</v>
      </c>
      <c r="J17" t="e">
        <f ca="1">IF(ISBLANK(A17),"",_xll.BDP("600104 CH Equity", "RELATIONSHIP_AS_OF_DATE","RELATIONSHIP_OVERRIDE=S,QUANTIFIED_OVERRIDE=Y,EQY_FUND_CRNCY=USD,RELATED_COMPANY_OVERRIDE=" &amp;A17))</f>
        <v>#NAME?</v>
      </c>
    </row>
    <row r="18" spans="1:10" x14ac:dyDescent="0.2">
      <c r="A18" t="s">
        <v>26</v>
      </c>
      <c r="B18" t="e">
        <f ca="1">IF(ISBLANK(A18),"",_xll.BDP(A18, "LONG_COMP_NAME",""))</f>
        <v>#NAME?</v>
      </c>
      <c r="C18" t="e">
        <f ca="1">IF(ISBLANK(A18),"",_xll.BDP("600104 CH Equity", "SUPPLY_CHAIN_COST_ACCOUNT_TYPE","RELATIONSHIP_OVERRIDE=S,QUANTIFIED_OVERRIDE=Y,EQY_FUND_CRNCY=USD,RELATED_COMPANY_OVERRIDE=" &amp;A18))</f>
        <v>#NAME?</v>
      </c>
      <c r="D18" s="3" t="e">
        <f ca="1">IF(ISBLANK(A18),"",_xll.BDP("600104 CH Equity", "SUPPLY_CHAIN_COST_PERCENTAGE","RELATIONSHIP_OVERRIDE=S,QUANTIFIED_OVERRIDE=Y,EQY_FUND_CRNCY=USD,RELATED_COMPANY_OVERRIDE=" &amp;A18))</f>
        <v>#NAME?</v>
      </c>
      <c r="E18" s="3" t="e">
        <f ca="1">IF(ISBLANK(A18),"",_xll.BDP("600104 CH Equity", "SUPPLY_CHAIN_REVENUE_PERCENTAGE","RELATIONSHIP_OVERRIDE=S,QUANTIFIED_OVERRIDE=Y,EQY_FUND_CRNCY=USD,RELATED_COMPANY_OVERRIDE=" &amp;A18))</f>
        <v>#NAME?</v>
      </c>
      <c r="F18" s="2" t="e">
        <f ca="1">IF(ISBLANK(A18),"",_xll.BDP("600104 CH Equity", "RELATIONSHIP_AMOUNT","RELATIONSHIP_OVERRIDE=S,QUANTIFIED_OVERRIDE=Y,EQY_FUND_CRNCY=USD,RELATED_COMPANY_OVERRIDE=" &amp;A18))</f>
        <v>#NAME?</v>
      </c>
      <c r="G18" t="e">
        <f ca="1">IF(ISBLANK(A18),"",_xll.BDP("600104 CH Equity", "RELATIONSHIP_YEAR","RELATIONSHIP_OVERRIDE=S,QUANTIFIED_OVERRIDE=Y,EQY_FUND_CRNCY=USD,RELATED_COMPANY_OVERRIDE=" &amp;A18))</f>
        <v>#NAME?</v>
      </c>
      <c r="H18" t="e">
        <f ca="1">IF(ISBLANK(A18),"",_xll.BDP("600104 CH Equity", "RELATIONSHIP_PERIOD","RELATIONSHIP_OVERRIDE=S,QUANTIFIED_OVERRIDE=Y,EQY_FUND_CRNCY=USD,RELATED_COMPANY_OVERRIDE=" &amp;A18))</f>
        <v>#NAME?</v>
      </c>
      <c r="I18" t="e">
        <f ca="1">IF(ISBLANK(A18),"",_xll.BDP("600104 CH Equity", "SOURCE_OF_RELATIONSHIP","RELATIONSHIP_OVERRIDE=S,QUANTIFIED_OVERRIDE=Y,EQY_FUND_CRNCY=USD,RELATED_COMPANY_OVERRIDE=" &amp;A18))</f>
        <v>#NAME?</v>
      </c>
      <c r="J18" t="e">
        <f ca="1">IF(ISBLANK(A18),"",_xll.BDP("600104 CH Equity", "RELATIONSHIP_AS_OF_DATE","RELATIONSHIP_OVERRIDE=S,QUANTIFIED_OVERRIDE=Y,EQY_FUND_CRNCY=USD,RELATED_COMPANY_OVERRIDE=" &amp;A18))</f>
        <v>#NAME?</v>
      </c>
    </row>
    <row r="19" spans="1:10" x14ac:dyDescent="0.2">
      <c r="A19" t="s">
        <v>27</v>
      </c>
      <c r="B19" t="e">
        <f ca="1">IF(ISBLANK(A19),"",_xll.BDP(A19, "LONG_COMP_NAME",""))</f>
        <v>#NAME?</v>
      </c>
      <c r="C19" t="e">
        <f ca="1">IF(ISBLANK(A19),"",_xll.BDP("600104 CH Equity", "SUPPLY_CHAIN_COST_ACCOUNT_TYPE","RELATIONSHIP_OVERRIDE=S,QUANTIFIED_OVERRIDE=Y,EQY_FUND_CRNCY=USD,RELATED_COMPANY_OVERRIDE=" &amp;A19))</f>
        <v>#NAME?</v>
      </c>
      <c r="D19" s="3" t="e">
        <f ca="1">IF(ISBLANK(A19),"",_xll.BDP("600104 CH Equity", "SUPPLY_CHAIN_COST_PERCENTAGE","RELATIONSHIP_OVERRIDE=S,QUANTIFIED_OVERRIDE=Y,EQY_FUND_CRNCY=USD,RELATED_COMPANY_OVERRIDE=" &amp;A19))</f>
        <v>#NAME?</v>
      </c>
      <c r="E19" s="3" t="e">
        <f ca="1">IF(ISBLANK(A19),"",_xll.BDP("600104 CH Equity", "SUPPLY_CHAIN_REVENUE_PERCENTAGE","RELATIONSHIP_OVERRIDE=S,QUANTIFIED_OVERRIDE=Y,EQY_FUND_CRNCY=USD,RELATED_COMPANY_OVERRIDE=" &amp;A19))</f>
        <v>#NAME?</v>
      </c>
      <c r="F19" s="2" t="e">
        <f ca="1">IF(ISBLANK(A19),"",_xll.BDP("600104 CH Equity", "RELATIONSHIP_AMOUNT","RELATIONSHIP_OVERRIDE=S,QUANTIFIED_OVERRIDE=Y,EQY_FUND_CRNCY=USD,RELATED_COMPANY_OVERRIDE=" &amp;A19))</f>
        <v>#NAME?</v>
      </c>
      <c r="G19" t="e">
        <f ca="1">IF(ISBLANK(A19),"",_xll.BDP("600104 CH Equity", "RELATIONSHIP_YEAR","RELATIONSHIP_OVERRIDE=S,QUANTIFIED_OVERRIDE=Y,EQY_FUND_CRNCY=USD,RELATED_COMPANY_OVERRIDE=" &amp;A19))</f>
        <v>#NAME?</v>
      </c>
      <c r="H19" t="e">
        <f ca="1">IF(ISBLANK(A19),"",_xll.BDP("600104 CH Equity", "RELATIONSHIP_PERIOD","RELATIONSHIP_OVERRIDE=S,QUANTIFIED_OVERRIDE=Y,EQY_FUND_CRNCY=USD,RELATED_COMPANY_OVERRIDE=" &amp;A19))</f>
        <v>#NAME?</v>
      </c>
      <c r="I19" t="e">
        <f ca="1">IF(ISBLANK(A19),"",_xll.BDP("600104 CH Equity", "SOURCE_OF_RELATIONSHIP","RELATIONSHIP_OVERRIDE=S,QUANTIFIED_OVERRIDE=Y,EQY_FUND_CRNCY=USD,RELATED_COMPANY_OVERRIDE=" &amp;A19))</f>
        <v>#NAME?</v>
      </c>
      <c r="J19" t="e">
        <f ca="1">IF(ISBLANK(A19),"",_xll.BDP("600104 CH Equity", "RELATIONSHIP_AS_OF_DATE","RELATIONSHIP_OVERRIDE=S,QUANTIFIED_OVERRIDE=Y,EQY_FUND_CRNCY=USD,RELATED_COMPANY_OVERRIDE=" &amp;A19))</f>
        <v>#NAME?</v>
      </c>
    </row>
    <row r="20" spans="1:10" x14ac:dyDescent="0.2">
      <c r="A20" t="s">
        <v>28</v>
      </c>
      <c r="B20" t="e">
        <f ca="1">IF(ISBLANK(A20),"",_xll.BDP(A20, "LONG_COMP_NAME",""))</f>
        <v>#NAME?</v>
      </c>
      <c r="C20" t="e">
        <f ca="1">IF(ISBLANK(A20),"",_xll.BDP("600104 CH Equity", "SUPPLY_CHAIN_COST_ACCOUNT_TYPE","RELATIONSHIP_OVERRIDE=S,QUANTIFIED_OVERRIDE=Y,EQY_FUND_CRNCY=USD,RELATED_COMPANY_OVERRIDE=" &amp;A20))</f>
        <v>#NAME?</v>
      </c>
      <c r="D20" s="3" t="e">
        <f ca="1">IF(ISBLANK(A20),"",_xll.BDP("600104 CH Equity", "SUPPLY_CHAIN_COST_PERCENTAGE","RELATIONSHIP_OVERRIDE=S,QUANTIFIED_OVERRIDE=Y,EQY_FUND_CRNCY=USD,RELATED_COMPANY_OVERRIDE=" &amp;A20))</f>
        <v>#NAME?</v>
      </c>
      <c r="E20" s="3" t="e">
        <f ca="1">IF(ISBLANK(A20),"",_xll.BDP("600104 CH Equity", "SUPPLY_CHAIN_REVENUE_PERCENTAGE","RELATIONSHIP_OVERRIDE=S,QUANTIFIED_OVERRIDE=Y,EQY_FUND_CRNCY=USD,RELATED_COMPANY_OVERRIDE=" &amp;A20))</f>
        <v>#NAME?</v>
      </c>
      <c r="F20" s="2" t="e">
        <f ca="1">IF(ISBLANK(A20),"",_xll.BDP("600104 CH Equity", "RELATIONSHIP_AMOUNT","RELATIONSHIP_OVERRIDE=S,QUANTIFIED_OVERRIDE=Y,EQY_FUND_CRNCY=USD,RELATED_COMPANY_OVERRIDE=" &amp;A20))</f>
        <v>#NAME?</v>
      </c>
      <c r="G20" t="e">
        <f ca="1">IF(ISBLANK(A20),"",_xll.BDP("600104 CH Equity", "RELATIONSHIP_YEAR","RELATIONSHIP_OVERRIDE=S,QUANTIFIED_OVERRIDE=Y,EQY_FUND_CRNCY=USD,RELATED_COMPANY_OVERRIDE=" &amp;A20))</f>
        <v>#NAME?</v>
      </c>
      <c r="H20" t="e">
        <f ca="1">IF(ISBLANK(A20),"",_xll.BDP("600104 CH Equity", "RELATIONSHIP_PERIOD","RELATIONSHIP_OVERRIDE=S,QUANTIFIED_OVERRIDE=Y,EQY_FUND_CRNCY=USD,RELATED_COMPANY_OVERRIDE=" &amp;A20))</f>
        <v>#NAME?</v>
      </c>
      <c r="I20" t="e">
        <f ca="1">IF(ISBLANK(A20),"",_xll.BDP("600104 CH Equity", "SOURCE_OF_RELATIONSHIP","RELATIONSHIP_OVERRIDE=S,QUANTIFIED_OVERRIDE=Y,EQY_FUND_CRNCY=USD,RELATED_COMPANY_OVERRIDE=" &amp;A20))</f>
        <v>#NAME?</v>
      </c>
      <c r="J20" t="e">
        <f ca="1">IF(ISBLANK(A20),"",_xll.BDP("600104 CH Equity", "RELATIONSHIP_AS_OF_DATE","RELATIONSHIP_OVERRIDE=S,QUANTIFIED_OVERRIDE=Y,EQY_FUND_CRNCY=USD,RELATED_COMPANY_OVERRIDE=" &amp;A20))</f>
        <v>#NAME?</v>
      </c>
    </row>
    <row r="21" spans="1:10" x14ac:dyDescent="0.2">
      <c r="A21" t="s">
        <v>29</v>
      </c>
      <c r="B21" t="e">
        <f ca="1">IF(ISBLANK(A21),"",_xll.BDP(A21, "LONG_COMP_NAME",""))</f>
        <v>#NAME?</v>
      </c>
      <c r="C21" t="e">
        <f ca="1">IF(ISBLANK(A21),"",_xll.BDP("600104 CH Equity", "SUPPLY_CHAIN_COST_ACCOUNT_TYPE","RELATIONSHIP_OVERRIDE=S,QUANTIFIED_OVERRIDE=Y,EQY_FUND_CRNCY=USD,RELATED_COMPANY_OVERRIDE=" &amp;A21))</f>
        <v>#NAME?</v>
      </c>
      <c r="D21" s="3" t="e">
        <f ca="1">IF(ISBLANK(A21),"",_xll.BDP("600104 CH Equity", "SUPPLY_CHAIN_COST_PERCENTAGE","RELATIONSHIP_OVERRIDE=S,QUANTIFIED_OVERRIDE=Y,EQY_FUND_CRNCY=USD,RELATED_COMPANY_OVERRIDE=" &amp;A21))</f>
        <v>#NAME?</v>
      </c>
      <c r="E21" s="3" t="e">
        <f ca="1">IF(ISBLANK(A21),"",_xll.BDP("600104 CH Equity", "SUPPLY_CHAIN_REVENUE_PERCENTAGE","RELATIONSHIP_OVERRIDE=S,QUANTIFIED_OVERRIDE=Y,EQY_FUND_CRNCY=USD,RELATED_COMPANY_OVERRIDE=" &amp;A21))</f>
        <v>#NAME?</v>
      </c>
      <c r="F21" s="2" t="e">
        <f ca="1">IF(ISBLANK(A21),"",_xll.BDP("600104 CH Equity", "RELATIONSHIP_AMOUNT","RELATIONSHIP_OVERRIDE=S,QUANTIFIED_OVERRIDE=Y,EQY_FUND_CRNCY=USD,RELATED_COMPANY_OVERRIDE=" &amp;A21))</f>
        <v>#NAME?</v>
      </c>
      <c r="G21" t="e">
        <f ca="1">IF(ISBLANK(A21),"",_xll.BDP("600104 CH Equity", "RELATIONSHIP_YEAR","RELATIONSHIP_OVERRIDE=S,QUANTIFIED_OVERRIDE=Y,EQY_FUND_CRNCY=USD,RELATED_COMPANY_OVERRIDE=" &amp;A21))</f>
        <v>#NAME?</v>
      </c>
      <c r="H21" t="e">
        <f ca="1">IF(ISBLANK(A21),"",_xll.BDP("600104 CH Equity", "RELATIONSHIP_PERIOD","RELATIONSHIP_OVERRIDE=S,QUANTIFIED_OVERRIDE=Y,EQY_FUND_CRNCY=USD,RELATED_COMPANY_OVERRIDE=" &amp;A21))</f>
        <v>#NAME?</v>
      </c>
      <c r="I21" t="e">
        <f ca="1">IF(ISBLANK(A21),"",_xll.BDP("600104 CH Equity", "SOURCE_OF_RELATIONSHIP","RELATIONSHIP_OVERRIDE=S,QUANTIFIED_OVERRIDE=Y,EQY_FUND_CRNCY=USD,RELATED_COMPANY_OVERRIDE=" &amp;A21))</f>
        <v>#NAME?</v>
      </c>
      <c r="J21" t="e">
        <f ca="1">IF(ISBLANK(A21),"",_xll.BDP("600104 CH Equity", "RELATIONSHIP_AS_OF_DATE","RELATIONSHIP_OVERRIDE=S,QUANTIFIED_OVERRIDE=Y,EQY_FUND_CRNCY=USD,RELATED_COMPANY_OVERRIDE=" &amp;A21))</f>
        <v>#NAME?</v>
      </c>
    </row>
    <row r="22" spans="1:10" x14ac:dyDescent="0.2">
      <c r="A22" t="s">
        <v>30</v>
      </c>
      <c r="B22" t="e">
        <f ca="1">IF(ISBLANK(A22),"",_xll.BDP(A22, "LONG_COMP_NAME",""))</f>
        <v>#NAME?</v>
      </c>
      <c r="C22" t="e">
        <f ca="1">IF(ISBLANK(A22),"",_xll.BDP("600104 CH Equity", "SUPPLY_CHAIN_COST_ACCOUNT_TYPE","RELATIONSHIP_OVERRIDE=S,QUANTIFIED_OVERRIDE=Y,EQY_FUND_CRNCY=USD,RELATED_COMPANY_OVERRIDE=" &amp;A22))</f>
        <v>#NAME?</v>
      </c>
      <c r="D22" s="3" t="e">
        <f ca="1">IF(ISBLANK(A22),"",_xll.BDP("600104 CH Equity", "SUPPLY_CHAIN_COST_PERCENTAGE","RELATIONSHIP_OVERRIDE=S,QUANTIFIED_OVERRIDE=Y,EQY_FUND_CRNCY=USD,RELATED_COMPANY_OVERRIDE=" &amp;A22))</f>
        <v>#NAME?</v>
      </c>
      <c r="E22" s="3" t="e">
        <f ca="1">IF(ISBLANK(A22),"",_xll.BDP("600104 CH Equity", "SUPPLY_CHAIN_REVENUE_PERCENTAGE","RELATIONSHIP_OVERRIDE=S,QUANTIFIED_OVERRIDE=Y,EQY_FUND_CRNCY=USD,RELATED_COMPANY_OVERRIDE=" &amp;A22))</f>
        <v>#NAME?</v>
      </c>
      <c r="F22" s="2" t="e">
        <f ca="1">IF(ISBLANK(A22),"",_xll.BDP("600104 CH Equity", "RELATIONSHIP_AMOUNT","RELATIONSHIP_OVERRIDE=S,QUANTIFIED_OVERRIDE=Y,EQY_FUND_CRNCY=USD,RELATED_COMPANY_OVERRIDE=" &amp;A22))</f>
        <v>#NAME?</v>
      </c>
      <c r="G22" t="e">
        <f ca="1">IF(ISBLANK(A22),"",_xll.BDP("600104 CH Equity", "RELATIONSHIP_YEAR","RELATIONSHIP_OVERRIDE=S,QUANTIFIED_OVERRIDE=Y,EQY_FUND_CRNCY=USD,RELATED_COMPANY_OVERRIDE=" &amp;A22))</f>
        <v>#NAME?</v>
      </c>
      <c r="H22" t="e">
        <f ca="1">IF(ISBLANK(A22),"",_xll.BDP("600104 CH Equity", "RELATIONSHIP_PERIOD","RELATIONSHIP_OVERRIDE=S,QUANTIFIED_OVERRIDE=Y,EQY_FUND_CRNCY=USD,RELATED_COMPANY_OVERRIDE=" &amp;A22))</f>
        <v>#NAME?</v>
      </c>
      <c r="I22" t="e">
        <f ca="1">IF(ISBLANK(A22),"",_xll.BDP("600104 CH Equity", "SOURCE_OF_RELATIONSHIP","RELATIONSHIP_OVERRIDE=S,QUANTIFIED_OVERRIDE=Y,EQY_FUND_CRNCY=USD,RELATED_COMPANY_OVERRIDE=" &amp;A22))</f>
        <v>#NAME?</v>
      </c>
      <c r="J22" t="e">
        <f ca="1">IF(ISBLANK(A22),"",_xll.BDP("600104 CH Equity", "RELATIONSHIP_AS_OF_DATE","RELATIONSHIP_OVERRIDE=S,QUANTIFIED_OVERRIDE=Y,EQY_FUND_CRNCY=USD,RELATED_COMPANY_OVERRIDE=" &amp;A22))</f>
        <v>#NAME?</v>
      </c>
    </row>
    <row r="23" spans="1:10" x14ac:dyDescent="0.2">
      <c r="A23" t="s">
        <v>31</v>
      </c>
      <c r="B23" t="e">
        <f ca="1">IF(ISBLANK(A23),"",_xll.BDP(A23, "LONG_COMP_NAME",""))</f>
        <v>#NAME?</v>
      </c>
      <c r="C23" t="e">
        <f ca="1">IF(ISBLANK(A23),"",_xll.BDP("600104 CH Equity", "SUPPLY_CHAIN_COST_ACCOUNT_TYPE","RELATIONSHIP_OVERRIDE=S,QUANTIFIED_OVERRIDE=Y,EQY_FUND_CRNCY=USD,RELATED_COMPANY_OVERRIDE=" &amp;A23))</f>
        <v>#NAME?</v>
      </c>
      <c r="D23" s="3" t="e">
        <f ca="1">IF(ISBLANK(A23),"",_xll.BDP("600104 CH Equity", "SUPPLY_CHAIN_COST_PERCENTAGE","RELATIONSHIP_OVERRIDE=S,QUANTIFIED_OVERRIDE=Y,EQY_FUND_CRNCY=USD,RELATED_COMPANY_OVERRIDE=" &amp;A23))</f>
        <v>#NAME?</v>
      </c>
      <c r="E23" s="3" t="e">
        <f ca="1">IF(ISBLANK(A23),"",_xll.BDP("600104 CH Equity", "SUPPLY_CHAIN_REVENUE_PERCENTAGE","RELATIONSHIP_OVERRIDE=S,QUANTIFIED_OVERRIDE=Y,EQY_FUND_CRNCY=USD,RELATED_COMPANY_OVERRIDE=" &amp;A23))</f>
        <v>#NAME?</v>
      </c>
      <c r="F23" s="2" t="e">
        <f ca="1">IF(ISBLANK(A23),"",_xll.BDP("600104 CH Equity", "RELATIONSHIP_AMOUNT","RELATIONSHIP_OVERRIDE=S,QUANTIFIED_OVERRIDE=Y,EQY_FUND_CRNCY=USD,RELATED_COMPANY_OVERRIDE=" &amp;A23))</f>
        <v>#NAME?</v>
      </c>
      <c r="G23" t="e">
        <f ca="1">IF(ISBLANK(A23),"",_xll.BDP("600104 CH Equity", "RELATIONSHIP_YEAR","RELATIONSHIP_OVERRIDE=S,QUANTIFIED_OVERRIDE=Y,EQY_FUND_CRNCY=USD,RELATED_COMPANY_OVERRIDE=" &amp;A23))</f>
        <v>#NAME?</v>
      </c>
      <c r="H23" t="e">
        <f ca="1">IF(ISBLANK(A23),"",_xll.BDP("600104 CH Equity", "RELATIONSHIP_PERIOD","RELATIONSHIP_OVERRIDE=S,QUANTIFIED_OVERRIDE=Y,EQY_FUND_CRNCY=USD,RELATED_COMPANY_OVERRIDE=" &amp;A23))</f>
        <v>#NAME?</v>
      </c>
      <c r="I23" t="e">
        <f ca="1">IF(ISBLANK(A23),"",_xll.BDP("600104 CH Equity", "SOURCE_OF_RELATIONSHIP","RELATIONSHIP_OVERRIDE=S,QUANTIFIED_OVERRIDE=Y,EQY_FUND_CRNCY=USD,RELATED_COMPANY_OVERRIDE=" &amp;A23))</f>
        <v>#NAME?</v>
      </c>
      <c r="J23" t="e">
        <f ca="1">IF(ISBLANK(A23),"",_xll.BDP("600104 CH Equity", "RELATIONSHIP_AS_OF_DATE","RELATIONSHIP_OVERRIDE=S,QUANTIFIED_OVERRIDE=Y,EQY_FUND_CRNCY=USD,RELATED_COMPANY_OVERRIDE=" &amp;A23))</f>
        <v>#NAME?</v>
      </c>
    </row>
    <row r="24" spans="1:10" x14ac:dyDescent="0.2">
      <c r="A24" t="s">
        <v>32</v>
      </c>
      <c r="B24" t="e">
        <f ca="1">IF(ISBLANK(A24),"",_xll.BDP(A24, "LONG_COMP_NAME",""))</f>
        <v>#NAME?</v>
      </c>
      <c r="C24" t="e">
        <f ca="1">IF(ISBLANK(A24),"",_xll.BDP("600104 CH Equity", "SUPPLY_CHAIN_COST_ACCOUNT_TYPE","RELATIONSHIP_OVERRIDE=S,QUANTIFIED_OVERRIDE=Y,EQY_FUND_CRNCY=USD,RELATED_COMPANY_OVERRIDE=" &amp;A24))</f>
        <v>#NAME?</v>
      </c>
      <c r="D24" s="3" t="e">
        <f ca="1">IF(ISBLANK(A24),"",_xll.BDP("600104 CH Equity", "SUPPLY_CHAIN_COST_PERCENTAGE","RELATIONSHIP_OVERRIDE=S,QUANTIFIED_OVERRIDE=Y,EQY_FUND_CRNCY=USD,RELATED_COMPANY_OVERRIDE=" &amp;A24))</f>
        <v>#NAME?</v>
      </c>
      <c r="E24" s="3" t="e">
        <f ca="1">IF(ISBLANK(A24),"",_xll.BDP("600104 CH Equity", "SUPPLY_CHAIN_REVENUE_PERCENTAGE","RELATIONSHIP_OVERRIDE=S,QUANTIFIED_OVERRIDE=Y,EQY_FUND_CRNCY=USD,RELATED_COMPANY_OVERRIDE=" &amp;A24))</f>
        <v>#NAME?</v>
      </c>
      <c r="F24" s="2" t="e">
        <f ca="1">IF(ISBLANK(A24),"",_xll.BDP("600104 CH Equity", "RELATIONSHIP_AMOUNT","RELATIONSHIP_OVERRIDE=S,QUANTIFIED_OVERRIDE=Y,EQY_FUND_CRNCY=USD,RELATED_COMPANY_OVERRIDE=" &amp;A24))</f>
        <v>#NAME?</v>
      </c>
      <c r="G24" t="e">
        <f ca="1">IF(ISBLANK(A24),"",_xll.BDP("600104 CH Equity", "RELATIONSHIP_YEAR","RELATIONSHIP_OVERRIDE=S,QUANTIFIED_OVERRIDE=Y,EQY_FUND_CRNCY=USD,RELATED_COMPANY_OVERRIDE=" &amp;A24))</f>
        <v>#NAME?</v>
      </c>
      <c r="H24" t="e">
        <f ca="1">IF(ISBLANK(A24),"",_xll.BDP("600104 CH Equity", "RELATIONSHIP_PERIOD","RELATIONSHIP_OVERRIDE=S,QUANTIFIED_OVERRIDE=Y,EQY_FUND_CRNCY=USD,RELATED_COMPANY_OVERRIDE=" &amp;A24))</f>
        <v>#NAME?</v>
      </c>
      <c r="I24" t="e">
        <f ca="1">IF(ISBLANK(A24),"",_xll.BDP("600104 CH Equity", "SOURCE_OF_RELATIONSHIP","RELATIONSHIP_OVERRIDE=S,QUANTIFIED_OVERRIDE=Y,EQY_FUND_CRNCY=USD,RELATED_COMPANY_OVERRIDE=" &amp;A24))</f>
        <v>#NAME?</v>
      </c>
      <c r="J24" t="e">
        <f ca="1">IF(ISBLANK(A24),"",_xll.BDP("600104 CH Equity", "RELATIONSHIP_AS_OF_DATE","RELATIONSHIP_OVERRIDE=S,QUANTIFIED_OVERRIDE=Y,EQY_FUND_CRNCY=USD,RELATED_COMPANY_OVERRIDE=" &amp;A24))</f>
        <v>#NAME?</v>
      </c>
    </row>
    <row r="25" spans="1:10" x14ac:dyDescent="0.2">
      <c r="A25" s="8" t="s">
        <v>11</v>
      </c>
      <c r="B25" s="7"/>
      <c r="C25" s="7"/>
      <c r="D25" s="7"/>
      <c r="E25" s="7"/>
      <c r="F25" s="7"/>
      <c r="G25" s="7"/>
      <c r="H25" s="7"/>
      <c r="I25" s="7"/>
      <c r="J25" s="7"/>
    </row>
    <row r="26" spans="1:10" x14ac:dyDescent="0.2">
      <c r="A26" s="8" t="s">
        <v>12</v>
      </c>
      <c r="B26" s="7"/>
      <c r="C26" s="7"/>
      <c r="D26" s="7"/>
      <c r="E26" s="7"/>
      <c r="F26" s="7"/>
      <c r="G26" s="7"/>
      <c r="H26" s="7"/>
      <c r="I26" s="7"/>
      <c r="J26" s="7"/>
    </row>
    <row r="27" spans="1:10" x14ac:dyDescent="0.2">
      <c r="A27" s="8" t="s">
        <v>13</v>
      </c>
      <c r="B27" s="7"/>
      <c r="C27" s="7"/>
      <c r="D27" s="7"/>
      <c r="E27" s="7"/>
      <c r="F27" s="7"/>
      <c r="G27" s="7"/>
      <c r="H27" s="7"/>
      <c r="I27" s="7"/>
      <c r="J27" s="7"/>
    </row>
  </sheetData>
  <mergeCells count="4">
    <mergeCell ref="A2:J2"/>
    <mergeCell ref="A25:J25"/>
    <mergeCell ref="A26:J26"/>
    <mergeCell ref="A27:J27"/>
  </mergeCells>
  <phoneticPr fontId="2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J27"/>
  <sheetViews>
    <sheetView tabSelected="1" zoomScale="125" workbookViewId="0">
      <selection activeCell="E12" sqref="E12"/>
    </sheetView>
  </sheetViews>
  <sheetFormatPr baseColWidth="10" defaultColWidth="8.83203125" defaultRowHeight="15" x14ac:dyDescent="0.2"/>
  <cols>
    <col min="4" max="4" width="25.1640625" customWidth="1"/>
    <col min="5" max="5" width="21.6640625" customWidth="1"/>
    <col min="6" max="6" width="27.1640625" customWidth="1"/>
  </cols>
  <sheetData>
    <row r="2" spans="1:10" x14ac:dyDescent="0.2">
      <c r="A2" t="s">
        <v>0</v>
      </c>
    </row>
    <row r="4" spans="1:10" x14ac:dyDescent="0.2">
      <c r="A4" t="s">
        <v>1</v>
      </c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</row>
    <row r="5" spans="1:10" x14ac:dyDescent="0.2">
      <c r="A5" t="s">
        <v>33</v>
      </c>
      <c r="B5" t="s">
        <v>34</v>
      </c>
      <c r="C5" t="s">
        <v>35</v>
      </c>
      <c r="D5">
        <v>1.8412760496139526</v>
      </c>
      <c r="E5">
        <v>9.0989151000976562</v>
      </c>
      <c r="F5">
        <v>538.94943982083078</v>
      </c>
      <c r="G5" t="s">
        <v>36</v>
      </c>
      <c r="H5" t="s">
        <v>37</v>
      </c>
      <c r="I5" t="s">
        <v>38</v>
      </c>
      <c r="J5" t="s">
        <v>39</v>
      </c>
    </row>
    <row r="6" spans="1:10" x14ac:dyDescent="0.2">
      <c r="A6" t="s">
        <v>14</v>
      </c>
      <c r="B6" t="s">
        <v>40</v>
      </c>
      <c r="C6" t="s">
        <v>35</v>
      </c>
      <c r="D6">
        <v>0.55601197481155396</v>
      </c>
      <c r="E6">
        <v>1.2651300430297852</v>
      </c>
      <c r="F6">
        <v>171.54823592711998</v>
      </c>
      <c r="G6" t="s">
        <v>36</v>
      </c>
      <c r="H6" t="s">
        <v>41</v>
      </c>
      <c r="I6" t="s">
        <v>42</v>
      </c>
      <c r="J6" t="s">
        <v>43</v>
      </c>
    </row>
    <row r="7" spans="1:10" x14ac:dyDescent="0.2">
      <c r="A7" t="s">
        <v>15</v>
      </c>
      <c r="B7" t="s">
        <v>44</v>
      </c>
      <c r="C7" t="s">
        <v>35</v>
      </c>
      <c r="D7">
        <v>0.47196498513221741</v>
      </c>
      <c r="E7">
        <v>0.68139898777008057</v>
      </c>
      <c r="F7">
        <v>121.18675519027252</v>
      </c>
      <c r="G7" t="s">
        <v>36</v>
      </c>
      <c r="H7" t="s">
        <v>45</v>
      </c>
      <c r="I7" t="s">
        <v>46</v>
      </c>
      <c r="J7" t="s">
        <v>47</v>
      </c>
    </row>
    <row r="8" spans="1:10" x14ac:dyDescent="0.2">
      <c r="A8" t="s">
        <v>16</v>
      </c>
      <c r="B8" t="s">
        <v>48</v>
      </c>
      <c r="C8" t="s">
        <v>35</v>
      </c>
      <c r="D8">
        <v>0.45971000194549561</v>
      </c>
      <c r="E8">
        <v>2.8118159770965576</v>
      </c>
      <c r="F8">
        <v>120.28948800000001</v>
      </c>
      <c r="G8" t="s">
        <v>36</v>
      </c>
      <c r="H8" t="s">
        <v>45</v>
      </c>
      <c r="I8" t="s">
        <v>49</v>
      </c>
      <c r="J8" t="s">
        <v>50</v>
      </c>
    </row>
    <row r="9" spans="1:10" x14ac:dyDescent="0.2">
      <c r="A9" t="s">
        <v>17</v>
      </c>
      <c r="B9" t="s">
        <v>51</v>
      </c>
      <c r="C9" t="s">
        <v>35</v>
      </c>
      <c r="D9">
        <v>0.38528600335121155</v>
      </c>
      <c r="E9">
        <v>0.94746297597885132</v>
      </c>
      <c r="F9">
        <v>98.789012668670566</v>
      </c>
      <c r="G9" t="s">
        <v>36</v>
      </c>
      <c r="H9" t="s">
        <v>45</v>
      </c>
      <c r="I9" t="s">
        <v>52</v>
      </c>
      <c r="J9" t="s">
        <v>53</v>
      </c>
    </row>
    <row r="10" spans="1:10" x14ac:dyDescent="0.2">
      <c r="A10" t="s">
        <v>18</v>
      </c>
      <c r="B10" t="s">
        <v>54</v>
      </c>
      <c r="C10" t="s">
        <v>35</v>
      </c>
      <c r="D10">
        <v>0.30933600664138794</v>
      </c>
      <c r="E10">
        <v>1.6636730432510376</v>
      </c>
      <c r="F10">
        <v>87.905255036642572</v>
      </c>
      <c r="G10" t="s">
        <v>36</v>
      </c>
      <c r="H10" t="s">
        <v>45</v>
      </c>
      <c r="I10" t="s">
        <v>55</v>
      </c>
      <c r="J10" t="s">
        <v>56</v>
      </c>
    </row>
    <row r="11" spans="1:10" x14ac:dyDescent="0.2">
      <c r="A11" t="s">
        <v>19</v>
      </c>
      <c r="B11" t="s">
        <v>57</v>
      </c>
      <c r="C11" t="s">
        <v>35</v>
      </c>
      <c r="D11">
        <v>0.25171300768852234</v>
      </c>
      <c r="E11">
        <v>0.70560801029205322</v>
      </c>
      <c r="F11">
        <v>71.527479999999997</v>
      </c>
      <c r="G11" t="s">
        <v>36</v>
      </c>
      <c r="H11" t="s">
        <v>45</v>
      </c>
      <c r="I11" t="s">
        <v>58</v>
      </c>
      <c r="J11" t="s">
        <v>59</v>
      </c>
    </row>
    <row r="12" spans="1:10" x14ac:dyDescent="0.2">
      <c r="A12" t="s">
        <v>20</v>
      </c>
      <c r="B12" t="s">
        <v>60</v>
      </c>
      <c r="C12" t="s">
        <v>35</v>
      </c>
      <c r="D12">
        <v>0.23409999907016754</v>
      </c>
      <c r="E12">
        <v>44.241474151611328</v>
      </c>
      <c r="F12">
        <v>68.522075943225019</v>
      </c>
      <c r="G12" t="s">
        <v>36</v>
      </c>
      <c r="H12" t="s">
        <v>37</v>
      </c>
      <c r="I12" t="s">
        <v>61</v>
      </c>
      <c r="J12" t="s">
        <v>62</v>
      </c>
    </row>
    <row r="13" spans="1:10" x14ac:dyDescent="0.2">
      <c r="A13" t="s">
        <v>21</v>
      </c>
      <c r="B13" t="s">
        <v>63</v>
      </c>
      <c r="C13" t="s">
        <v>35</v>
      </c>
      <c r="D13">
        <v>0.19239300489425659</v>
      </c>
      <c r="E13">
        <v>13.329999923706055</v>
      </c>
      <c r="F13">
        <v>53.92213044751437</v>
      </c>
      <c r="G13" t="s">
        <v>36</v>
      </c>
      <c r="H13" t="s">
        <v>37</v>
      </c>
      <c r="I13" t="s">
        <v>64</v>
      </c>
      <c r="J13" t="s">
        <v>65</v>
      </c>
    </row>
    <row r="14" spans="1:10" x14ac:dyDescent="0.2">
      <c r="A14" t="s">
        <v>22</v>
      </c>
      <c r="B14" t="s">
        <v>66</v>
      </c>
      <c r="C14" t="s">
        <v>35</v>
      </c>
      <c r="D14">
        <v>0.18125699460506439</v>
      </c>
      <c r="E14">
        <v>0.95962399244308472</v>
      </c>
      <c r="F14">
        <v>47.428455999999997</v>
      </c>
      <c r="G14" t="s">
        <v>36</v>
      </c>
      <c r="H14" t="s">
        <v>45</v>
      </c>
      <c r="I14" t="s">
        <v>67</v>
      </c>
      <c r="J14" t="s">
        <v>68</v>
      </c>
    </row>
    <row r="15" spans="1:10" x14ac:dyDescent="0.2">
      <c r="A15" t="s">
        <v>23</v>
      </c>
      <c r="B15" t="s">
        <v>69</v>
      </c>
      <c r="C15" t="s">
        <v>35</v>
      </c>
      <c r="D15">
        <v>0.18197000026702881</v>
      </c>
      <c r="E15">
        <v>0.49680998921394348</v>
      </c>
      <c r="F15">
        <v>46.443823562284862</v>
      </c>
      <c r="G15" t="s">
        <v>70</v>
      </c>
      <c r="H15" t="s">
        <v>45</v>
      </c>
      <c r="I15" t="s">
        <v>71</v>
      </c>
      <c r="J15" t="s">
        <v>72</v>
      </c>
    </row>
    <row r="16" spans="1:10" x14ac:dyDescent="0.2">
      <c r="A16" t="s">
        <v>24</v>
      </c>
      <c r="B16" t="s">
        <v>73</v>
      </c>
      <c r="C16" t="s">
        <v>35</v>
      </c>
      <c r="D16">
        <v>0.15195499360561371</v>
      </c>
      <c r="E16">
        <v>0.20398800075054169</v>
      </c>
      <c r="F16">
        <v>38.774548000000003</v>
      </c>
      <c r="G16" t="s">
        <v>70</v>
      </c>
      <c r="H16" t="s">
        <v>74</v>
      </c>
      <c r="I16" t="s">
        <v>75</v>
      </c>
      <c r="J16" t="s">
        <v>76</v>
      </c>
    </row>
    <row r="17" spans="1:10" x14ac:dyDescent="0.2">
      <c r="A17" t="s">
        <v>25</v>
      </c>
      <c r="B17" t="s">
        <v>77</v>
      </c>
      <c r="C17" t="s">
        <v>35</v>
      </c>
      <c r="D17">
        <v>0.1467130035161972</v>
      </c>
      <c r="E17">
        <v>1.0558160543441772</v>
      </c>
      <c r="F17">
        <v>38.389471999999998</v>
      </c>
      <c r="G17" t="s">
        <v>36</v>
      </c>
      <c r="H17" t="s">
        <v>45</v>
      </c>
      <c r="I17" t="s">
        <v>78</v>
      </c>
      <c r="J17" t="s">
        <v>79</v>
      </c>
    </row>
    <row r="18" spans="1:10" x14ac:dyDescent="0.2">
      <c r="A18" t="s">
        <v>26</v>
      </c>
      <c r="B18" t="s">
        <v>80</v>
      </c>
      <c r="C18" t="s">
        <v>35</v>
      </c>
      <c r="D18">
        <v>0.10480300337076187</v>
      </c>
      <c r="E18">
        <v>0.31466901302337646</v>
      </c>
      <c r="F18">
        <v>31.886984000000002</v>
      </c>
      <c r="G18" t="s">
        <v>36</v>
      </c>
      <c r="H18" t="s">
        <v>41</v>
      </c>
      <c r="I18" t="s">
        <v>81</v>
      </c>
      <c r="J18" t="s">
        <v>82</v>
      </c>
    </row>
    <row r="19" spans="1:10" x14ac:dyDescent="0.2">
      <c r="A19" t="s">
        <v>27</v>
      </c>
      <c r="B19" t="s">
        <v>83</v>
      </c>
      <c r="C19" t="s">
        <v>35</v>
      </c>
      <c r="D19">
        <v>0.11055900156497955</v>
      </c>
      <c r="E19">
        <v>0.2870660126209259</v>
      </c>
      <c r="F19">
        <v>28.216602843211998</v>
      </c>
      <c r="G19" t="s">
        <v>70</v>
      </c>
      <c r="H19" t="s">
        <v>41</v>
      </c>
      <c r="I19" t="s">
        <v>84</v>
      </c>
      <c r="J19" t="s">
        <v>85</v>
      </c>
    </row>
    <row r="20" spans="1:10" x14ac:dyDescent="0.2">
      <c r="A20" t="s">
        <v>28</v>
      </c>
      <c r="B20" t="s">
        <v>86</v>
      </c>
      <c r="C20" t="s">
        <v>35</v>
      </c>
      <c r="D20">
        <v>9.4402998685836792E-2</v>
      </c>
      <c r="E20">
        <v>0.9601140022277832</v>
      </c>
      <c r="F20">
        <v>24.701812</v>
      </c>
      <c r="G20" t="s">
        <v>36</v>
      </c>
      <c r="H20" t="s">
        <v>45</v>
      </c>
      <c r="I20" t="s">
        <v>87</v>
      </c>
      <c r="J20" t="s">
        <v>88</v>
      </c>
    </row>
    <row r="21" spans="1:10" x14ac:dyDescent="0.2">
      <c r="A21" t="s">
        <v>29</v>
      </c>
      <c r="B21" t="s">
        <v>89</v>
      </c>
      <c r="C21" t="s">
        <v>35</v>
      </c>
      <c r="D21">
        <v>8.6084999144077301E-2</v>
      </c>
      <c r="E21">
        <v>1.027243971824646</v>
      </c>
      <c r="F21">
        <v>22.525406</v>
      </c>
      <c r="G21" t="s">
        <v>36</v>
      </c>
      <c r="H21" t="s">
        <v>45</v>
      </c>
      <c r="I21" t="s">
        <v>90</v>
      </c>
      <c r="J21" t="s">
        <v>91</v>
      </c>
    </row>
    <row r="22" spans="1:10" x14ac:dyDescent="0.2">
      <c r="A22" t="s">
        <v>30</v>
      </c>
      <c r="B22" t="s">
        <v>92</v>
      </c>
      <c r="C22" t="s">
        <v>35</v>
      </c>
      <c r="D22">
        <v>7.8519999980926514E-2</v>
      </c>
      <c r="E22">
        <v>0.36049899458885193</v>
      </c>
      <c r="F22">
        <v>22.313452661198248</v>
      </c>
      <c r="G22" t="s">
        <v>36</v>
      </c>
      <c r="H22" t="s">
        <v>45</v>
      </c>
      <c r="I22" t="s">
        <v>93</v>
      </c>
      <c r="J22" t="s">
        <v>94</v>
      </c>
    </row>
    <row r="23" spans="1:10" x14ac:dyDescent="0.2">
      <c r="A23" t="s">
        <v>31</v>
      </c>
      <c r="B23" t="s">
        <v>95</v>
      </c>
      <c r="C23" t="s">
        <v>35</v>
      </c>
      <c r="D23">
        <v>8.5266001522541046E-2</v>
      </c>
      <c r="E23">
        <v>1.5181909799575806</v>
      </c>
      <c r="F23">
        <v>21.761495890974</v>
      </c>
      <c r="G23" t="s">
        <v>70</v>
      </c>
      <c r="H23" t="s">
        <v>74</v>
      </c>
      <c r="I23" t="s">
        <v>96</v>
      </c>
      <c r="J23" t="s">
        <v>97</v>
      </c>
    </row>
    <row r="24" spans="1:10" x14ac:dyDescent="0.2">
      <c r="A24" t="s">
        <v>32</v>
      </c>
      <c r="B24" t="s">
        <v>98</v>
      </c>
      <c r="C24" t="s">
        <v>35</v>
      </c>
      <c r="D24">
        <v>8.0712996423244476E-2</v>
      </c>
      <c r="E24">
        <v>0.48442500829696655</v>
      </c>
      <c r="F24">
        <v>21.119720000000001</v>
      </c>
      <c r="G24" t="s">
        <v>36</v>
      </c>
      <c r="H24" t="s">
        <v>45</v>
      </c>
      <c r="I24" t="s">
        <v>99</v>
      </c>
      <c r="J24" t="s">
        <v>100</v>
      </c>
    </row>
    <row r="25" spans="1:10" x14ac:dyDescent="0.2">
      <c r="A25" t="s">
        <v>11</v>
      </c>
    </row>
    <row r="26" spans="1:10" x14ac:dyDescent="0.2">
      <c r="A26" t="s">
        <v>12</v>
      </c>
    </row>
    <row r="27" spans="1:10" x14ac:dyDescent="0.2">
      <c r="A27" t="s">
        <v>13</v>
      </c>
    </row>
  </sheetData>
  <autoFilter ref="A4:J4" xr:uid="{FD34F243-3AF8-0949-A31B-BA6C8D8AD4C8}">
    <sortState xmlns:xlrd2="http://schemas.microsoft.com/office/spreadsheetml/2017/richdata2" ref="A5:J27">
      <sortCondition descending="1" ref="F4:F27"/>
    </sortState>
  </autoFilter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Worksheet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Microsoft Office User</cp:lastModifiedBy>
  <dcterms:created xsi:type="dcterms:W3CDTF">2013-04-03T15:49:21Z</dcterms:created>
  <dcterms:modified xsi:type="dcterms:W3CDTF">2019-09-30T01:25:10Z</dcterms:modified>
</cp:coreProperties>
</file>