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DI (Ben)" sheetId="1" r:id="rId4"/>
    <sheet state="visible" name="Emissions (Elizabeth)" sheetId="2" r:id="rId5"/>
    <sheet state="visible" name="Merged" sheetId="3" r:id="rId6"/>
    <sheet state="visible" name="Country Data" sheetId="4" r:id="rId7"/>
    <sheet state="visible" name="population(Vivian)" sheetId="5" r:id="rId8"/>
  </sheets>
  <definedNames/>
  <calcPr/>
</workbook>
</file>

<file path=xl/sharedStrings.xml><?xml version="1.0" encoding="utf-8"?>
<sst xmlns="http://schemas.openxmlformats.org/spreadsheetml/2006/main" count="5196" uniqueCount="1858">
  <si>
    <t>Country</t>
  </si>
  <si>
    <t>HDIrank</t>
  </si>
  <si>
    <t>GDP per Capita</t>
  </si>
  <si>
    <t>CO2Emissions</t>
  </si>
  <si>
    <t>Electricity consumption (kW·h/yr)</t>
  </si>
  <si>
    <t>HDI</t>
  </si>
  <si>
    <t>GDPperCapita</t>
  </si>
  <si>
    <t>Electricityconsumption(kW·h/yr)</t>
  </si>
  <si>
    <t>Life Expec</t>
  </si>
  <si>
    <t> Qatar</t>
  </si>
  <si>
    <t>LifeExpec</t>
  </si>
  <si>
    <t>YrSchool</t>
  </si>
  <si>
    <t>MeanYrSchool</t>
  </si>
  <si>
    <t>GNI per Capita</t>
  </si>
  <si>
    <t>GNIperCapita</t>
  </si>
  <si>
    <t>126,898</t>
  </si>
  <si>
    <t>38.2</t>
  </si>
  <si>
    <t>34,000,000,000</t>
  </si>
  <si>
    <t>GNIpercapitarankminusHDIrank</t>
  </si>
  <si>
    <t> Macau</t>
  </si>
  <si>
    <t>GNI per capita rank minus HDI rank</t>
  </si>
  <si>
    <t>123,892</t>
  </si>
  <si>
    <t>CategoryofDevelopment</t>
  </si>
  <si>
    <t>2.0</t>
  </si>
  <si>
    <t>4,500,000,000</t>
  </si>
  <si>
    <t> Luxembourg</t>
  </si>
  <si>
    <t>Population(2020)</t>
  </si>
  <si>
    <t>113,337</t>
  </si>
  <si>
    <t>16.9</t>
  </si>
  <si>
    <t>YearlyChange</t>
  </si>
  <si>
    <t>6,200,000,000</t>
  </si>
  <si>
    <t> Singapore</t>
  </si>
  <si>
    <t>NetChange</t>
  </si>
  <si>
    <t>101,531</t>
  </si>
  <si>
    <t>9.7</t>
  </si>
  <si>
    <t>47,180,000,000</t>
  </si>
  <si>
    <t>Density(P/Km²)</t>
  </si>
  <si>
    <t> Ireland</t>
  </si>
  <si>
    <t>LandArea(Km²)</t>
  </si>
  <si>
    <t>Migrants(net)</t>
  </si>
  <si>
    <t>83,203</t>
  </si>
  <si>
    <t>UrbanPop%</t>
  </si>
  <si>
    <t>7.7</t>
  </si>
  <si>
    <t>25,000,000,000</t>
  </si>
  <si>
    <t> Brunei</t>
  </si>
  <si>
    <t>80,920</t>
  </si>
  <si>
    <t>16.0</t>
  </si>
  <si>
    <t>3,766,000,000</t>
  </si>
  <si>
    <t>WorldShare</t>
  </si>
  <si>
    <t> UnitedArabEmirates</t>
  </si>
  <si>
    <t>level of population</t>
  </si>
  <si>
    <t>75,075</t>
  </si>
  <si>
    <t>22.4</t>
  </si>
  <si>
    <t>96,000,000,000</t>
  </si>
  <si>
    <t> Kuwait</t>
  </si>
  <si>
    <t>72,897</t>
  </si>
  <si>
    <t>23.9</t>
  </si>
  <si>
    <t>54,000,000,000</t>
  </si>
  <si>
    <t>  Switzerland</t>
  </si>
  <si>
    <t>68,060</t>
  </si>
  <si>
    <t>4.8</t>
  </si>
  <si>
    <t>58,000,000,000</t>
  </si>
  <si>
    <t> Norway</t>
  </si>
  <si>
    <t>65,510</t>
  </si>
  <si>
    <t>9.4</t>
  </si>
  <si>
    <t>126,400,000,000</t>
  </si>
  <si>
    <t> HongKong</t>
  </si>
  <si>
    <t>64,596</t>
  </si>
  <si>
    <t>6.1</t>
  </si>
  <si>
    <t>42,000,000,000</t>
  </si>
  <si>
    <t> SanMarino</t>
  </si>
  <si>
    <t>63,037(2017)</t>
  </si>
  <si>
    <t>5.8</t>
  </si>
  <si>
    <t> UnitedStates</t>
  </si>
  <si>
    <t>62,794</t>
  </si>
  <si>
    <t>16.1</t>
  </si>
  <si>
    <t>3,911,000,000,000</t>
  </si>
  <si>
    <t> Iceland</t>
  </si>
  <si>
    <t>Continent</t>
  </si>
  <si>
    <t>57,303</t>
  </si>
  <si>
    <t>Democracy Index</t>
  </si>
  <si>
    <t>12.1</t>
  </si>
  <si>
    <t>17,000,000,000</t>
  </si>
  <si>
    <t> Netherlands</t>
  </si>
  <si>
    <t>56,328</t>
  </si>
  <si>
    <t>9.5</t>
  </si>
  <si>
    <t>108,000,000,000</t>
  </si>
  <si>
    <t> Denmark</t>
  </si>
  <si>
    <t>Qatar</t>
  </si>
  <si>
    <t>55,671</t>
  </si>
  <si>
    <t>32,000,000,000</t>
  </si>
  <si>
    <t>Norway</t>
  </si>
  <si>
    <t> Austria</t>
  </si>
  <si>
    <t>55,454</t>
  </si>
  <si>
    <t>8.2</t>
  </si>
  <si>
    <t>69,750,000,000</t>
  </si>
  <si>
    <t> SaudiArabia</t>
  </si>
  <si>
    <t>55,335</t>
  </si>
  <si>
    <t>18.6</t>
  </si>
  <si>
    <t>272,000,000,000</t>
  </si>
  <si>
    <t> Sweden</t>
  </si>
  <si>
    <t>53,208</t>
  </si>
  <si>
    <t>4.5</t>
  </si>
  <si>
    <t>127,000,000,000</t>
  </si>
  <si>
    <t> Germany</t>
  </si>
  <si>
    <t>53,074</t>
  </si>
  <si>
    <t>9.1</t>
  </si>
  <si>
    <t>533,000,000,000</t>
  </si>
  <si>
    <t> Australia</t>
  </si>
  <si>
    <t>51,663</t>
  </si>
  <si>
    <t>16.8</t>
  </si>
  <si>
    <t>224,000,000,000</t>
  </si>
  <si>
    <t> Belgium</t>
  </si>
  <si>
    <t>51,408</t>
  </si>
  <si>
    <t>9.2</t>
  </si>
  <si>
    <t>81,000,000,000</t>
  </si>
  <si>
    <t> Finland</t>
  </si>
  <si>
    <t>48,416</t>
  </si>
  <si>
    <t>8.8</t>
  </si>
  <si>
    <t> Canada</t>
  </si>
  <si>
    <t>48,130</t>
  </si>
  <si>
    <t>528,000,000,000</t>
  </si>
  <si>
    <t> Bahrain</t>
  </si>
  <si>
    <t>47,303</t>
  </si>
  <si>
    <t>21.8</t>
  </si>
  <si>
    <t> UnitedKingdom</t>
  </si>
  <si>
    <t>45,973</t>
  </si>
  <si>
    <t>5.6</t>
  </si>
  <si>
    <t>309,000,000,000</t>
  </si>
  <si>
    <t> France</t>
  </si>
  <si>
    <t>45,342</t>
  </si>
  <si>
    <t>5.0</t>
  </si>
  <si>
    <t>431,000,000,000</t>
  </si>
  <si>
    <t> EuropeanUnion</t>
  </si>
  <si>
    <t>43,737</t>
  </si>
  <si>
    <t> Japan</t>
  </si>
  <si>
    <t>42,797</t>
  </si>
  <si>
    <t>934,000,000,000</t>
  </si>
  <si>
    <t> Malta</t>
  </si>
  <si>
    <t>42,581</t>
  </si>
  <si>
    <t>3.5</t>
  </si>
  <si>
    <t>2,000,000,000</t>
  </si>
  <si>
    <t> Oman</t>
  </si>
  <si>
    <t>41,859</t>
  </si>
  <si>
    <t>17.6</t>
  </si>
  <si>
    <t> Italy</t>
  </si>
  <si>
    <t>41,830</t>
  </si>
  <si>
    <t>291,000,000,000</t>
  </si>
  <si>
    <t> NewZealand</t>
  </si>
  <si>
    <t>41,005</t>
  </si>
  <si>
    <t>40,000,000,000</t>
  </si>
  <si>
    <t> Korea,South</t>
  </si>
  <si>
    <t>40,111</t>
  </si>
  <si>
    <t>495,000,000,000</t>
  </si>
  <si>
    <t> Israel</t>
  </si>
  <si>
    <t>39,919</t>
  </si>
  <si>
    <t>VERYHIGHHUMANDEVELOPMENT</t>
  </si>
  <si>
    <t>7.9</t>
  </si>
  <si>
    <t>59,830,000,000</t>
  </si>
  <si>
    <t> CzechRepublic</t>
  </si>
  <si>
    <t>39,743</t>
  </si>
  <si>
    <t>10.4</t>
  </si>
  <si>
    <t>60,000,000,000</t>
  </si>
  <si>
    <t> Spain</t>
  </si>
  <si>
    <t>39,715</t>
  </si>
  <si>
    <t>6.0</t>
  </si>
  <si>
    <t>234,000,000,000</t>
  </si>
  <si>
    <t> Slovenia</t>
  </si>
  <si>
    <t>38,048</t>
  </si>
  <si>
    <t>7.5</t>
  </si>
  <si>
    <t>13,000,000,000</t>
  </si>
  <si>
    <t> Cyprus</t>
  </si>
  <si>
    <t>36,155(2017)</t>
  </si>
  <si>
    <t>6.3</t>
  </si>
  <si>
    <t>3,900,000,000</t>
  </si>
  <si>
    <t> Estonia</t>
  </si>
  <si>
    <t>35,973</t>
  </si>
  <si>
    <t>8,200,000,000</t>
  </si>
  <si>
    <t> Lithuania</t>
  </si>
  <si>
    <t>35,461</t>
  </si>
  <si>
    <t>9,900,000,000</t>
  </si>
  <si>
    <t> Slovakia</t>
  </si>
  <si>
    <t>33,736</t>
  </si>
  <si>
    <t>7.0</t>
  </si>
  <si>
    <t>28,360,000,000</t>
  </si>
  <si>
    <t> Portugal</t>
  </si>
  <si>
    <t>33,415</t>
  </si>
  <si>
    <t>5.1</t>
  </si>
  <si>
    <t>46,000,000,000</t>
  </si>
  <si>
    <t> Bahamas,The</t>
  </si>
  <si>
    <t>32,087</t>
  </si>
  <si>
    <t> TrinidadandTobago</t>
  </si>
  <si>
    <t>32,014</t>
  </si>
  <si>
    <t>26.2</t>
  </si>
  <si>
    <t>9,100,000,000</t>
  </si>
  <si>
    <t> Malaysia</t>
  </si>
  <si>
    <t>31,782</t>
  </si>
  <si>
    <t>8.0</t>
  </si>
  <si>
    <t>131,000,000,000</t>
  </si>
  <si>
    <t> Poland</t>
  </si>
  <si>
    <t>31,336</t>
  </si>
  <si>
    <t>142,000,000,000</t>
  </si>
  <si>
    <t> Hungary</t>
  </si>
  <si>
    <t>31,102</t>
  </si>
  <si>
    <t>5.4</t>
  </si>
  <si>
    <t>21,550,000,000</t>
  </si>
  <si>
    <t> Seychelles</t>
  </si>
  <si>
    <t>30,557</t>
  </si>
  <si>
    <t>10.3</t>
  </si>
  <si>
    <t>300,000,000</t>
  </si>
  <si>
    <t> Latvia</t>
  </si>
  <si>
    <t>30,304</t>
  </si>
  <si>
    <t>4.1</t>
  </si>
  <si>
    <t>6,800,000,000</t>
  </si>
  <si>
    <t> SaintKittsandNevis</t>
  </si>
  <si>
    <t>30,207</t>
  </si>
  <si>
    <t>4.4</t>
  </si>
  <si>
    <t>200,000,000</t>
  </si>
  <si>
    <t> Greece</t>
  </si>
  <si>
    <t>29,592</t>
  </si>
  <si>
    <t>6.5</t>
  </si>
  <si>
    <t>53,000,000,000</t>
  </si>
  <si>
    <t> Romania</t>
  </si>
  <si>
    <t>28,206</t>
  </si>
  <si>
    <t>48,000,000,000</t>
  </si>
  <si>
    <t> Turkey</t>
  </si>
  <si>
    <t>28,068</t>
  </si>
  <si>
    <t>347,400,000,000</t>
  </si>
  <si>
    <t> Kazakhstan</t>
  </si>
  <si>
    <t>27,879</t>
  </si>
  <si>
    <t>91,000,000,000</t>
  </si>
  <si>
    <t> Croatia</t>
  </si>
  <si>
    <t>27,579</t>
  </si>
  <si>
    <t>4.7</t>
  </si>
  <si>
    <t>16,970,000,000</t>
  </si>
  <si>
    <t> Russia</t>
  </si>
  <si>
    <t>27,147</t>
  </si>
  <si>
    <t>1,065,000,000,000</t>
  </si>
  <si>
    <t> AntiguaandBarbuda</t>
  </si>
  <si>
    <t>26,868</t>
  </si>
  <si>
    <t>6.2</t>
  </si>
  <si>
    <t> Panama</t>
  </si>
  <si>
    <t>25,553</t>
  </si>
  <si>
    <t>2.8</t>
  </si>
  <si>
    <t>7,800,000,000</t>
  </si>
  <si>
    <t> Chile</t>
  </si>
  <si>
    <t>25,222</t>
  </si>
  <si>
    <t>66,000,000,000</t>
  </si>
  <si>
    <t> Mauritius</t>
  </si>
  <si>
    <t>23,751</t>
  </si>
  <si>
    <t>2,600,000,000</t>
  </si>
  <si>
    <t> Uruguay</t>
  </si>
  <si>
    <t>23,572</t>
  </si>
  <si>
    <t>10,000,000,000</t>
  </si>
  <si>
    <t>Switzerland</t>
  </si>
  <si>
    <t> EquatorialGuinea</t>
  </si>
  <si>
    <t>22,743</t>
  </si>
  <si>
    <t>2.5</t>
  </si>
  <si>
    <t>91,140,000</t>
  </si>
  <si>
    <t> Bulgaria</t>
  </si>
  <si>
    <t>21,960</t>
  </si>
  <si>
    <t>31,000,000,000</t>
  </si>
  <si>
    <t> Iran</t>
  </si>
  <si>
    <t>21,011(2017)</t>
  </si>
  <si>
    <t>8.9</t>
  </si>
  <si>
    <t>218,000,000,000</t>
  </si>
  <si>
    <t> Libya</t>
  </si>
  <si>
    <t>20,764</t>
  </si>
  <si>
    <t>8.7</t>
  </si>
  <si>
    <t>9,300,000,000</t>
  </si>
  <si>
    <t> Montenegro</t>
  </si>
  <si>
    <t>20,690</t>
  </si>
  <si>
    <t>2,800,000,000</t>
  </si>
  <si>
    <t> Argentina</t>
  </si>
  <si>
    <t>20,610</t>
  </si>
  <si>
    <t>116,000,000,000</t>
  </si>
  <si>
    <t> Belarus</t>
  </si>
  <si>
    <t>19,994</t>
  </si>
  <si>
    <t>6.8</t>
  </si>
  <si>
    <t>33,000,000,000</t>
  </si>
  <si>
    <t> Mexico</t>
  </si>
  <si>
    <t>19,844</t>
  </si>
  <si>
    <t>3.8</t>
  </si>
  <si>
    <t>238,000,000,000</t>
  </si>
  <si>
    <t> Turkmenistan</t>
  </si>
  <si>
    <t>19,304</t>
  </si>
  <si>
    <t>14.4</t>
  </si>
  <si>
    <t> Thailand</t>
  </si>
  <si>
    <t>19,051</t>
  </si>
  <si>
    <t>264,000,000,000</t>
  </si>
  <si>
    <t> Botswana</t>
  </si>
  <si>
    <t>18,615</t>
  </si>
  <si>
    <t>3.2</t>
  </si>
  <si>
    <t>3,700,000,000</t>
  </si>
  <si>
    <t> Barbados</t>
  </si>
  <si>
    <t>18,554</t>
  </si>
  <si>
    <t>11.6</t>
  </si>
  <si>
    <t>Ireland</t>
  </si>
  <si>
    <t>900,000,000</t>
  </si>
  <si>
    <t> Palau</t>
  </si>
  <si>
    <t>18,510</t>
  </si>
  <si>
    <t>58.0</t>
  </si>
  <si>
    <t> China</t>
  </si>
  <si>
    <t>18,236</t>
  </si>
  <si>
    <t>6,310,000,000,000</t>
  </si>
  <si>
    <t> Azerbaijan</t>
  </si>
  <si>
    <t>18,044</t>
  </si>
  <si>
    <t>20,000,000,000</t>
  </si>
  <si>
    <t> Gabon</t>
  </si>
  <si>
    <t>17,875</t>
  </si>
  <si>
    <t>2,100,000,000</t>
  </si>
  <si>
    <t> DominicanRepublic</t>
  </si>
  <si>
    <t>17,748</t>
  </si>
  <si>
    <t>2.3</t>
  </si>
  <si>
    <t>15,140,000,000</t>
  </si>
  <si>
    <t> CostaRica</t>
  </si>
  <si>
    <t>17,671</t>
  </si>
  <si>
    <t>1.8</t>
  </si>
  <si>
    <t>9,200,000,000</t>
  </si>
  <si>
    <t> Iraq</t>
  </si>
  <si>
    <t>17,435</t>
  </si>
  <si>
    <t> Serbia</t>
  </si>
  <si>
    <t>17,434</t>
  </si>
  <si>
    <t>26,910,000,000</t>
  </si>
  <si>
    <t> Nauru</t>
  </si>
  <si>
    <t>16,504</t>
  </si>
  <si>
    <t>..</t>
  </si>
  <si>
    <t>23,250,000</t>
  </si>
  <si>
    <t> NorthMacedonia</t>
  </si>
  <si>
    <t>16,358</t>
  </si>
  <si>
    <t>3.9</t>
  </si>
  <si>
    <t>6,960,000,000</t>
  </si>
  <si>
    <t> Brazil</t>
  </si>
  <si>
    <t>16,096</t>
  </si>
  <si>
    <t>2.4</t>
  </si>
  <si>
    <t>518,000,000,000</t>
  </si>
  <si>
    <t> Grenada</t>
  </si>
  <si>
    <t>15,557</t>
  </si>
  <si>
    <t>2.7</t>
  </si>
  <si>
    <t> Suriname</t>
  </si>
  <si>
    <t>15,510</t>
  </si>
  <si>
    <t>4.0</t>
  </si>
  <si>
    <t>1,900,000,000</t>
  </si>
  <si>
    <t> Algeria</t>
  </si>
  <si>
    <t>15,481</t>
  </si>
  <si>
    <t>49,000,000,000</t>
  </si>
  <si>
    <t> Maldives</t>
  </si>
  <si>
    <t>15,307</t>
  </si>
  <si>
    <t> Colombia</t>
  </si>
  <si>
    <t>15,012</t>
  </si>
  <si>
    <t>Germany</t>
  </si>
  <si>
    <t> BosniaandHerzegovina</t>
  </si>
  <si>
    <t>14,623</t>
  </si>
  <si>
    <t>7.8</t>
  </si>
  <si>
    <t>11,000,000,000</t>
  </si>
  <si>
    <t> Peru</t>
  </si>
  <si>
    <t>14,418</t>
  </si>
  <si>
    <t>39,000,000,000</t>
  </si>
  <si>
    <t> SaintLucia</t>
  </si>
  <si>
    <t>13,881</t>
  </si>
  <si>
    <t>2.1</t>
  </si>
  <si>
    <t> Mongolia</t>
  </si>
  <si>
    <t>13,799</t>
  </si>
  <si>
    <t>5,600,000,000</t>
  </si>
  <si>
    <t> SouthAfrica</t>
  </si>
  <si>
    <t>13,686</t>
  </si>
  <si>
    <t>8.3</t>
  </si>
  <si>
    <t>112,000,000,000</t>
  </si>
  <si>
    <t> Paraguay</t>
  </si>
  <si>
    <t>13,599</t>
  </si>
  <si>
    <t>1.1</t>
  </si>
  <si>
    <t>9,700,000,000</t>
  </si>
  <si>
    <t> SriLanka</t>
  </si>
  <si>
    <t>13,473</t>
  </si>
  <si>
    <t> Albania</t>
  </si>
  <si>
    <t>13,364</t>
  </si>
  <si>
    <t>1.6</t>
  </si>
  <si>
    <t>7,793,000,000</t>
  </si>
  <si>
    <t> Lebanon</t>
  </si>
  <si>
    <t>13,081</t>
  </si>
  <si>
    <t>4.2</t>
  </si>
  <si>
    <t>16,000,000,000</t>
  </si>
  <si>
    <t> Indonesia</t>
  </si>
  <si>
    <t>13,079</t>
  </si>
  <si>
    <t>221,070,000,000</t>
  </si>
  <si>
    <t> Tunisia</t>
  </si>
  <si>
    <t>12,502</t>
  </si>
  <si>
    <t>15,000,000,000</t>
  </si>
  <si>
    <t> Egypt</t>
  </si>
  <si>
    <t>12,412</t>
  </si>
  <si>
    <t>143,000,000,000</t>
  </si>
  <si>
    <t> SaintVincentandtheGrenadines</t>
  </si>
  <si>
    <t>12,288</t>
  </si>
  <si>
    <t>1.7</t>
  </si>
  <si>
    <t>100,000,000</t>
  </si>
  <si>
    <t> Georgia</t>
  </si>
  <si>
    <t>12,004</t>
  </si>
  <si>
    <t>9,800,000,000</t>
  </si>
  <si>
    <t> Ecuador</t>
  </si>
  <si>
    <t>11,734</t>
  </si>
  <si>
    <t>2.6</t>
  </si>
  <si>
    <t>21,000,000,000</t>
  </si>
  <si>
    <t> Kosovo</t>
  </si>
  <si>
    <t>11,348</t>
  </si>
  <si>
    <t>2,887,000,000</t>
  </si>
  <si>
    <t> Dominica</t>
  </si>
  <si>
    <t>11,129</t>
  </si>
  <si>
    <t>90,210,000</t>
  </si>
  <si>
    <t> Namibia</t>
  </si>
  <si>
    <t>11,101</t>
  </si>
  <si>
    <t> Fiji</t>
  </si>
  <si>
    <t>10,879</t>
  </si>
  <si>
    <t>1.4</t>
  </si>
  <si>
    <t>800,000,000</t>
  </si>
  <si>
    <t> Eswatini</t>
  </si>
  <si>
    <t>10,637</t>
  </si>
  <si>
    <t>0.9</t>
  </si>
  <si>
    <t> Bhutan</t>
  </si>
  <si>
    <t>10,534</t>
  </si>
  <si>
    <t>1.9</t>
  </si>
  <si>
    <t>2,085,000,000</t>
  </si>
  <si>
    <t> Armenia</t>
  </si>
  <si>
    <t>10,343</t>
  </si>
  <si>
    <t>5,100,000,000</t>
  </si>
  <si>
    <t>Australia</t>
  </si>
  <si>
    <t> Jordan</t>
  </si>
  <si>
    <t>9,478</t>
  </si>
  <si>
    <t> Jamaica</t>
  </si>
  <si>
    <t>9,326</t>
  </si>
  <si>
    <t> Ukraine</t>
  </si>
  <si>
    <t>9,233</t>
  </si>
  <si>
    <t> Philippines</t>
  </si>
  <si>
    <t>8,951</t>
  </si>
  <si>
    <t>94,370,000,000</t>
  </si>
  <si>
    <t> Belize</t>
  </si>
  <si>
    <t>8,648</t>
  </si>
  <si>
    <t>1.2</t>
  </si>
  <si>
    <t>400,000,000</t>
  </si>
  <si>
    <t> Guyana</t>
  </si>
  <si>
    <t>8,640</t>
  </si>
  <si>
    <t> Morocco</t>
  </si>
  <si>
    <t>8,586</t>
  </si>
  <si>
    <t>29,000,000,000</t>
  </si>
  <si>
    <t> Uzbekistan</t>
  </si>
  <si>
    <t>8,556</t>
  </si>
  <si>
    <t>3.1</t>
  </si>
  <si>
    <t> Guatemala</t>
  </si>
  <si>
    <t>8,462</t>
  </si>
  <si>
    <t>8,915,000,000</t>
  </si>
  <si>
    <t> ElSalvador</t>
  </si>
  <si>
    <t>8,331</t>
  </si>
  <si>
    <t>5,700,000,000</t>
  </si>
  <si>
    <t>Iceland</t>
  </si>
  <si>
    <t> Bolivia</t>
  </si>
  <si>
    <t>7,873</t>
  </si>
  <si>
    <t>7,500,000,000</t>
  </si>
  <si>
    <t> India</t>
  </si>
  <si>
    <t>7,762</t>
  </si>
  <si>
    <t>1,547,000,000,000</t>
  </si>
  <si>
    <t> Timor-Leste</t>
  </si>
  <si>
    <t>7,658</t>
  </si>
  <si>
    <t>0.2</t>
  </si>
  <si>
    <t>125,300,000</t>
  </si>
  <si>
    <t> CapeVerde</t>
  </si>
  <si>
    <t>7,454</t>
  </si>
  <si>
    <t> Vietnam</t>
  </si>
  <si>
    <t>7,447</t>
  </si>
  <si>
    <t>125,000,000,000</t>
  </si>
  <si>
    <t> Laos</t>
  </si>
  <si>
    <t>7,439</t>
  </si>
  <si>
    <t>0.5</t>
  </si>
  <si>
    <t> Moldova</t>
  </si>
  <si>
    <t>7,271</t>
  </si>
  <si>
    <t>4,305,000,000</t>
  </si>
  <si>
    <t> Myanmar</t>
  </si>
  <si>
    <t>6,674</t>
  </si>
  <si>
    <t>0.6</t>
  </si>
  <si>
    <t> Samoa</t>
  </si>
  <si>
    <t>6,483</t>
  </si>
  <si>
    <t>Sweden</t>
  </si>
  <si>
    <t>0.7</t>
  </si>
  <si>
    <t> Angola</t>
  </si>
  <si>
    <t>6,452</t>
  </si>
  <si>
    <t>1.0</t>
  </si>
  <si>
    <t>8,100,000,000</t>
  </si>
  <si>
    <t> Tonga</t>
  </si>
  <si>
    <t>6,419</t>
  </si>
  <si>
    <t>46,500,000</t>
  </si>
  <si>
    <t> Nigeria</t>
  </si>
  <si>
    <t>5,990</t>
  </si>
  <si>
    <t>24,000,000,000</t>
  </si>
  <si>
    <t> Congo,Republicofthe</t>
  </si>
  <si>
    <t>5,662</t>
  </si>
  <si>
    <t> Pakistan</t>
  </si>
  <si>
    <t>5,567</t>
  </si>
  <si>
    <t>82,000,000,000</t>
  </si>
  <si>
    <t> Nicaragua</t>
  </si>
  <si>
    <t>5,533</t>
  </si>
  <si>
    <t>4,412,000,000</t>
  </si>
  <si>
    <t> WestBankandGaza</t>
  </si>
  <si>
    <t>5,157</t>
  </si>
  <si>
    <t> Honduras</t>
  </si>
  <si>
    <t>5,138</t>
  </si>
  <si>
    <t>5,300,000,000</t>
  </si>
  <si>
    <t> Sudan</t>
  </si>
  <si>
    <t>4,759</t>
  </si>
  <si>
    <t>0.4</t>
  </si>
  <si>
    <t> Ghana</t>
  </si>
  <si>
    <t>4,746</t>
  </si>
  <si>
    <t> Bangladesh</t>
  </si>
  <si>
    <t>Singapore</t>
  </si>
  <si>
    <t>4,371</t>
  </si>
  <si>
    <t>55,500,000,000</t>
  </si>
  <si>
    <t> Cambodia</t>
  </si>
  <si>
    <t>4,360</t>
  </si>
  <si>
    <t>4,100,000,000</t>
  </si>
  <si>
    <t> PapuaNewGuinea</t>
  </si>
  <si>
    <t>4,336</t>
  </si>
  <si>
    <t>3,000,000,000</t>
  </si>
  <si>
    <t> Zambia</t>
  </si>
  <si>
    <t>4,223</t>
  </si>
  <si>
    <t>0.3</t>
  </si>
  <si>
    <t> Côted'Ivoire</t>
  </si>
  <si>
    <t>4,207</t>
  </si>
  <si>
    <t> Mauritania</t>
  </si>
  <si>
    <t>4,151</t>
  </si>
  <si>
    <t> Tuvalu</t>
  </si>
  <si>
    <t>4,049</t>
  </si>
  <si>
    <t> MarshallIslands</t>
  </si>
  <si>
    <t>3,989</t>
  </si>
  <si>
    <t>Netherlands</t>
  </si>
  <si>
    <t>600,000,000</t>
  </si>
  <si>
    <t> Kyrgyzstan</t>
  </si>
  <si>
    <t>3,884</t>
  </si>
  <si>
    <t> Cameroon</t>
  </si>
  <si>
    <t>3,785</t>
  </si>
  <si>
    <t>6,100,000,000</t>
  </si>
  <si>
    <t> Senegal</t>
  </si>
  <si>
    <t>3,782</t>
  </si>
  <si>
    <t> Micronesia,FederatedStatesof</t>
  </si>
  <si>
    <t>3,553</t>
  </si>
  <si>
    <t>178,600,000</t>
  </si>
  <si>
    <t> Kenya</t>
  </si>
  <si>
    <t>3,467</t>
  </si>
  <si>
    <t>7,600,000,000</t>
  </si>
  <si>
    <t> Tajikistan</t>
  </si>
  <si>
    <t>3,449</t>
  </si>
  <si>
    <t>12,000,000,000</t>
  </si>
  <si>
    <t> SãoToméandPríncipe</t>
  </si>
  <si>
    <t>Denmark</t>
  </si>
  <si>
    <t>3,418</t>
  </si>
  <si>
    <t> Tanzania</t>
  </si>
  <si>
    <t>3,227</t>
  </si>
  <si>
    <t>5,000,000,000</t>
  </si>
  <si>
    <t> Vanuatu</t>
  </si>
  <si>
    <t>3,221</t>
  </si>
  <si>
    <t>55,800,000</t>
  </si>
  <si>
    <t> Lesotho</t>
  </si>
  <si>
    <t>3,219</t>
  </si>
  <si>
    <t>   Nepal</t>
  </si>
  <si>
    <t>3,089</t>
  </si>
  <si>
    <t>6,394,380,000</t>
  </si>
  <si>
    <t> Zimbabwe</t>
  </si>
  <si>
    <t>3,029</t>
  </si>
  <si>
    <t>0.8</t>
  </si>
  <si>
    <t>8,000,000,000</t>
  </si>
  <si>
    <t> Comoros</t>
  </si>
  <si>
    <t>2,913</t>
  </si>
  <si>
    <t>40,920,000</t>
  </si>
  <si>
    <t> Gambia,The</t>
  </si>
  <si>
    <t>2,612</t>
  </si>
  <si>
    <t> Yemen</t>
  </si>
  <si>
    <t>2,575</t>
  </si>
  <si>
    <t>5,200,000,000</t>
  </si>
  <si>
    <t> Guinea</t>
  </si>
  <si>
    <t>2,504</t>
  </si>
  <si>
    <t>Finland</t>
  </si>
  <si>
    <t> Benin</t>
  </si>
  <si>
    <t>2,424</t>
  </si>
  <si>
    <t>1,000,000,000</t>
  </si>
  <si>
    <t> SolomonIslands</t>
  </si>
  <si>
    <t>2,422</t>
  </si>
  <si>
    <t>79,050,000</t>
  </si>
  <si>
    <t> Mali</t>
  </si>
  <si>
    <t>2,316</t>
  </si>
  <si>
    <t>0.1</t>
  </si>
  <si>
    <t>1,400,000,000</t>
  </si>
  <si>
    <t> Kiribati</t>
  </si>
  <si>
    <t>2,293</t>
  </si>
  <si>
    <t>27,900,000</t>
  </si>
  <si>
    <t> Rwanda</t>
  </si>
  <si>
    <t>2,251</t>
  </si>
  <si>
    <t>500,000,000</t>
  </si>
  <si>
    <t>lowpopulation</t>
  </si>
  <si>
    <t> Uganda</t>
  </si>
  <si>
    <t>2,038</t>
  </si>
  <si>
    <t>2,700,000,000</t>
  </si>
  <si>
    <t> Ethiopia</t>
  </si>
  <si>
    <t>2,022</t>
  </si>
  <si>
    <t>Canada</t>
  </si>
  <si>
    <t>6,700,000,000</t>
  </si>
  <si>
    <t> BurkinaFaso</t>
  </si>
  <si>
    <t>1,984</t>
  </si>
  <si>
    <t>1,200,000,000</t>
  </si>
  <si>
    <t> Chad</t>
  </si>
  <si>
    <t>1,968</t>
  </si>
  <si>
    <t>0.0</t>
  </si>
  <si>
    <t>Luxembourg</t>
  </si>
  <si>
    <t> Afghanistan</t>
  </si>
  <si>
    <t>1,955</t>
  </si>
  <si>
    <t>4,700,000,000</t>
  </si>
  <si>
    <t> Madagascar</t>
  </si>
  <si>
    <t>1,891</t>
  </si>
  <si>
    <t>1,300,000,000</t>
  </si>
  <si>
    <t> Haiti</t>
  </si>
  <si>
    <t>1,866</t>
  </si>
  <si>
    <t> Guinea-Bissau</t>
  </si>
  <si>
    <t>1,799</t>
  </si>
  <si>
    <t>31,620,000</t>
  </si>
  <si>
    <t> Togo</t>
  </si>
  <si>
    <t>1,773</t>
  </si>
  <si>
    <t>1,100,000,000</t>
  </si>
  <si>
    <t> SierraLeone</t>
  </si>
  <si>
    <t>NewZealand</t>
  </si>
  <si>
    <t>1,602</t>
  </si>
  <si>
    <t> Mozambique</t>
  </si>
  <si>
    <t>1,459</t>
  </si>
  <si>
    <t> Malawi</t>
  </si>
  <si>
    <t>1,311</t>
  </si>
  <si>
    <t> Liberia</t>
  </si>
  <si>
    <t>1,308</t>
  </si>
  <si>
    <t> Niger</t>
  </si>
  <si>
    <t>1,063</t>
  </si>
  <si>
    <t> Congo,DemocraticRepublicofthe</t>
  </si>
  <si>
    <t>932</t>
  </si>
  <si>
    <t> CentralAfricanRepublic</t>
  </si>
  <si>
    <t>UnitedKingdom</t>
  </si>
  <si>
    <t>859</t>
  </si>
  <si>
    <t> Burundi</t>
  </si>
  <si>
    <t>744</t>
  </si>
  <si>
    <t>UnitedStates</t>
  </si>
  <si>
    <t>Belgium</t>
  </si>
  <si>
    <t>Liechtenstein</t>
  </si>
  <si>
    <t>Japan</t>
  </si>
  <si>
    <t>Austria</t>
  </si>
  <si>
    <t>Israel</t>
  </si>
  <si>
    <t>SouthKorea</t>
  </si>
  <si>
    <t>Slovenia</t>
  </si>
  <si>
    <t>2,881,053</t>
  </si>
  <si>
    <t>48,986</t>
  </si>
  <si>
    <t>248</t>
  </si>
  <si>
    <t>11,610</t>
  </si>
  <si>
    <t>40,000</t>
  </si>
  <si>
    <t>Spain</t>
  </si>
  <si>
    <t>625,978</t>
  </si>
  <si>
    <t>10,249</t>
  </si>
  <si>
    <t>242</t>
  </si>
  <si>
    <t>2,590</t>
  </si>
  <si>
    <t>9,741</t>
  </si>
  <si>
    <t>CzechRepublic</t>
  </si>
  <si>
    <t>5,850,342</t>
  </si>
  <si>
    <t>46,005</t>
  </si>
  <si>
    <t>8,358</t>
  </si>
  <si>
    <t>700</t>
  </si>
  <si>
    <t>27,028</t>
  </si>
  <si>
    <t>4,937,786</t>
  </si>
  <si>
    <t>55,291</t>
  </si>
  <si>
    <t>72</t>
  </si>
  <si>
    <t>68,890</t>
  </si>
  <si>
    <t>23,604</t>
  </si>
  <si>
    <t>Brunei</t>
  </si>
  <si>
    <t>France</t>
  </si>
  <si>
    <t>437,479</t>
  </si>
  <si>
    <t>4,194</t>
  </si>
  <si>
    <t>83</t>
  </si>
  <si>
    <t>5,270</t>
  </si>
  <si>
    <t>0</t>
  </si>
  <si>
    <t>UnitedArabEmirates</t>
  </si>
  <si>
    <t>9,890,402</t>
  </si>
  <si>
    <t>Malta</t>
  </si>
  <si>
    <t>119,873</t>
  </si>
  <si>
    <t>118</t>
  </si>
  <si>
    <t>83,600</t>
  </si>
  <si>
    <t>Kuwait</t>
  </si>
  <si>
    <t>4,270,571</t>
  </si>
  <si>
    <t>63,488</t>
  </si>
  <si>
    <t>240</t>
  </si>
  <si>
    <t>17,820</t>
  </si>
  <si>
    <t>39,520</t>
  </si>
  <si>
    <t>Italy</t>
  </si>
  <si>
    <t>8,654,622</t>
  </si>
  <si>
    <t>63,257</t>
  </si>
  <si>
    <t>219</t>
  </si>
  <si>
    <t>39,516</t>
  </si>
  <si>
    <t>52,000</t>
  </si>
  <si>
    <t>5,421,241</t>
  </si>
  <si>
    <t>42,384</t>
  </si>
  <si>
    <t>15</t>
  </si>
  <si>
    <t>365,268</t>
  </si>
  <si>
    <t>28,000</t>
  </si>
  <si>
    <t>Estonia</t>
  </si>
  <si>
    <t>331,002,651</t>
  </si>
  <si>
    <t>1,937,734</t>
  </si>
  <si>
    <t>36</t>
  </si>
  <si>
    <t>9,147,420</t>
  </si>
  <si>
    <t>954,806</t>
  </si>
  <si>
    <t>341,243</t>
  </si>
  <si>
    <t>2,212</t>
  </si>
  <si>
    <t>3</t>
  </si>
  <si>
    <t>100,250</t>
  </si>
  <si>
    <t>380</t>
  </si>
  <si>
    <t>Cyprus</t>
  </si>
  <si>
    <t>17,134,872</t>
  </si>
  <si>
    <t>37,742</t>
  </si>
  <si>
    <t>508</t>
  </si>
  <si>
    <t>33,720</t>
  </si>
  <si>
    <t>16,000</t>
  </si>
  <si>
    <t>5,792,202</t>
  </si>
  <si>
    <t>20,326</t>
  </si>
  <si>
    <t>137</t>
  </si>
  <si>
    <t>42,430</t>
  </si>
  <si>
    <t>15,200</t>
  </si>
  <si>
    <t>Greece</t>
  </si>
  <si>
    <t>9,006,398</t>
  </si>
  <si>
    <t>51,296</t>
  </si>
  <si>
    <t>109</t>
  </si>
  <si>
    <t>82,409</t>
  </si>
  <si>
    <t>65,000</t>
  </si>
  <si>
    <t>SaudiArabia</t>
  </si>
  <si>
    <t>34,813,871</t>
  </si>
  <si>
    <t>545,343</t>
  </si>
  <si>
    <t>16</t>
  </si>
  <si>
    <t>2,149,690</t>
  </si>
  <si>
    <t>134,979</t>
  </si>
  <si>
    <t>Poland</t>
  </si>
  <si>
    <t>10,099,265</t>
  </si>
  <si>
    <t>62,886</t>
  </si>
  <si>
    <t>25</t>
  </si>
  <si>
    <t>410,340</t>
  </si>
  <si>
    <t>83,783,942</t>
  </si>
  <si>
    <t>266,897</t>
  </si>
  <si>
    <t>348,560</t>
  </si>
  <si>
    <t>543,822</t>
  </si>
  <si>
    <t>25,499,884</t>
  </si>
  <si>
    <t>296,686</t>
  </si>
  <si>
    <t>7,682,300</t>
  </si>
  <si>
    <t>158,246</t>
  </si>
  <si>
    <t>Lithuania</t>
  </si>
  <si>
    <t>11,589,623</t>
  </si>
  <si>
    <t>50,295</t>
  </si>
  <si>
    <t>383</t>
  </si>
  <si>
    <t>30,280</t>
  </si>
  <si>
    <t>48,000</t>
  </si>
  <si>
    <t>5,540,720</t>
  </si>
  <si>
    <t>8,564</t>
  </si>
  <si>
    <t>18</t>
  </si>
  <si>
    <t>303,890</t>
  </si>
  <si>
    <t>14,000</t>
  </si>
  <si>
    <t>highpopulation</t>
  </si>
  <si>
    <t>37,742,154</t>
  </si>
  <si>
    <t>331,107</t>
  </si>
  <si>
    <t>4</t>
  </si>
  <si>
    <t>9,093,510</t>
  </si>
  <si>
    <t>242,032</t>
  </si>
  <si>
    <t>Bahrain</t>
  </si>
  <si>
    <t>1,701,575</t>
  </si>
  <si>
    <t>60,403</t>
  </si>
  <si>
    <t>2,239</t>
  </si>
  <si>
    <t>760</t>
  </si>
  <si>
    <t>47,800</t>
  </si>
  <si>
    <t>67,886,011</t>
  </si>
  <si>
    <t>355,839</t>
  </si>
  <si>
    <t>281</t>
  </si>
  <si>
    <t>241,930</t>
  </si>
  <si>
    <t>260,650</t>
  </si>
  <si>
    <t>65,273,511</t>
  </si>
  <si>
    <t>143,783</t>
  </si>
  <si>
    <t>119</t>
  </si>
  <si>
    <t>547,557</t>
  </si>
  <si>
    <t>36,527</t>
  </si>
  <si>
    <t>Andorra</t>
  </si>
  <si>
    <t>126,476,461</t>
  </si>
  <si>
    <t>-383,840</t>
  </si>
  <si>
    <t>347</t>
  </si>
  <si>
    <t>364,555</t>
  </si>
  <si>
    <t>71,560</t>
  </si>
  <si>
    <t>441,543</t>
  </si>
  <si>
    <t>1,171</t>
  </si>
  <si>
    <t>1,380</t>
  </si>
  <si>
    <t>320</t>
  </si>
  <si>
    <t>900</t>
  </si>
  <si>
    <t>Oman</t>
  </si>
  <si>
    <t>5,106,626</t>
  </si>
  <si>
    <t>131,640</t>
  </si>
  <si>
    <t>309,500</t>
  </si>
  <si>
    <t>87,400</t>
  </si>
  <si>
    <t>60,461,826</t>
  </si>
  <si>
    <t>-88,249</t>
  </si>
  <si>
    <t>206</t>
  </si>
  <si>
    <t>294,140</t>
  </si>
  <si>
    <t>148,943</t>
  </si>
  <si>
    <t>4,822,233</t>
  </si>
  <si>
    <t>39,170</t>
  </si>
  <si>
    <t>263,310</t>
  </si>
  <si>
    <t>14,881</t>
  </si>
  <si>
    <t>51,269,185</t>
  </si>
  <si>
    <t>43,877</t>
  </si>
  <si>
    <t>527</t>
  </si>
  <si>
    <t>Slovakia</t>
  </si>
  <si>
    <t>97,230</t>
  </si>
  <si>
    <t>11,731</t>
  </si>
  <si>
    <t>8,655,535</t>
  </si>
  <si>
    <t>136,158</t>
  </si>
  <si>
    <t>400</t>
  </si>
  <si>
    <t>21,640</t>
  </si>
  <si>
    <t>10,000</t>
  </si>
  <si>
    <t>10,708,981</t>
  </si>
  <si>
    <t>19,772</t>
  </si>
  <si>
    <t>139</t>
  </si>
  <si>
    <t>77,240</t>
  </si>
  <si>
    <t>22,011</t>
  </si>
  <si>
    <t>Latvia</t>
  </si>
  <si>
    <t>46,754,778</t>
  </si>
  <si>
    <t>18,002</t>
  </si>
  <si>
    <t>94</t>
  </si>
  <si>
    <t>498,800</t>
  </si>
  <si>
    <t>2,078,938</t>
  </si>
  <si>
    <t>284</t>
  </si>
  <si>
    <t>103</t>
  </si>
  <si>
    <t>20,140</t>
  </si>
  <si>
    <t>2,000</t>
  </si>
  <si>
    <t>1,207,359</t>
  </si>
  <si>
    <t>8,784</t>
  </si>
  <si>
    <t>131</t>
  </si>
  <si>
    <t>9,240</t>
  </si>
  <si>
    <t>5,000</t>
  </si>
  <si>
    <t>Portugal</t>
  </si>
  <si>
    <t>1,326,535</t>
  </si>
  <si>
    <t>887</t>
  </si>
  <si>
    <t>31</t>
  </si>
  <si>
    <t>42,390</t>
  </si>
  <si>
    <t>3,911</t>
  </si>
  <si>
    <t>2,722,289</t>
  </si>
  <si>
    <t>-37,338</t>
  </si>
  <si>
    <t>43</t>
  </si>
  <si>
    <t>62,674</t>
  </si>
  <si>
    <t>-32,780</t>
  </si>
  <si>
    <t>5,459,642</t>
  </si>
  <si>
    <t>2,629</t>
  </si>
  <si>
    <t>114</t>
  </si>
  <si>
    <t>48,088</t>
  </si>
  <si>
    <t>1,485</t>
  </si>
  <si>
    <t>10,196,709</t>
  </si>
  <si>
    <t>-29,478</t>
  </si>
  <si>
    <t>111</t>
  </si>
  <si>
    <t>verylowpopulation</t>
  </si>
  <si>
    <t>91,590</t>
  </si>
  <si>
    <t>-6,000</t>
  </si>
  <si>
    <t>Bahamas</t>
  </si>
  <si>
    <t>393,244</t>
  </si>
  <si>
    <t>3,762</t>
  </si>
  <si>
    <t>39</t>
  </si>
  <si>
    <t>10,010</t>
  </si>
  <si>
    <t>1,000</t>
  </si>
  <si>
    <t>TrinidadandTobago</t>
  </si>
  <si>
    <t>HIGHHUMANDEVELOPMENT</t>
  </si>
  <si>
    <t>1,399,488</t>
  </si>
  <si>
    <t>4,515</t>
  </si>
  <si>
    <t>273</t>
  </si>
  <si>
    <t>5,130</t>
  </si>
  <si>
    <t>-800</t>
  </si>
  <si>
    <t>Chile</t>
  </si>
  <si>
    <t>Malaysia</t>
  </si>
  <si>
    <t>32,365,999</t>
  </si>
  <si>
    <t>416,222</t>
  </si>
  <si>
    <t>99</t>
  </si>
  <si>
    <t>328,550</t>
  </si>
  <si>
    <t>50,000</t>
  </si>
  <si>
    <t>37,846,611</t>
  </si>
  <si>
    <t>-41,157</t>
  </si>
  <si>
    <t>124</t>
  </si>
  <si>
    <t>306,230</t>
  </si>
  <si>
    <t>-29,395</t>
  </si>
  <si>
    <t>Hungary</t>
  </si>
  <si>
    <t>9,660,351</t>
  </si>
  <si>
    <t>-24,328</t>
  </si>
  <si>
    <t>107</t>
  </si>
  <si>
    <t>90,530</t>
  </si>
  <si>
    <t>6,000</t>
  </si>
  <si>
    <t>Seychelles</t>
  </si>
  <si>
    <t>98,347</t>
  </si>
  <si>
    <t>608</t>
  </si>
  <si>
    <t>214</t>
  </si>
  <si>
    <t>460</t>
  </si>
  <si>
    <t>-200</t>
  </si>
  <si>
    <t>1,886,198</t>
  </si>
  <si>
    <t>-20,545</t>
  </si>
  <si>
    <t>30</t>
  </si>
  <si>
    <t>62,200</t>
  </si>
  <si>
    <t>-14,837</t>
  </si>
  <si>
    <t>SaintKitts</t>
  </si>
  <si>
    <t>53,199</t>
  </si>
  <si>
    <t>376</t>
  </si>
  <si>
    <t>205</t>
  </si>
  <si>
    <t>260</t>
  </si>
  <si>
    <t>10,423,054</t>
  </si>
  <si>
    <t>-50,401</t>
  </si>
  <si>
    <t>81</t>
  </si>
  <si>
    <t>128,900</t>
  </si>
  <si>
    <t>-16,000</t>
  </si>
  <si>
    <t>Romania</t>
  </si>
  <si>
    <t>19,237,691</t>
  </si>
  <si>
    <t>-126,866</t>
  </si>
  <si>
    <t>84</t>
  </si>
  <si>
    <t>230,170</t>
  </si>
  <si>
    <t>-73,999</t>
  </si>
  <si>
    <t>Turkey</t>
  </si>
  <si>
    <t>84,339,067</t>
  </si>
  <si>
    <t>909,452</t>
  </si>
  <si>
    <t>110</t>
  </si>
  <si>
    <t>769,630</t>
  </si>
  <si>
    <t>283,922</t>
  </si>
  <si>
    <t>Kazakhstan</t>
  </si>
  <si>
    <t>18,776,707</t>
  </si>
  <si>
    <t>225,280</t>
  </si>
  <si>
    <t>7</t>
  </si>
  <si>
    <t>2,699,700</t>
  </si>
  <si>
    <t>-18,000</t>
  </si>
  <si>
    <t>Croatia</t>
  </si>
  <si>
    <t>4,105,267</t>
  </si>
  <si>
    <t>-25,037</t>
  </si>
  <si>
    <t>73</t>
  </si>
  <si>
    <t>55,960</t>
  </si>
  <si>
    <t>-8,001</t>
  </si>
  <si>
    <t>Russia</t>
  </si>
  <si>
    <t>145,934,462</t>
  </si>
  <si>
    <t>62,206</t>
  </si>
  <si>
    <t>9</t>
  </si>
  <si>
    <t>16,376,870</t>
  </si>
  <si>
    <t>182,456</t>
  </si>
  <si>
    <t>Antigua</t>
  </si>
  <si>
    <t>97,929</t>
  </si>
  <si>
    <t>811</t>
  </si>
  <si>
    <t>223</t>
  </si>
  <si>
    <t>440</t>
  </si>
  <si>
    <t>Panama</t>
  </si>
  <si>
    <t>4,314,767</t>
  </si>
  <si>
    <t>68,328</t>
  </si>
  <si>
    <t>58</t>
  </si>
  <si>
    <t>74,340</t>
  </si>
  <si>
    <t>11,200</t>
  </si>
  <si>
    <t>19,116,201</t>
  </si>
  <si>
    <t>164,163</t>
  </si>
  <si>
    <t>26</t>
  </si>
  <si>
    <t>743,532</t>
  </si>
  <si>
    <t>111,708</t>
  </si>
  <si>
    <t>Mauritius</t>
  </si>
  <si>
    <t>1,271,768</t>
  </si>
  <si>
    <t>2,100</t>
  </si>
  <si>
    <t>626</t>
  </si>
  <si>
    <t>2,030</t>
  </si>
  <si>
    <t>Uruguay</t>
  </si>
  <si>
    <t>3,473,730</t>
  </si>
  <si>
    <t>11,996</t>
  </si>
  <si>
    <t>20</t>
  </si>
  <si>
    <t>175,020</t>
  </si>
  <si>
    <t>-3,000</t>
  </si>
  <si>
    <t>EquatorialGuinea</t>
  </si>
  <si>
    <t>Argentina</t>
  </si>
  <si>
    <t>MEDIUMHUMANDEVELOPMENT</t>
  </si>
  <si>
    <t>1,402,985</t>
  </si>
  <si>
    <t>46,999</t>
  </si>
  <si>
    <t>50</t>
  </si>
  <si>
    <t>28,050</t>
  </si>
  <si>
    <t>Bulgaria</t>
  </si>
  <si>
    <t>6,948,445</t>
  </si>
  <si>
    <t>-51,674</t>
  </si>
  <si>
    <t>64</t>
  </si>
  <si>
    <t>108,560</t>
  </si>
  <si>
    <t>-4,800</t>
  </si>
  <si>
    <t>Iran</t>
  </si>
  <si>
    <t>83,992,949</t>
  </si>
  <si>
    <t>1,079,043</t>
  </si>
  <si>
    <t>52</t>
  </si>
  <si>
    <t>1,628,550</t>
  </si>
  <si>
    <t>-55,000</t>
  </si>
  <si>
    <t>Libya</t>
  </si>
  <si>
    <t>6,871,292</t>
  </si>
  <si>
    <t>93,840</t>
  </si>
  <si>
    <t>1,759,540</t>
  </si>
  <si>
    <t>-1,999</t>
  </si>
  <si>
    <t>Montenegro</t>
  </si>
  <si>
    <t>628,066</t>
  </si>
  <si>
    <t>79</t>
  </si>
  <si>
    <t>47</t>
  </si>
  <si>
    <t>13,450</t>
  </si>
  <si>
    <t>-480</t>
  </si>
  <si>
    <t>45,195,774</t>
  </si>
  <si>
    <t>415,097</t>
  </si>
  <si>
    <t>17</t>
  </si>
  <si>
    <t>2,736,690</t>
  </si>
  <si>
    <t>Belarus</t>
  </si>
  <si>
    <t>4,800</t>
  </si>
  <si>
    <t>9,449,323</t>
  </si>
  <si>
    <t>-3,088</t>
  </si>
  <si>
    <t>202,910</t>
  </si>
  <si>
    <t>8,730</t>
  </si>
  <si>
    <t>Mexico</t>
  </si>
  <si>
    <t>128,932,753</t>
  </si>
  <si>
    <t>1,357,224</t>
  </si>
  <si>
    <t>66</t>
  </si>
  <si>
    <t>1,943,950</t>
  </si>
  <si>
    <t>-60,000</t>
  </si>
  <si>
    <t>Turkmenistan</t>
  </si>
  <si>
    <t>6,031,200</t>
  </si>
  <si>
    <t>89,111</t>
  </si>
  <si>
    <t>13</t>
  </si>
  <si>
    <t>469,930</t>
  </si>
  <si>
    <t>-5,000</t>
  </si>
  <si>
    <t>Thailand</t>
  </si>
  <si>
    <t>69,799,978</t>
  </si>
  <si>
    <t>174,396</t>
  </si>
  <si>
    <t>510,890</t>
  </si>
  <si>
    <t>19,444</t>
  </si>
  <si>
    <t>Botswana</t>
  </si>
  <si>
    <t>2,351,627</t>
  </si>
  <si>
    <t>47,930</t>
  </si>
  <si>
    <t>566,730</t>
  </si>
  <si>
    <t>3,000</t>
  </si>
  <si>
    <t>Barbados</t>
  </si>
  <si>
    <t>287,375</t>
  </si>
  <si>
    <t>350</t>
  </si>
  <si>
    <t>668</t>
  </si>
  <si>
    <t>430</t>
  </si>
  <si>
    <t>-79</t>
  </si>
  <si>
    <t>Palau</t>
  </si>
  <si>
    <t>18,094</t>
  </si>
  <si>
    <t>86</t>
  </si>
  <si>
    <t>China</t>
  </si>
  <si>
    <t>1,439,323,776</t>
  </si>
  <si>
    <t>5,540,090</t>
  </si>
  <si>
    <t>153</t>
  </si>
  <si>
    <t>9,388,211</t>
  </si>
  <si>
    <t>-348,399</t>
  </si>
  <si>
    <t>Azerbaijan</t>
  </si>
  <si>
    <t>10,139,177</t>
  </si>
  <si>
    <t>91,459</t>
  </si>
  <si>
    <t>123</t>
  </si>
  <si>
    <t>82,658</t>
  </si>
  <si>
    <t>1,200</t>
  </si>
  <si>
    <t>Gabon</t>
  </si>
  <si>
    <t>2,225,734</t>
  </si>
  <si>
    <t>53,155</t>
  </si>
  <si>
    <t>257,670</t>
  </si>
  <si>
    <t>3,260</t>
  </si>
  <si>
    <t>DominicanRepublic</t>
  </si>
  <si>
    <t>10,847,910</t>
  </si>
  <si>
    <t>108,952</t>
  </si>
  <si>
    <t>225</t>
  </si>
  <si>
    <t>48,320</t>
  </si>
  <si>
    <t>-30,000</t>
  </si>
  <si>
    <t>CostaRica</t>
  </si>
  <si>
    <t>5,094,118</t>
  </si>
  <si>
    <t>46,557</t>
  </si>
  <si>
    <t>100</t>
  </si>
  <si>
    <t>51,060</t>
  </si>
  <si>
    <t>4,200</t>
  </si>
  <si>
    <t>Iraq</t>
  </si>
  <si>
    <t>40,222,493</t>
  </si>
  <si>
    <t>912,710</t>
  </si>
  <si>
    <t>93</t>
  </si>
  <si>
    <t>434,320</t>
  </si>
  <si>
    <t>7,834</t>
  </si>
  <si>
    <t>Serbia</t>
  </si>
  <si>
    <t>8,737,371</t>
  </si>
  <si>
    <t>-34,864</t>
  </si>
  <si>
    <t>87,460</t>
  </si>
  <si>
    <t>4,000</t>
  </si>
  <si>
    <t>NorthMacedonia</t>
  </si>
  <si>
    <t>2,083,374</t>
  </si>
  <si>
    <t>-85</t>
  </si>
  <si>
    <t>25,220</t>
  </si>
  <si>
    <t>-1,000</t>
  </si>
  <si>
    <t>Brazil</t>
  </si>
  <si>
    <t>212,559,417</t>
  </si>
  <si>
    <t>1,509,890</t>
  </si>
  <si>
    <t>8,358,140</t>
  </si>
  <si>
    <t>21,200</t>
  </si>
  <si>
    <t>Grenada</t>
  </si>
  <si>
    <t>112,523</t>
  </si>
  <si>
    <t>520</t>
  </si>
  <si>
    <t>331</t>
  </si>
  <si>
    <t>340</t>
  </si>
  <si>
    <t>Suriname</t>
  </si>
  <si>
    <t>586,632</t>
  </si>
  <si>
    <t>5,260</t>
  </si>
  <si>
    <t>156,000</t>
  </si>
  <si>
    <t>Algeria</t>
  </si>
  <si>
    <t>43,851,044</t>
  </si>
  <si>
    <t>797,990</t>
  </si>
  <si>
    <t>2,381,740</t>
  </si>
  <si>
    <t>-10,000</t>
  </si>
  <si>
    <t>Maldives</t>
  </si>
  <si>
    <t>540,544</t>
  </si>
  <si>
    <t>9,591</t>
  </si>
  <si>
    <t>1,802</t>
  </si>
  <si>
    <t>300</t>
  </si>
  <si>
    <t>11,370</t>
  </si>
  <si>
    <t>Colombia</t>
  </si>
  <si>
    <t>50,882,891</t>
  </si>
  <si>
    <t>543,448</t>
  </si>
  <si>
    <t>46</t>
  </si>
  <si>
    <t>1,109,500</t>
  </si>
  <si>
    <t>204,796</t>
  </si>
  <si>
    <t>BosniaandHerzegovina</t>
  </si>
  <si>
    <t>3,280,819</t>
  </si>
  <si>
    <t>-20,181</t>
  </si>
  <si>
    <t>51,000</t>
  </si>
  <si>
    <t>-21,585</t>
  </si>
  <si>
    <t>Peru</t>
  </si>
  <si>
    <t>32,971,854</t>
  </si>
  <si>
    <t>461,401</t>
  </si>
  <si>
    <t>1,280,000</t>
  </si>
  <si>
    <t>99,069</t>
  </si>
  <si>
    <t>SaintLucia</t>
  </si>
  <si>
    <t>183,627</t>
  </si>
  <si>
    <t>837</t>
  </si>
  <si>
    <t>301</t>
  </si>
  <si>
    <t>610</t>
  </si>
  <si>
    <t>Mongolia</t>
  </si>
  <si>
    <t>3,278,290</t>
  </si>
  <si>
    <t>53,123</t>
  </si>
  <si>
    <t>2</t>
  </si>
  <si>
    <t>1,553,560</t>
  </si>
  <si>
    <t>-852</t>
  </si>
  <si>
    <t>SouthAfrica</t>
  </si>
  <si>
    <t>59,308,690</t>
  </si>
  <si>
    <t>750,420</t>
  </si>
  <si>
    <t>49</t>
  </si>
  <si>
    <t>1,213,090</t>
  </si>
  <si>
    <t>145,405</t>
  </si>
  <si>
    <t>Paraguay</t>
  </si>
  <si>
    <t>7,132,538</t>
  </si>
  <si>
    <t>87,902</t>
  </si>
  <si>
    <t>397,300</t>
  </si>
  <si>
    <t>-16,556</t>
  </si>
  <si>
    <t>SriLanka</t>
  </si>
  <si>
    <t>21,413,249</t>
  </si>
  <si>
    <t>89,516</t>
  </si>
  <si>
    <t>341</t>
  </si>
  <si>
    <t>62,710</t>
  </si>
  <si>
    <t>-97,986</t>
  </si>
  <si>
    <t>Albania</t>
  </si>
  <si>
    <t>2,877,797</t>
  </si>
  <si>
    <t>-3,120</t>
  </si>
  <si>
    <t>105</t>
  </si>
  <si>
    <t>27,400</t>
  </si>
  <si>
    <t>-14,000</t>
  </si>
  <si>
    <t>Lebanon</t>
  </si>
  <si>
    <t>6,825,445</t>
  </si>
  <si>
    <t>-30,268</t>
  </si>
  <si>
    <t>667</t>
  </si>
  <si>
    <t>10,230</t>
  </si>
  <si>
    <t>-30,012</t>
  </si>
  <si>
    <t>Indonesia</t>
  </si>
  <si>
    <t>273,523,615</t>
  </si>
  <si>
    <t>2,898,047</t>
  </si>
  <si>
    <t>151</t>
  </si>
  <si>
    <t>1,811,570</t>
  </si>
  <si>
    <t>-98,955</t>
  </si>
  <si>
    <t>Tunisia</t>
  </si>
  <si>
    <t>11,818,619</t>
  </si>
  <si>
    <t>123,900</t>
  </si>
  <si>
    <t>76</t>
  </si>
  <si>
    <t>155,360</t>
  </si>
  <si>
    <t>-4,000</t>
  </si>
  <si>
    <t>Egypt</t>
  </si>
  <si>
    <t>102,334,404</t>
  </si>
  <si>
    <t>1,946,331</t>
  </si>
  <si>
    <t>995,450</t>
  </si>
  <si>
    <t>-38,033</t>
  </si>
  <si>
    <t>SaintVincentandtheGrenadines</t>
  </si>
  <si>
    <t>110,940</t>
  </si>
  <si>
    <t>351</t>
  </si>
  <si>
    <t>390</t>
  </si>
  <si>
    <t>Georgia</t>
  </si>
  <si>
    <t>3,989,167</t>
  </si>
  <si>
    <t>-7,598</t>
  </si>
  <si>
    <t>57</t>
  </si>
  <si>
    <t>69,490</t>
  </si>
  <si>
    <t>Ecuador</t>
  </si>
  <si>
    <t>17,643,054</t>
  </si>
  <si>
    <t>269,392</t>
  </si>
  <si>
    <t>71</t>
  </si>
  <si>
    <t>248,360</t>
  </si>
  <si>
    <t>36,400</t>
  </si>
  <si>
    <t>Dominica</t>
  </si>
  <si>
    <t>71,986</t>
  </si>
  <si>
    <t>178</t>
  </si>
  <si>
    <t>96</t>
  </si>
  <si>
    <t>750</t>
  </si>
  <si>
    <t>Namibia</t>
  </si>
  <si>
    <t>2,540,905</t>
  </si>
  <si>
    <t>46,375</t>
  </si>
  <si>
    <t>823,290</t>
  </si>
  <si>
    <t>-4,806</t>
  </si>
  <si>
    <t>Fiji</t>
  </si>
  <si>
    <t>896,445</t>
  </si>
  <si>
    <t>6,492</t>
  </si>
  <si>
    <t>18,270</t>
  </si>
  <si>
    <t>-6,202</t>
  </si>
  <si>
    <t>Eswatini</t>
  </si>
  <si>
    <t>1,160,164</t>
  </si>
  <si>
    <t>12,034</t>
  </si>
  <si>
    <t>67</t>
  </si>
  <si>
    <t>17,200</t>
  </si>
  <si>
    <t>-8,353</t>
  </si>
  <si>
    <t>Bhutan</t>
  </si>
  <si>
    <t>771,608</t>
  </si>
  <si>
    <t>8,516</t>
  </si>
  <si>
    <t>38,117</t>
  </si>
  <si>
    <t>Armenia</t>
  </si>
  <si>
    <t>2,963,243</t>
  </si>
  <si>
    <t>5,512</t>
  </si>
  <si>
    <t>104</t>
  </si>
  <si>
    <t>28,470</t>
  </si>
  <si>
    <t>-4,998</t>
  </si>
  <si>
    <t>Jordan</t>
  </si>
  <si>
    <t>10,203,134</t>
  </si>
  <si>
    <t>101,440</t>
  </si>
  <si>
    <t>115</t>
  </si>
  <si>
    <t>88,780</t>
  </si>
  <si>
    <t>10,220</t>
  </si>
  <si>
    <t>Jamaica</t>
  </si>
  <si>
    <t>2,961,167</t>
  </si>
  <si>
    <t>12,888</t>
  </si>
  <si>
    <t>10,830</t>
  </si>
  <si>
    <t>-11,332</t>
  </si>
  <si>
    <t>Ukraine</t>
  </si>
  <si>
    <t>43,733,762</t>
  </si>
  <si>
    <t>-259,876</t>
  </si>
  <si>
    <t>75</t>
  </si>
  <si>
    <t>579,320</t>
  </si>
  <si>
    <t>Philippines</t>
  </si>
  <si>
    <t>109,581,078</t>
  </si>
  <si>
    <t>1,464,463</t>
  </si>
  <si>
    <t>368</t>
  </si>
  <si>
    <t>298,170</t>
  </si>
  <si>
    <t>-67,152</t>
  </si>
  <si>
    <t>Belize</t>
  </si>
  <si>
    <t>397,628</t>
  </si>
  <si>
    <t>7,275</t>
  </si>
  <si>
    <t>22,810</t>
  </si>
  <si>
    <t>Guyana</t>
  </si>
  <si>
    <t>786,552</t>
  </si>
  <si>
    <t>3,786</t>
  </si>
  <si>
    <t>196,850</t>
  </si>
  <si>
    <t>Morocco</t>
  </si>
  <si>
    <t>36,910,560</t>
  </si>
  <si>
    <t>438,791</t>
  </si>
  <si>
    <t>446,300</t>
  </si>
  <si>
    <t>-51,419</t>
  </si>
  <si>
    <t>Uzbekistan</t>
  </si>
  <si>
    <t>33,469,203</t>
  </si>
  <si>
    <t>487,487</t>
  </si>
  <si>
    <t>425,400</t>
  </si>
  <si>
    <t>-8,863</t>
  </si>
  <si>
    <t>Guatemala</t>
  </si>
  <si>
    <t>17,915,568</t>
  </si>
  <si>
    <t>334,096</t>
  </si>
  <si>
    <t>167</t>
  </si>
  <si>
    <t>107,160</t>
  </si>
  <si>
    <t>-9,215</t>
  </si>
  <si>
    <t>ElSalvador</t>
  </si>
  <si>
    <t>6,486,205</t>
  </si>
  <si>
    <t>32,652</t>
  </si>
  <si>
    <t>313</t>
  </si>
  <si>
    <t>20,720</t>
  </si>
  <si>
    <t>-40,539</t>
  </si>
  <si>
    <t>Bolivia</t>
  </si>
  <si>
    <t>11,673,021</t>
  </si>
  <si>
    <t>159,921</t>
  </si>
  <si>
    <t>11</t>
  </si>
  <si>
    <t>1,083,300</t>
  </si>
  <si>
    <t>-9,504</t>
  </si>
  <si>
    <t>India</t>
  </si>
  <si>
    <t>1,380,004,385</t>
  </si>
  <si>
    <t>13,586,631</t>
  </si>
  <si>
    <t>464</t>
  </si>
  <si>
    <t>2,973,190</t>
  </si>
  <si>
    <t>-532,687</t>
  </si>
  <si>
    <t>Timor-Leste</t>
  </si>
  <si>
    <t>1,318,445</t>
  </si>
  <si>
    <t>25,326</t>
  </si>
  <si>
    <t>89</t>
  </si>
  <si>
    <t>14,870</t>
  </si>
  <si>
    <t>-5,385</t>
  </si>
  <si>
    <t>Vietnam</t>
  </si>
  <si>
    <t>97,338,579</t>
  </si>
  <si>
    <t>876,473</t>
  </si>
  <si>
    <t>314</t>
  </si>
  <si>
    <t>310,070</t>
  </si>
  <si>
    <t>-80,000</t>
  </si>
  <si>
    <t>Laos</t>
  </si>
  <si>
    <t>7,275,560</t>
  </si>
  <si>
    <t>106,105</t>
  </si>
  <si>
    <t>32</t>
  </si>
  <si>
    <t>230,800</t>
  </si>
  <si>
    <t>-14,704</t>
  </si>
  <si>
    <t>Moldova</t>
  </si>
  <si>
    <t>4,033,963</t>
  </si>
  <si>
    <t>-9,300</t>
  </si>
  <si>
    <t>32,850</t>
  </si>
  <si>
    <t>-1,387</t>
  </si>
  <si>
    <t>Myanmar</t>
  </si>
  <si>
    <t>54,409,800</t>
  </si>
  <si>
    <t>364,380</t>
  </si>
  <si>
    <t>653,290</t>
  </si>
  <si>
    <t>-163,313</t>
  </si>
  <si>
    <t>Samoa</t>
  </si>
  <si>
    <t>198,414</t>
  </si>
  <si>
    <t>1,317</t>
  </si>
  <si>
    <t>70</t>
  </si>
  <si>
    <t>2,830</t>
  </si>
  <si>
    <t>-2,803</t>
  </si>
  <si>
    <t>Angola</t>
  </si>
  <si>
    <t>32,866,272</t>
  </si>
  <si>
    <t>1,040,977</t>
  </si>
  <si>
    <t>1,246,700</t>
  </si>
  <si>
    <t>6,413</t>
  </si>
  <si>
    <t>Tonga</t>
  </si>
  <si>
    <t>105,695</t>
  </si>
  <si>
    <t>1,201</t>
  </si>
  <si>
    <t>147</t>
  </si>
  <si>
    <t>720</t>
  </si>
  <si>
    <t>Nigeria</t>
  </si>
  <si>
    <t>LOWHUMANDEVELOPMENT</t>
  </si>
  <si>
    <t>206,139,589</t>
  </si>
  <si>
    <t>5,175,990</t>
  </si>
  <si>
    <t>226</t>
  </si>
  <si>
    <t>910,770</t>
  </si>
  <si>
    <t>Congo</t>
  </si>
  <si>
    <t>5,518,087</t>
  </si>
  <si>
    <t>137,579</t>
  </si>
  <si>
    <t>341,500</t>
  </si>
  <si>
    <t>Pakistan</t>
  </si>
  <si>
    <t>220,892,340</t>
  </si>
  <si>
    <t>4,327,022</t>
  </si>
  <si>
    <t>287</t>
  </si>
  <si>
    <t>770,880</t>
  </si>
  <si>
    <t>-233,379</t>
  </si>
  <si>
    <t>Nicaragua</t>
  </si>
  <si>
    <t>6,624,554</t>
  </si>
  <si>
    <t>79,052</t>
  </si>
  <si>
    <t>55</t>
  </si>
  <si>
    <t>120,340</t>
  </si>
  <si>
    <t>-21,272</t>
  </si>
  <si>
    <t>Honduras</t>
  </si>
  <si>
    <t>9,904,607</t>
  </si>
  <si>
    <t>158,490</t>
  </si>
  <si>
    <t>111,890</t>
  </si>
  <si>
    <t>-6,800</t>
  </si>
  <si>
    <t>Sudan</t>
  </si>
  <si>
    <t>43,849,260</t>
  </si>
  <si>
    <t>1,036,022</t>
  </si>
  <si>
    <t>1,765,048</t>
  </si>
  <si>
    <t>-50,000</t>
  </si>
  <si>
    <t>Ghana</t>
  </si>
  <si>
    <t>Cuba</t>
  </si>
  <si>
    <t>31,072,940</t>
  </si>
  <si>
    <t>655,084</t>
  </si>
  <si>
    <t>227,540</t>
  </si>
  <si>
    <t>Bangladesh</t>
  </si>
  <si>
    <t>164,689,383</t>
  </si>
  <si>
    <t>1,643,222</t>
  </si>
  <si>
    <t>1,265</t>
  </si>
  <si>
    <t>130,170</t>
  </si>
  <si>
    <t>-369,501</t>
  </si>
  <si>
    <t>Cambodia</t>
  </si>
  <si>
    <t>16,718,965</t>
  </si>
  <si>
    <t>232,423</t>
  </si>
  <si>
    <t>95</t>
  </si>
  <si>
    <t>176,520</t>
  </si>
  <si>
    <t>PapuaNewGuinea</t>
  </si>
  <si>
    <t>8,947,024</t>
  </si>
  <si>
    <t>170,915</t>
  </si>
  <si>
    <t>452,860</t>
  </si>
  <si>
    <t>Zambia</t>
  </si>
  <si>
    <t>18,383,955</t>
  </si>
  <si>
    <t>522,925</t>
  </si>
  <si>
    <t>743,390</t>
  </si>
  <si>
    <t>-8,000</t>
  </si>
  <si>
    <t>Côted'Ivoire</t>
  </si>
  <si>
    <t>26,378,274</t>
  </si>
  <si>
    <t>661,730</t>
  </si>
  <si>
    <t>318,000</t>
  </si>
  <si>
    <t>Mauritania</t>
  </si>
  <si>
    <t>4,649,658</t>
  </si>
  <si>
    <t>123,962</t>
  </si>
  <si>
    <t>5</t>
  </si>
  <si>
    <t>1,030,700</t>
  </si>
  <si>
    <t>MarshallIslands</t>
  </si>
  <si>
    <t>59,190</t>
  </si>
  <si>
    <t>399</t>
  </si>
  <si>
    <t>329</t>
  </si>
  <si>
    <t>180</t>
  </si>
  <si>
    <t>Kyrgyzstan</t>
  </si>
  <si>
    <t>6,524,195</t>
  </si>
  <si>
    <t>108,345</t>
  </si>
  <si>
    <t>34</t>
  </si>
  <si>
    <t>191,800</t>
  </si>
  <si>
    <t>Cameroon</t>
  </si>
  <si>
    <t>26,545,863</t>
  </si>
  <si>
    <t>669,483</t>
  </si>
  <si>
    <t>56</t>
  </si>
  <si>
    <t>472,710</t>
  </si>
  <si>
    <t>Senegal</t>
  </si>
  <si>
    <t>16,743,927</t>
  </si>
  <si>
    <t>447,563</t>
  </si>
  <si>
    <t>87</t>
  </si>
  <si>
    <t>192,530</t>
  </si>
  <si>
    <t>-20,000</t>
  </si>
  <si>
    <t>Micronesia</t>
  </si>
  <si>
    <t>115,023</t>
  </si>
  <si>
    <t>1,208</t>
  </si>
  <si>
    <t>164</t>
  </si>
  <si>
    <t>-600</t>
  </si>
  <si>
    <t>Kenya</t>
  </si>
  <si>
    <t>53,771,296</t>
  </si>
  <si>
    <t>1,197,323</t>
  </si>
  <si>
    <t>569,140</t>
  </si>
  <si>
    <t>Tajikistan</t>
  </si>
  <si>
    <t>9,537,645</t>
  </si>
  <si>
    <t>216,627</t>
  </si>
  <si>
    <t>68</t>
  </si>
  <si>
    <t>139,960</t>
  </si>
  <si>
    <t>SaoTomeandPrincipe</t>
  </si>
  <si>
    <t>219,159</t>
  </si>
  <si>
    <t>4,103</t>
  </si>
  <si>
    <t>228</t>
  </si>
  <si>
    <t>960</t>
  </si>
  <si>
    <t>-1,680</t>
  </si>
  <si>
    <t>Tanzania</t>
  </si>
  <si>
    <t>59,734,218</t>
  </si>
  <si>
    <t>1,728,755</t>
  </si>
  <si>
    <t>885,800</t>
  </si>
  <si>
    <t>-40,076</t>
  </si>
  <si>
    <t>Vanuatu</t>
  </si>
  <si>
    <t>307,145</t>
  </si>
  <si>
    <t>7,263</t>
  </si>
  <si>
    <t>12,190</t>
  </si>
  <si>
    <t>120</t>
  </si>
  <si>
    <t>Lesotho</t>
  </si>
  <si>
    <t>2,142,249</t>
  </si>
  <si>
    <t>16,981</t>
  </si>
  <si>
    <t>30,360</t>
  </si>
  <si>
    <t>-10,047</t>
  </si>
  <si>
    <t>Nepal</t>
  </si>
  <si>
    <t>29,136,808</t>
  </si>
  <si>
    <t>528,098</t>
  </si>
  <si>
    <t>203</t>
  </si>
  <si>
    <t>143,350</t>
  </si>
  <si>
    <t>41,710</t>
  </si>
  <si>
    <t>Zimbabwe</t>
  </si>
  <si>
    <t>14,862,924</t>
  </si>
  <si>
    <t>217,456</t>
  </si>
  <si>
    <t>38</t>
  </si>
  <si>
    <t>386,850</t>
  </si>
  <si>
    <t>-116,858</t>
  </si>
  <si>
    <t>Comoros</t>
  </si>
  <si>
    <t>869,601</t>
  </si>
  <si>
    <t>18,715</t>
  </si>
  <si>
    <t>467</t>
  </si>
  <si>
    <t>1,861</t>
  </si>
  <si>
    <t>-2,000</t>
  </si>
  <si>
    <t>Gambia</t>
  </si>
  <si>
    <t>2,416,668</t>
  </si>
  <si>
    <t>68,962</t>
  </si>
  <si>
    <t>239</t>
  </si>
  <si>
    <t>10,120</t>
  </si>
  <si>
    <t>-3,087</t>
  </si>
  <si>
    <t>Yemen</t>
  </si>
  <si>
    <t>29,825,964</t>
  </si>
  <si>
    <t>664,042</t>
  </si>
  <si>
    <t>527,970</t>
  </si>
  <si>
    <t>Guinea</t>
  </si>
  <si>
    <t>13,132,795</t>
  </si>
  <si>
    <t>361,549</t>
  </si>
  <si>
    <t>53</t>
  </si>
  <si>
    <t>245,720</t>
  </si>
  <si>
    <t>Benin</t>
  </si>
  <si>
    <t>12,123,200</t>
  </si>
  <si>
    <t>322,049</t>
  </si>
  <si>
    <t>108</t>
  </si>
  <si>
    <t>112,760</t>
  </si>
  <si>
    <t>SolomonIslands</t>
  </si>
  <si>
    <t>686,884</t>
  </si>
  <si>
    <t>17,061</t>
  </si>
  <si>
    <t>27,990</t>
  </si>
  <si>
    <t>-1,600</t>
  </si>
  <si>
    <t>Mali</t>
  </si>
  <si>
    <t>20,250,833</t>
  </si>
  <si>
    <t>592,802</t>
  </si>
  <si>
    <t>1,220,190</t>
  </si>
  <si>
    <t>-40,000</t>
  </si>
  <si>
    <t>Kiribati</t>
  </si>
  <si>
    <t>119,449</t>
  </si>
  <si>
    <t>1,843</t>
  </si>
  <si>
    <t>810</t>
  </si>
  <si>
    <t>Rwanda</t>
  </si>
  <si>
    <t>12,952,218</t>
  </si>
  <si>
    <t>325,268</t>
  </si>
  <si>
    <t>525</t>
  </si>
  <si>
    <t>24,670</t>
  </si>
  <si>
    <t>-9,000</t>
  </si>
  <si>
    <t>Uganda</t>
  </si>
  <si>
    <t>45,741,007</t>
  </si>
  <si>
    <t>1,471,413</t>
  </si>
  <si>
    <t>229</t>
  </si>
  <si>
    <t>199,810</t>
  </si>
  <si>
    <t>168,694</t>
  </si>
  <si>
    <t>Ethiopia</t>
  </si>
  <si>
    <t>114,963,588</t>
  </si>
  <si>
    <t>2,884,858</t>
  </si>
  <si>
    <t>1,000,000</t>
  </si>
  <si>
    <t>30,000</t>
  </si>
  <si>
    <t>BurkinaFaso</t>
  </si>
  <si>
    <t>20,903,273</t>
  </si>
  <si>
    <t>581,895</t>
  </si>
  <si>
    <t>273,600</t>
  </si>
  <si>
    <t>-25,000</t>
  </si>
  <si>
    <t>Chad</t>
  </si>
  <si>
    <t>16,425,864</t>
  </si>
  <si>
    <t>478,988</t>
  </si>
  <si>
    <t>1,259,200</t>
  </si>
  <si>
    <t>Afghanistan</t>
  </si>
  <si>
    <t>38,928,346</t>
  </si>
  <si>
    <t>886,592</t>
  </si>
  <si>
    <t>60</t>
  </si>
  <si>
    <t>652,860</t>
  </si>
  <si>
    <t>-62,920</t>
  </si>
  <si>
    <t>Madagascar</t>
  </si>
  <si>
    <t>27,691,018</t>
  </si>
  <si>
    <t>721,711</t>
  </si>
  <si>
    <t>48</t>
  </si>
  <si>
    <t>581,795</t>
  </si>
  <si>
    <t>-1,500</t>
  </si>
  <si>
    <t>Haiti</t>
  </si>
  <si>
    <t>11,402,528</t>
  </si>
  <si>
    <t>139,451</t>
  </si>
  <si>
    <t>414</t>
  </si>
  <si>
    <t>27,560</t>
  </si>
  <si>
    <t>-35,000</t>
  </si>
  <si>
    <t>Guinea-Bissau</t>
  </si>
  <si>
    <t>1,968,001</t>
  </si>
  <si>
    <t>47,079</t>
  </si>
  <si>
    <t>28,120</t>
  </si>
  <si>
    <t>-1,399</t>
  </si>
  <si>
    <t>Togo</t>
  </si>
  <si>
    <t>8,278,724</t>
  </si>
  <si>
    <t>196,358</t>
  </si>
  <si>
    <t>152</t>
  </si>
  <si>
    <t>54,390</t>
  </si>
  <si>
    <t>SierraLeone</t>
  </si>
  <si>
    <t>7,976,983</t>
  </si>
  <si>
    <t>163,768</t>
  </si>
  <si>
    <t>72,180</t>
  </si>
  <si>
    <t>-4,200</t>
  </si>
  <si>
    <t>Mozambique</t>
  </si>
  <si>
    <t>31,255,435</t>
  </si>
  <si>
    <t>889,399</t>
  </si>
  <si>
    <t>40</t>
  </si>
  <si>
    <t>786,380</t>
  </si>
  <si>
    <t>Malawi</t>
  </si>
  <si>
    <t>19,129,952</t>
  </si>
  <si>
    <t>501,205</t>
  </si>
  <si>
    <t>94,280</t>
  </si>
  <si>
    <t>-16,053</t>
  </si>
  <si>
    <t>Liberia</t>
  </si>
  <si>
    <t>5,057,681</t>
  </si>
  <si>
    <t>120,307</t>
  </si>
  <si>
    <t>96,320</t>
  </si>
  <si>
    <t>Niger</t>
  </si>
  <si>
    <t>24,206,644</t>
  </si>
  <si>
    <t>895,929</t>
  </si>
  <si>
    <t>19</t>
  </si>
  <si>
    <t>1,266,700</t>
  </si>
  <si>
    <t>Congo,DemocraticRepublicofthe</t>
  </si>
  <si>
    <t>89,561,403</t>
  </si>
  <si>
    <t>2,770,836</t>
  </si>
  <si>
    <t>2,267,050</t>
  </si>
  <si>
    <t>23,861</t>
  </si>
  <si>
    <t>CentralAfricanRepublic</t>
  </si>
  <si>
    <t>4,829,767</t>
  </si>
  <si>
    <t>84,582</t>
  </si>
  <si>
    <t>8</t>
  </si>
  <si>
    <t>622,980</t>
  </si>
  <si>
    <t>Burundi</t>
  </si>
  <si>
    <t>11,890,784</t>
  </si>
  <si>
    <t>360,204</t>
  </si>
  <si>
    <t>463</t>
  </si>
  <si>
    <t>25,680</t>
  </si>
  <si>
    <t>2,001</t>
  </si>
  <si>
    <t>Venezuela(BolivarianRepublicof)</t>
  </si>
  <si>
    <t>mediumpopulation</t>
  </si>
  <si>
    <t>Country(ordependency)</t>
  </si>
  <si>
    <t>Venezuela</t>
  </si>
  <si>
    <t>28,435,940</t>
  </si>
  <si>
    <t>-79,889</t>
  </si>
  <si>
    <t>882,050</t>
  </si>
  <si>
    <t>-653,249</t>
  </si>
  <si>
    <t>N.A.</t>
  </si>
  <si>
    <t>NorthKorea</t>
  </si>
  <si>
    <t>25,778,816</t>
  </si>
  <si>
    <t>112,655</t>
  </si>
  <si>
    <t>120,410</t>
  </si>
  <si>
    <t>-5,403</t>
  </si>
  <si>
    <t>Taiwan</t>
  </si>
  <si>
    <t>23,816,775</t>
  </si>
  <si>
    <t>42,899</t>
  </si>
  <si>
    <t>673</t>
  </si>
  <si>
    <t>35,410</t>
  </si>
  <si>
    <t>30,001</t>
  </si>
  <si>
    <t>Palestine,Stateof</t>
  </si>
  <si>
    <t>Syria</t>
  </si>
  <si>
    <t>17,500,658</t>
  </si>
  <si>
    <t>430,523</t>
  </si>
  <si>
    <t>183,630</t>
  </si>
  <si>
    <t>-427,391</t>
  </si>
  <si>
    <t>Somalia</t>
  </si>
  <si>
    <t>15,893,222</t>
  </si>
  <si>
    <t>450,317</t>
  </si>
  <si>
    <t>627,340</t>
  </si>
  <si>
    <t>11,326,616</t>
  </si>
  <si>
    <t>-6,867</t>
  </si>
  <si>
    <t>106</t>
  </si>
  <si>
    <t>106,440</t>
  </si>
  <si>
    <t>-14,400</t>
  </si>
  <si>
    <t>SouthSudan</t>
  </si>
  <si>
    <t>11,193,725</t>
  </si>
  <si>
    <t>131,612</t>
  </si>
  <si>
    <t>610,952</t>
  </si>
  <si>
    <t>-174,200</t>
  </si>
  <si>
    <t>CaboVerde</t>
  </si>
  <si>
    <t>HongKong</t>
  </si>
  <si>
    <t>7,496,981</t>
  </si>
  <si>
    <t>60,827</t>
  </si>
  <si>
    <t>7,140</t>
  </si>
  <si>
    <t>1,050</t>
  </si>
  <si>
    <t>29,308</t>
  </si>
  <si>
    <t>StateofPalestine</t>
  </si>
  <si>
    <t>5,101,414</t>
  </si>
  <si>
    <t>119,994</t>
  </si>
  <si>
    <t>847</t>
  </si>
  <si>
    <t>6,020</t>
  </si>
  <si>
    <t>-10,563</t>
  </si>
  <si>
    <t>Eritrea</t>
  </si>
  <si>
    <t>3,546,421</t>
  </si>
  <si>
    <t>49,304</t>
  </si>
  <si>
    <t>35</t>
  </si>
  <si>
    <t>101,000</t>
  </si>
  <si>
    <t>-39,858</t>
  </si>
  <si>
    <t>PuertoRico</t>
  </si>
  <si>
    <t>2,860,853</t>
  </si>
  <si>
    <t>-72,555</t>
  </si>
  <si>
    <t>323</t>
  </si>
  <si>
    <t>8,870</t>
  </si>
  <si>
    <t>Djibouti</t>
  </si>
  <si>
    <t>988,000</t>
  </si>
  <si>
    <t>14,440</t>
  </si>
  <si>
    <t>23,180</t>
  </si>
  <si>
    <t>Réunion</t>
  </si>
  <si>
    <t>895,312</t>
  </si>
  <si>
    <t>6,385</t>
  </si>
  <si>
    <t>358</t>
  </si>
  <si>
    <t>2,500</t>
  </si>
  <si>
    <t>-1,256</t>
  </si>
  <si>
    <t>Macau</t>
  </si>
  <si>
    <t>649,335</t>
  </si>
  <si>
    <t>8,890</t>
  </si>
  <si>
    <t>21,645</t>
  </si>
  <si>
    <t>WesternSahara</t>
  </si>
  <si>
    <t>597,339</t>
  </si>
  <si>
    <t>14,876</t>
  </si>
  <si>
    <t>266,000</t>
  </si>
  <si>
    <t>5,582</t>
  </si>
  <si>
    <t>555,987</t>
  </si>
  <si>
    <t>6,052</t>
  </si>
  <si>
    <t>138</t>
  </si>
  <si>
    <t>4,030</t>
  </si>
  <si>
    <t>-1,342</t>
  </si>
  <si>
    <t>Guadeloupe</t>
  </si>
  <si>
    <t>400,124</t>
  </si>
  <si>
    <t>237</t>
  </si>
  <si>
    <t>1,690</t>
  </si>
  <si>
    <t>-1,440</t>
  </si>
  <si>
    <t>Martinique</t>
  </si>
  <si>
    <t>375,265</t>
  </si>
  <si>
    <t>-289</t>
  </si>
  <si>
    <t>354</t>
  </si>
  <si>
    <t>1,060</t>
  </si>
  <si>
    <t>-960</t>
  </si>
  <si>
    <t>FrenchGuiana</t>
  </si>
  <si>
    <t>298,682</t>
  </si>
  <si>
    <t>7,850</t>
  </si>
  <si>
    <t>82,200</t>
  </si>
  <si>
    <t>NewCaledonia</t>
  </si>
  <si>
    <t>285,498</t>
  </si>
  <si>
    <t>2,748</t>
  </si>
  <si>
    <t>18,280</t>
  </si>
  <si>
    <t>502</t>
  </si>
  <si>
    <t>FrenchPolynesia</t>
  </si>
  <si>
    <t>280,908</t>
  </si>
  <si>
    <t>1,621</t>
  </si>
  <si>
    <t>77</t>
  </si>
  <si>
    <t>3,660</t>
  </si>
  <si>
    <t>Mayotte</t>
  </si>
  <si>
    <t>272,815</t>
  </si>
  <si>
    <t>6,665</t>
  </si>
  <si>
    <t>728</t>
  </si>
  <si>
    <t>375</t>
  </si>
  <si>
    <t>ChannelIslands</t>
  </si>
  <si>
    <t>173,863</t>
  </si>
  <si>
    <t>1,604</t>
  </si>
  <si>
    <t>915</t>
  </si>
  <si>
    <t>190</t>
  </si>
  <si>
    <t>1,351</t>
  </si>
  <si>
    <t>Guam</t>
  </si>
  <si>
    <t>168,775</t>
  </si>
  <si>
    <t>1,481</t>
  </si>
  <si>
    <t>540</t>
  </si>
  <si>
    <t>-506</t>
  </si>
  <si>
    <t>SyrianArabRepublic</t>
  </si>
  <si>
    <t>Curaçao</t>
  </si>
  <si>
    <t>164,093</t>
  </si>
  <si>
    <t>669</t>
  </si>
  <si>
    <t>370</t>
  </si>
  <si>
    <t>444</t>
  </si>
  <si>
    <t>515</t>
  </si>
  <si>
    <t>Aruba</t>
  </si>
  <si>
    <t>106,766</t>
  </si>
  <si>
    <t>452</t>
  </si>
  <si>
    <t>593</t>
  </si>
  <si>
    <t>201</t>
  </si>
  <si>
    <t>U.S.VirginIslands</t>
  </si>
  <si>
    <t>104,425</t>
  </si>
  <si>
    <t>-153</t>
  </si>
  <si>
    <t>298</t>
  </si>
  <si>
    <t>-451</t>
  </si>
  <si>
    <t>IsleofMan</t>
  </si>
  <si>
    <t>85,033</t>
  </si>
  <si>
    <t>449</t>
  </si>
  <si>
    <t>149</t>
  </si>
  <si>
    <t>570</t>
  </si>
  <si>
    <t>77,265</t>
  </si>
  <si>
    <t>470</t>
  </si>
  <si>
    <t>CaymanIslands</t>
  </si>
  <si>
    <t>65,722</t>
  </si>
  <si>
    <t>774</t>
  </si>
  <si>
    <t>274</t>
  </si>
  <si>
    <t>Bermuda</t>
  </si>
  <si>
    <t>62,278</t>
  </si>
  <si>
    <t>-228</t>
  </si>
  <si>
    <t>1,246</t>
  </si>
  <si>
    <t>NorthernMarianaIslands</t>
  </si>
  <si>
    <t>57,559</t>
  </si>
  <si>
    <t>343</t>
  </si>
  <si>
    <t>125</t>
  </si>
  <si>
    <t>Greenland</t>
  </si>
  <si>
    <t>56,770</t>
  </si>
  <si>
    <t>98</t>
  </si>
  <si>
    <t>410,450</t>
  </si>
  <si>
    <t>AmericanSamoa</t>
  </si>
  <si>
    <t>55,191</t>
  </si>
  <si>
    <t>-121</t>
  </si>
  <si>
    <t>276</t>
  </si>
  <si>
    <t>200</t>
  </si>
  <si>
    <t>48,863</t>
  </si>
  <si>
    <t>185</t>
  </si>
  <si>
    <t>1,396</t>
  </si>
  <si>
    <t>SintMaarten</t>
  </si>
  <si>
    <t>42,876</t>
  </si>
  <si>
    <t>488</t>
  </si>
  <si>
    <t>1,261</t>
  </si>
  <si>
    <t>Monaco</t>
  </si>
  <si>
    <t>39,242</t>
  </si>
  <si>
    <t>278</t>
  </si>
  <si>
    <t>26,337</t>
  </si>
  <si>
    <t>1</t>
  </si>
  <si>
    <t>TurksandCaicos</t>
  </si>
  <si>
    <t>38,717</t>
  </si>
  <si>
    <t>526</t>
  </si>
  <si>
    <t>41</t>
  </si>
  <si>
    <t>950</t>
  </si>
  <si>
    <t>SaintMartin</t>
  </si>
  <si>
    <t>38,666</t>
  </si>
  <si>
    <t>664</t>
  </si>
  <si>
    <t>730</t>
  </si>
  <si>
    <t>38,128</t>
  </si>
  <si>
    <t>238</t>
  </si>
  <si>
    <t>160</t>
  </si>
  <si>
    <t>SanMarino</t>
  </si>
  <si>
    <t>33,931</t>
  </si>
  <si>
    <t>566</t>
  </si>
  <si>
    <t>Gibraltar</t>
  </si>
  <si>
    <t>33,691</t>
  </si>
  <si>
    <t>-10</t>
  </si>
  <si>
    <t>3,369</t>
  </si>
  <si>
    <t>10</t>
  </si>
  <si>
    <t>BritishVirginIslands</t>
  </si>
  <si>
    <t>30,231</t>
  </si>
  <si>
    <t>202</t>
  </si>
  <si>
    <t>150</t>
  </si>
  <si>
    <t>CaribbeanNetherlands</t>
  </si>
  <si>
    <t>26,223</t>
  </si>
  <si>
    <t>244</t>
  </si>
  <si>
    <t>80</t>
  </si>
  <si>
    <t>328</t>
  </si>
  <si>
    <t>CookIslands</t>
  </si>
  <si>
    <t>17,564</t>
  </si>
  <si>
    <t>Anguilla</t>
  </si>
  <si>
    <t>15,003</t>
  </si>
  <si>
    <t>134</t>
  </si>
  <si>
    <t>90</t>
  </si>
  <si>
    <t>Tuvalu</t>
  </si>
  <si>
    <t>11,792</t>
  </si>
  <si>
    <t>146</t>
  </si>
  <si>
    <t>393</t>
  </si>
  <si>
    <t>Wallis&amp;Futuna</t>
  </si>
  <si>
    <t>11,239</t>
  </si>
  <si>
    <t>-193</t>
  </si>
  <si>
    <t>140</t>
  </si>
  <si>
    <t>Nauru</t>
  </si>
  <si>
    <t>10,824</t>
  </si>
  <si>
    <t>541</t>
  </si>
  <si>
    <t>SaintBarthelemy</t>
  </si>
  <si>
    <t>9,877</t>
  </si>
  <si>
    <t>21</t>
  </si>
  <si>
    <t>SaintHelena</t>
  </si>
  <si>
    <t>6,077</t>
  </si>
  <si>
    <t>SaintPierre&amp;Miquelon</t>
  </si>
  <si>
    <t>5,794</t>
  </si>
  <si>
    <t>-28</t>
  </si>
  <si>
    <t>230</t>
  </si>
  <si>
    <t>Montserrat</t>
  </si>
  <si>
    <t>4,992</t>
  </si>
  <si>
    <t>FalklandIslands</t>
  </si>
  <si>
    <t>3,480</t>
  </si>
  <si>
    <t>12,170</t>
  </si>
  <si>
    <t>Niue</t>
  </si>
  <si>
    <t>1,626</t>
  </si>
  <si>
    <t>6</t>
  </si>
  <si>
    <t>Tokelau</t>
  </si>
  <si>
    <t>1,357</t>
  </si>
  <si>
    <t>136</t>
  </si>
  <si>
    <t>HolySee</t>
  </si>
  <si>
    <t>801</t>
  </si>
  <si>
    <t>2,003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</si>
</sst>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#,##0.000"/>
    <numFmt numFmtId="165" formatCode="#,###,##0.0"/>
    <numFmt numFmtId="166" formatCode="#,###,##0"/>
  </numFmts>
  <fonts count="9">
    <font>
      <sz val="11.0"/>
      <color theme="1"/>
      <name val="Arial"/>
    </font>
    <font>
      <b/>
      <sz val="11.0"/>
      <color rgb="FF000000"/>
      <name val="Calibri"/>
    </font>
    <font>
      <b/>
      <sz val="11.0"/>
      <color theme="1"/>
      <name val="Arial"/>
    </font>
    <font>
      <b/>
      <sz val="11.0"/>
      <color theme="1"/>
      <name val="Arial bold"/>
    </font>
    <font>
      <color theme="1"/>
      <name val="Calibri"/>
    </font>
    <font>
      <sz val="11.0"/>
      <color theme="1"/>
      <name val="Calibri"/>
    </font>
    <font>
      <b/>
      <sz val="11.0"/>
      <color rgb="FF000000"/>
      <name val="新細明體"/>
    </font>
    <font>
      <sz val="11.0"/>
      <color rgb="FF000000"/>
      <name val="新細明體"/>
    </font>
    <font>
      <sz val="12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Font="1"/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 vertical="center"/>
    </xf>
    <xf borderId="0" fillId="0" fontId="0" numFmtId="166" xfId="0" applyAlignment="1" applyFont="1" applyNumberFormat="1">
      <alignment horizontal="center" vertical="center"/>
    </xf>
    <xf borderId="0" fillId="0" fontId="5" numFmtId="0" xfId="0" applyAlignment="1" applyFont="1">
      <alignment readingOrder="0" vertical="center"/>
    </xf>
    <xf borderId="0" fillId="0" fontId="4" numFmtId="164" xfId="0" applyFont="1" applyNumberFormat="1"/>
    <xf borderId="0" fillId="0" fontId="5" numFmtId="166" xfId="0" applyAlignment="1" applyFont="1" applyNumberFormat="1">
      <alignment vertical="center"/>
    </xf>
    <xf borderId="0" fillId="0" fontId="4" numFmtId="165" xfId="0" applyFont="1" applyNumberFormat="1"/>
    <xf borderId="0" fillId="0" fontId="4" numFmtId="166" xfId="0" applyFont="1" applyNumberFormat="1"/>
    <xf borderId="0" fillId="0" fontId="0" numFmtId="0" xfId="0" applyAlignment="1" applyFont="1">
      <alignment readingOrder="0" vertical="center"/>
    </xf>
    <xf borderId="0" fillId="0" fontId="4" numFmtId="10" xfId="0" applyFont="1" applyNumberFormat="1"/>
    <xf borderId="0" fillId="0" fontId="4" numFmtId="9" xfId="0" applyFont="1" applyNumberFormat="1"/>
    <xf borderId="0" fillId="0" fontId="7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5" numFmtId="0" xfId="0" applyFont="1"/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8.0"/>
    <col customWidth="1" min="3" max="3" width="14.0"/>
    <col customWidth="1" min="4" max="4" width="14.88"/>
    <col customWidth="1" min="5" max="5" width="15.88"/>
    <col customWidth="1" min="6" max="6" width="14.38"/>
    <col customWidth="1" min="7" max="7" width="21.63"/>
    <col customWidth="1" min="8" max="8" width="19.88"/>
    <col customWidth="1" min="9" max="9" width="28.0"/>
    <col customWidth="1" min="10" max="10" width="16.13"/>
    <col customWidth="1" min="11" max="26" width="7.75"/>
  </cols>
  <sheetData>
    <row r="1" ht="49.5" customHeight="1">
      <c r="A1" s="3" t="s">
        <v>1</v>
      </c>
      <c r="B1" s="4" t="s">
        <v>0</v>
      </c>
      <c r="C1" s="5" t="s">
        <v>5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18</v>
      </c>
      <c r="I1" s="5" t="s">
        <v>22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0">
        <v>1.0</v>
      </c>
      <c r="B2" s="11" t="s">
        <v>91</v>
      </c>
      <c r="C2" s="12">
        <v>0.9536883368836102</v>
      </c>
      <c r="D2" s="13">
        <v>82.271</v>
      </c>
      <c r="E2" s="13">
        <v>18.06082</v>
      </c>
      <c r="F2" s="13">
        <v>12.56681764</v>
      </c>
      <c r="G2" s="14">
        <v>68058.61613</v>
      </c>
      <c r="H2" s="14">
        <v>5.0</v>
      </c>
      <c r="I2" s="15" t="s">
        <v>156</v>
      </c>
      <c r="J2" s="7"/>
      <c r="K2" s="1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0">
        <v>2.0</v>
      </c>
      <c r="B3" s="11" t="s">
        <v>254</v>
      </c>
      <c r="C3" s="12">
        <v>0.9459361166291521</v>
      </c>
      <c r="D3" s="13">
        <v>83.63</v>
      </c>
      <c r="E3" s="13">
        <v>16.20882</v>
      </c>
      <c r="F3" s="13">
        <v>13.38081241</v>
      </c>
      <c r="G3" s="14">
        <v>59374.73403</v>
      </c>
      <c r="H3" s="14">
        <v>8.0</v>
      </c>
      <c r="I3" s="15" t="s">
        <v>156</v>
      </c>
      <c r="J3" s="7"/>
      <c r="K3" s="1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0">
        <v>3.0</v>
      </c>
      <c r="B4" s="11" t="s">
        <v>297</v>
      </c>
      <c r="C4" s="12">
        <v>0.9424728207975246</v>
      </c>
      <c r="D4" s="13">
        <v>82.103</v>
      </c>
      <c r="E4" s="13">
        <v>18.79326</v>
      </c>
      <c r="F4" s="13">
        <v>12.52629458</v>
      </c>
      <c r="G4" s="14">
        <v>55659.67902</v>
      </c>
      <c r="H4" s="14">
        <v>9.0</v>
      </c>
      <c r="I4" s="15" t="s">
        <v>156</v>
      </c>
      <c r="J4" s="7"/>
      <c r="K4" s="1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0">
        <v>4.0</v>
      </c>
      <c r="B5" s="11" t="s">
        <v>350</v>
      </c>
      <c r="C5" s="12">
        <v>0.9387847060566997</v>
      </c>
      <c r="D5" s="13">
        <v>81.18</v>
      </c>
      <c r="E5" s="13">
        <v>17.09638</v>
      </c>
      <c r="F5" s="13">
        <v>14.13215</v>
      </c>
      <c r="G5" s="14">
        <v>46945.9499</v>
      </c>
      <c r="H5" s="14">
        <v>15.0</v>
      </c>
      <c r="I5" s="15" t="s">
        <v>156</v>
      </c>
      <c r="J5" s="7"/>
      <c r="K5" s="1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0">
        <v>4.0</v>
      </c>
      <c r="B6" s="20"/>
      <c r="C6" s="12">
        <v>0.9388091495938403</v>
      </c>
      <c r="D6" s="13">
        <v>84.687</v>
      </c>
      <c r="E6" s="13">
        <v>16.51223</v>
      </c>
      <c r="F6" s="13">
        <v>12.03813</v>
      </c>
      <c r="G6" s="14">
        <v>60220.79676</v>
      </c>
      <c r="H6" s="14">
        <v>5.0</v>
      </c>
      <c r="I6" s="15" t="s">
        <v>156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0">
        <v>6.0</v>
      </c>
      <c r="B7" s="11" t="s">
        <v>424</v>
      </c>
      <c r="C7" s="12">
        <v>0.9383785524041984</v>
      </c>
      <c r="D7" s="13">
        <v>83.281</v>
      </c>
      <c r="E7" s="13">
        <v>22.10372</v>
      </c>
      <c r="F7" s="13">
        <v>12.68304986</v>
      </c>
      <c r="G7" s="14">
        <v>44097.01934</v>
      </c>
      <c r="H7" s="14">
        <v>15.0</v>
      </c>
      <c r="I7" s="15" t="s">
        <v>156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0">
        <v>6.0</v>
      </c>
      <c r="B8" s="11" t="s">
        <v>452</v>
      </c>
      <c r="C8" s="12">
        <v>0.9384738750453867</v>
      </c>
      <c r="D8" s="13">
        <v>82.855</v>
      </c>
      <c r="E8" s="13">
        <v>19.17451</v>
      </c>
      <c r="F8" s="13">
        <v>12.53666119</v>
      </c>
      <c r="G8" s="14">
        <v>47566.45467</v>
      </c>
      <c r="H8" s="14">
        <v>12.0</v>
      </c>
      <c r="I8" s="15" t="s">
        <v>156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0">
        <v>8.0</v>
      </c>
      <c r="B9" s="11" t="s">
        <v>479</v>
      </c>
      <c r="C9" s="12">
        <v>0.9366276343879673</v>
      </c>
      <c r="D9" s="13">
        <v>82.654</v>
      </c>
      <c r="E9" s="13">
        <v>18.83223</v>
      </c>
      <c r="F9" s="13">
        <v>12.42604923</v>
      </c>
      <c r="G9" s="14">
        <v>47955.44724</v>
      </c>
      <c r="H9" s="14">
        <v>9.0</v>
      </c>
      <c r="I9" s="15" t="s">
        <v>156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0">
        <v>9.0</v>
      </c>
      <c r="B10" s="11" t="s">
        <v>510</v>
      </c>
      <c r="C10" s="12">
        <v>0.9348189742470822</v>
      </c>
      <c r="D10" s="13">
        <v>83.458</v>
      </c>
      <c r="E10" s="13">
        <v>16.32817</v>
      </c>
      <c r="F10" s="13">
        <v>11.49649</v>
      </c>
      <c r="G10" s="14">
        <v>83792.67432</v>
      </c>
      <c r="H10" s="14">
        <v>-6.0</v>
      </c>
      <c r="I10" s="15" t="s">
        <v>156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0">
        <v>10.0</v>
      </c>
      <c r="B11" s="11" t="s">
        <v>530</v>
      </c>
      <c r="C11" s="12">
        <v>0.9334946999612731</v>
      </c>
      <c r="D11" s="13">
        <v>82.143</v>
      </c>
      <c r="E11" s="13">
        <v>18.04483</v>
      </c>
      <c r="F11" s="13">
        <v>12.1900128</v>
      </c>
      <c r="G11" s="14">
        <v>50012.5936</v>
      </c>
      <c r="H11" s="14">
        <v>3.0</v>
      </c>
      <c r="I11" s="15" t="s">
        <v>156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0">
        <v>11.0</v>
      </c>
      <c r="B12" s="11" t="s">
        <v>549</v>
      </c>
      <c r="C12" s="12">
        <v>0.9299461150555088</v>
      </c>
      <c r="D12" s="13">
        <v>80.784</v>
      </c>
      <c r="E12" s="13">
        <v>19.06606</v>
      </c>
      <c r="F12" s="13">
        <v>12.58778516</v>
      </c>
      <c r="G12" s="14">
        <v>48836.09375</v>
      </c>
      <c r="H12" s="14">
        <v>4.0</v>
      </c>
      <c r="I12" s="15" t="s">
        <v>156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0">
        <v>12.0</v>
      </c>
      <c r="B13" s="11" t="s">
        <v>576</v>
      </c>
      <c r="C13" s="12">
        <v>0.9251917244683008</v>
      </c>
      <c r="D13" s="13">
        <v>81.736</v>
      </c>
      <c r="E13" s="13">
        <v>19.31641</v>
      </c>
      <c r="F13" s="13">
        <v>12.43960917</v>
      </c>
      <c r="G13" s="14">
        <v>41779.26491</v>
      </c>
      <c r="H13" s="14">
        <v>12.0</v>
      </c>
      <c r="I13" s="15" t="s">
        <v>156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0">
        <v>13.0</v>
      </c>
      <c r="B14" s="11" t="s">
        <v>599</v>
      </c>
      <c r="C14" s="12">
        <v>0.9221113093449915</v>
      </c>
      <c r="D14" s="13">
        <v>82.315</v>
      </c>
      <c r="E14" s="13">
        <v>16.09144</v>
      </c>
      <c r="F14" s="13">
        <v>13.31536312</v>
      </c>
      <c r="G14" s="14">
        <v>43602.24929</v>
      </c>
      <c r="H14" s="14">
        <v>10.0</v>
      </c>
      <c r="I14" s="15" t="s">
        <v>156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0">
        <v>14.0</v>
      </c>
      <c r="B15" s="20" t="s">
        <v>623</v>
      </c>
      <c r="C15" s="12">
        <v>0.9208861411386577</v>
      </c>
      <c r="D15" s="13">
        <v>82.145</v>
      </c>
      <c r="E15" s="13">
        <v>18.8376</v>
      </c>
      <c r="F15" s="13">
        <v>12.678166</v>
      </c>
      <c r="G15" s="14">
        <v>35107.50023</v>
      </c>
      <c r="H15" s="14">
        <v>18.0</v>
      </c>
      <c r="I15" s="15" t="s">
        <v>156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0">
        <v>15.0</v>
      </c>
      <c r="B16" s="20" t="s">
        <v>636</v>
      </c>
      <c r="C16" s="12">
        <v>0.9203515484535394</v>
      </c>
      <c r="D16" s="13">
        <v>81.236</v>
      </c>
      <c r="E16" s="13">
        <v>17.4429</v>
      </c>
      <c r="F16" s="13">
        <v>12.95067</v>
      </c>
      <c r="G16" s="14">
        <v>39507.28595</v>
      </c>
      <c r="H16" s="14">
        <v>13.0</v>
      </c>
      <c r="I16" s="15" t="s">
        <v>156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0">
        <v>15.0</v>
      </c>
      <c r="B17" s="20" t="s">
        <v>640</v>
      </c>
      <c r="C17" s="12">
        <v>0.9199257493746031</v>
      </c>
      <c r="D17" s="13">
        <v>78.851</v>
      </c>
      <c r="E17" s="13">
        <v>16.27437</v>
      </c>
      <c r="F17" s="13">
        <v>13.41344</v>
      </c>
      <c r="G17" s="14">
        <v>56140.23348</v>
      </c>
      <c r="H17" s="14">
        <v>-4.0</v>
      </c>
      <c r="I17" s="15" t="s">
        <v>156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0">
        <v>17.0</v>
      </c>
      <c r="B18" s="11" t="s">
        <v>641</v>
      </c>
      <c r="C18" s="12">
        <v>0.9188411969105712</v>
      </c>
      <c r="D18" s="13">
        <v>81.468</v>
      </c>
      <c r="E18" s="13">
        <v>19.69991</v>
      </c>
      <c r="F18" s="13">
        <v>11.78389183</v>
      </c>
      <c r="G18" s="14">
        <v>43820.84204</v>
      </c>
      <c r="H18" s="14">
        <v>5.0</v>
      </c>
      <c r="I18" s="15" t="s">
        <v>156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0">
        <v>18.0</v>
      </c>
      <c r="B19" s="11" t="s">
        <v>642</v>
      </c>
      <c r="C19" s="12">
        <v>0.9167243531731516</v>
      </c>
      <c r="D19" s="13">
        <v>80.537</v>
      </c>
      <c r="E19" s="13">
        <v>14.72093</v>
      </c>
      <c r="F19" s="13">
        <v>12.54845788</v>
      </c>
      <c r="G19" s="14">
        <v>99732.14199</v>
      </c>
      <c r="H19" s="14">
        <v>-16.0</v>
      </c>
      <c r="I19" s="15" t="s">
        <v>156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0">
        <v>19.0</v>
      </c>
      <c r="B20" s="11" t="s">
        <v>643</v>
      </c>
      <c r="C20" s="12">
        <v>0.9146963762009753</v>
      </c>
      <c r="D20" s="13">
        <v>84.47</v>
      </c>
      <c r="E20" s="13">
        <v>15.23057</v>
      </c>
      <c r="F20" s="13">
        <v>12.8</v>
      </c>
      <c r="G20" s="14">
        <v>40799.0143</v>
      </c>
      <c r="H20" s="14">
        <v>6.0</v>
      </c>
      <c r="I20" s="15" t="s">
        <v>156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0">
        <v>20.0</v>
      </c>
      <c r="B21" s="11" t="s">
        <v>644</v>
      </c>
      <c r="C21" s="12">
        <v>0.913808548217478</v>
      </c>
      <c r="D21" s="13">
        <v>81.434</v>
      </c>
      <c r="E21" s="13">
        <v>16.28676</v>
      </c>
      <c r="F21" s="13">
        <v>12.55851074</v>
      </c>
      <c r="G21" s="14">
        <v>46230.57167</v>
      </c>
      <c r="H21" s="14">
        <v>0.0</v>
      </c>
      <c r="I21" s="15" t="s">
        <v>156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0">
        <v>21.0</v>
      </c>
      <c r="B22" s="11" t="s">
        <v>607</v>
      </c>
      <c r="C22" s="12">
        <v>0.9087199366384889</v>
      </c>
      <c r="D22" s="13">
        <v>82.102</v>
      </c>
      <c r="E22" s="13">
        <v>14.22752</v>
      </c>
      <c r="F22" s="13">
        <v>12.19580174</v>
      </c>
      <c r="G22" s="14">
        <v>65543.05171</v>
      </c>
      <c r="H22" s="14">
        <v>-13.0</v>
      </c>
      <c r="I22" s="15" t="s">
        <v>156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10">
        <v>22.0</v>
      </c>
      <c r="B23" s="11" t="s">
        <v>645</v>
      </c>
      <c r="C23" s="12">
        <v>0.9062349434905423</v>
      </c>
      <c r="D23" s="13">
        <v>82.819</v>
      </c>
      <c r="E23" s="13">
        <v>15.99117</v>
      </c>
      <c r="F23" s="13">
        <v>12.95921504</v>
      </c>
      <c r="G23" s="14">
        <v>33649.6895</v>
      </c>
      <c r="H23" s="14">
        <v>13.0</v>
      </c>
      <c r="I23" s="15" t="s">
        <v>156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10">
        <v>22.0</v>
      </c>
      <c r="B24" s="20" t="s">
        <v>646</v>
      </c>
      <c r="C24" s="12">
        <v>0.9058318880274264</v>
      </c>
      <c r="D24" s="13">
        <v>82.846</v>
      </c>
      <c r="E24" s="13">
        <v>16.39381</v>
      </c>
      <c r="F24" s="13">
        <v>12.18500103</v>
      </c>
      <c r="G24" s="14">
        <v>36757.02363</v>
      </c>
      <c r="H24" s="14">
        <v>8.0</v>
      </c>
      <c r="I24" s="15" t="s">
        <v>156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10">
        <v>24.0</v>
      </c>
      <c r="B25" s="11" t="s">
        <v>647</v>
      </c>
      <c r="C25" s="12">
        <v>0.901601081018893</v>
      </c>
      <c r="D25" s="13">
        <v>81.172</v>
      </c>
      <c r="E25" s="13">
        <v>17.42218</v>
      </c>
      <c r="F25" s="13">
        <v>12.27337909</v>
      </c>
      <c r="G25" s="14">
        <v>32143.04239</v>
      </c>
      <c r="H25" s="14">
        <v>13.0</v>
      </c>
      <c r="I25" s="15" t="s">
        <v>156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10">
        <v>25.0</v>
      </c>
      <c r="B26" s="11" t="s">
        <v>653</v>
      </c>
      <c r="C26" s="12">
        <v>0.8927884608254639</v>
      </c>
      <c r="D26" s="13">
        <v>83.433</v>
      </c>
      <c r="E26" s="13">
        <v>17.87704</v>
      </c>
      <c r="F26" s="13">
        <v>9.819481806</v>
      </c>
      <c r="G26" s="14">
        <v>35041.29991</v>
      </c>
      <c r="H26" s="14">
        <v>8.0</v>
      </c>
      <c r="I26" s="15" t="s">
        <v>156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10">
        <v>26.0</v>
      </c>
      <c r="B27" s="8" t="s">
        <v>659</v>
      </c>
      <c r="C27" s="12">
        <v>0.8907546579335381</v>
      </c>
      <c r="D27" s="13">
        <v>79.222</v>
      </c>
      <c r="E27" s="13">
        <v>16.83158</v>
      </c>
      <c r="F27" s="13">
        <v>12.74035051</v>
      </c>
      <c r="G27" s="14">
        <v>31597.07111</v>
      </c>
      <c r="H27" s="14">
        <v>12.0</v>
      </c>
      <c r="I27" s="15" t="s">
        <v>156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10">
        <v>26.0</v>
      </c>
      <c r="B28" s="11" t="s">
        <v>671</v>
      </c>
      <c r="C28" s="12">
        <v>0.8910567777248105</v>
      </c>
      <c r="D28" s="13">
        <v>82.541</v>
      </c>
      <c r="E28" s="13">
        <v>15.4858</v>
      </c>
      <c r="F28" s="13">
        <v>11.41703591</v>
      </c>
      <c r="G28" s="14">
        <v>40510.78081</v>
      </c>
      <c r="H28" s="14">
        <v>0.0</v>
      </c>
      <c r="I28" s="15" t="s">
        <v>156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10">
        <v>28.0</v>
      </c>
      <c r="B29" s="11" t="s">
        <v>679</v>
      </c>
      <c r="C29" s="12">
        <v>0.8852656831224471</v>
      </c>
      <c r="D29" s="13">
        <v>82.376</v>
      </c>
      <c r="E29" s="13">
        <v>15.89665</v>
      </c>
      <c r="F29" s="13">
        <v>11.28811066</v>
      </c>
      <c r="G29" s="14">
        <v>34795.17858</v>
      </c>
      <c r="H29" s="14">
        <v>6.0</v>
      </c>
      <c r="I29" s="15" t="s">
        <v>156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10">
        <v>29.0</v>
      </c>
      <c r="B30" s="11" t="s">
        <v>689</v>
      </c>
      <c r="C30" s="12">
        <v>0.882583978567803</v>
      </c>
      <c r="D30" s="13">
        <v>83.352</v>
      </c>
      <c r="E30" s="13">
        <v>16.2469</v>
      </c>
      <c r="F30" s="13">
        <v>10.24509</v>
      </c>
      <c r="G30" s="14">
        <v>36141.42829</v>
      </c>
      <c r="H30" s="14">
        <v>2.0</v>
      </c>
      <c r="I30" s="15" t="s">
        <v>156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10">
        <v>30.0</v>
      </c>
      <c r="B31" s="11" t="s">
        <v>700</v>
      </c>
      <c r="C31" s="12">
        <v>0.8815422978950281</v>
      </c>
      <c r="D31" s="13">
        <v>78.567</v>
      </c>
      <c r="E31" s="13">
        <v>16.06362</v>
      </c>
      <c r="F31" s="13">
        <v>13.0290394</v>
      </c>
      <c r="G31" s="14">
        <v>30378.62982</v>
      </c>
      <c r="H31" s="14">
        <v>10.0</v>
      </c>
      <c r="I31" s="15" t="s">
        <v>156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10">
        <v>31.0</v>
      </c>
      <c r="B32" s="11" t="s">
        <v>711</v>
      </c>
      <c r="C32" s="12">
        <v>0.872955393887627</v>
      </c>
      <c r="D32" s="13">
        <v>80.828</v>
      </c>
      <c r="E32" s="13">
        <v>14.67400082</v>
      </c>
      <c r="F32" s="13">
        <v>12.10394114</v>
      </c>
      <c r="G32" s="14">
        <v>33100.31857</v>
      </c>
      <c r="H32" s="14">
        <v>5.0</v>
      </c>
      <c r="I32" s="15" t="s">
        <v>156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10">
        <v>32.0</v>
      </c>
      <c r="B33" s="11" t="s">
        <v>722</v>
      </c>
      <c r="C33" s="12">
        <v>0.8719521259263978</v>
      </c>
      <c r="D33" s="13">
        <v>82.072</v>
      </c>
      <c r="E33" s="13">
        <v>17.33672</v>
      </c>
      <c r="F33" s="13">
        <v>10.53957898</v>
      </c>
      <c r="G33" s="14">
        <v>24909.34008</v>
      </c>
      <c r="H33" s="14">
        <v>20.0</v>
      </c>
      <c r="I33" s="15" t="s">
        <v>156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10">
        <v>32.0</v>
      </c>
      <c r="B34" s="11" t="s">
        <v>734</v>
      </c>
      <c r="C34" s="12">
        <v>0.8717678678969172</v>
      </c>
      <c r="D34" s="13">
        <v>78.544</v>
      </c>
      <c r="E34" s="13">
        <v>16.4332</v>
      </c>
      <c r="F34" s="13">
        <v>12.29398111</v>
      </c>
      <c r="G34" s="14">
        <v>27625.79535</v>
      </c>
      <c r="H34" s="14">
        <v>13.0</v>
      </c>
      <c r="I34" s="15" t="s">
        <v>156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10">
        <v>34.0</v>
      </c>
      <c r="B35" s="11" t="s">
        <v>747</v>
      </c>
      <c r="C35" s="12">
        <v>0.869307679134763</v>
      </c>
      <c r="D35" s="13">
        <v>75.737</v>
      </c>
      <c r="E35" s="13">
        <v>16.49953</v>
      </c>
      <c r="F35" s="13">
        <v>12.96103366</v>
      </c>
      <c r="G35" s="14">
        <v>29775.26288</v>
      </c>
      <c r="H35" s="14">
        <v>7.0</v>
      </c>
      <c r="I35" s="15" t="s">
        <v>156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10">
        <v>35.0</v>
      </c>
      <c r="B36" s="20" t="s">
        <v>677</v>
      </c>
      <c r="C36" s="12">
        <v>0.866437670203764</v>
      </c>
      <c r="D36" s="13">
        <v>77.814</v>
      </c>
      <c r="E36" s="13">
        <v>13.64343</v>
      </c>
      <c r="F36" s="13">
        <v>10.95412</v>
      </c>
      <c r="G36" s="14">
        <v>66911.66289</v>
      </c>
      <c r="H36" s="14">
        <v>-28.0</v>
      </c>
      <c r="I36" s="15" t="s">
        <v>156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10">
        <v>36.0</v>
      </c>
      <c r="B37" s="11" t="s">
        <v>780</v>
      </c>
      <c r="C37" s="12">
        <v>0.8567813450249088</v>
      </c>
      <c r="D37" s="13">
        <v>81.786</v>
      </c>
      <c r="E37" s="13">
        <v>13.30023874</v>
      </c>
      <c r="F37" s="13">
        <v>10.15545101</v>
      </c>
      <c r="G37" s="14">
        <v>48640.89418</v>
      </c>
      <c r="H37" s="14">
        <v>-20.0</v>
      </c>
      <c r="I37" s="15" t="s">
        <v>156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10">
        <v>36.0</v>
      </c>
      <c r="B38" s="20" t="s">
        <v>728</v>
      </c>
      <c r="C38" s="12">
        <v>0.8569628131345028</v>
      </c>
      <c r="D38" s="13">
        <v>74.998</v>
      </c>
      <c r="E38" s="13">
        <v>16.9791</v>
      </c>
      <c r="F38" s="13">
        <v>9.67145098</v>
      </c>
      <c r="G38" s="14">
        <v>49338.40957</v>
      </c>
      <c r="H38" s="14">
        <v>-22.0</v>
      </c>
      <c r="I38" s="15" t="s">
        <v>156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10">
        <v>36.0</v>
      </c>
      <c r="B39" s="11" t="s">
        <v>808</v>
      </c>
      <c r="C39" s="12">
        <v>0.8568782254854003</v>
      </c>
      <c r="D39" s="13">
        <v>77.388</v>
      </c>
      <c r="E39" s="13">
        <v>14.53309</v>
      </c>
      <c r="F39" s="13">
        <v>12.60562251</v>
      </c>
      <c r="G39" s="14">
        <v>30671.87284</v>
      </c>
      <c r="H39" s="14">
        <v>3.0</v>
      </c>
      <c r="I39" s="15" t="s">
        <v>156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10">
        <v>39.0</v>
      </c>
      <c r="B40" s="11" t="s">
        <v>821</v>
      </c>
      <c r="C40" s="12">
        <v>0.8539015185797694</v>
      </c>
      <c r="D40" s="13">
        <v>75.172</v>
      </c>
      <c r="E40" s="13">
        <v>15.98269</v>
      </c>
      <c r="F40" s="13">
        <v>12.82536903</v>
      </c>
      <c r="G40" s="14">
        <v>26300.76872</v>
      </c>
      <c r="H40" s="14">
        <v>10.0</v>
      </c>
      <c r="I40" s="15" t="s">
        <v>156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10">
        <v>40.0</v>
      </c>
      <c r="B41" s="11" t="s">
        <v>836</v>
      </c>
      <c r="C41" s="12">
        <v>0.8502116187258604</v>
      </c>
      <c r="D41" s="13">
        <v>81.857</v>
      </c>
      <c r="E41" s="13">
        <v>16.29655</v>
      </c>
      <c r="F41" s="13">
        <v>9.190958665</v>
      </c>
      <c r="G41" s="14">
        <v>27935.3848</v>
      </c>
      <c r="H41" s="14">
        <v>4.0</v>
      </c>
      <c r="I41" s="15" t="s">
        <v>156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10">
        <v>41.0</v>
      </c>
      <c r="B42" s="11" t="s">
        <v>88</v>
      </c>
      <c r="C42" s="12">
        <v>0.848440767290782</v>
      </c>
      <c r="D42" s="13">
        <v>80.1</v>
      </c>
      <c r="E42" s="13">
        <v>12.17887</v>
      </c>
      <c r="F42" s="13">
        <v>9.66734</v>
      </c>
      <c r="G42" s="14">
        <v>110488.7358</v>
      </c>
      <c r="H42" s="14">
        <v>-40.0</v>
      </c>
      <c r="I42" s="15" t="s">
        <v>156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10">
        <v>42.0</v>
      </c>
      <c r="B43" s="11" t="s">
        <v>871</v>
      </c>
      <c r="C43" s="12">
        <v>0.8469479816941982</v>
      </c>
      <c r="D43" s="13">
        <v>80.042</v>
      </c>
      <c r="E43" s="13">
        <v>16.53156</v>
      </c>
      <c r="F43" s="13">
        <v>10.4469855</v>
      </c>
      <c r="G43" s="14">
        <v>21972.27872</v>
      </c>
      <c r="H43" s="14">
        <v>17.0</v>
      </c>
      <c r="I43" s="15" t="s">
        <v>156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10">
        <v>43.0</v>
      </c>
      <c r="B44" s="20" t="s">
        <v>670</v>
      </c>
      <c r="C44" s="12">
        <v>0.8445869345365538</v>
      </c>
      <c r="D44" s="13">
        <v>75.722</v>
      </c>
      <c r="E44" s="13">
        <v>14.3801</v>
      </c>
      <c r="F44" s="13">
        <v>9.1</v>
      </c>
      <c r="G44" s="14">
        <v>76388.54336</v>
      </c>
      <c r="H44" s="14">
        <v>-39.0</v>
      </c>
      <c r="I44" s="15" t="s">
        <v>156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10">
        <v>43.0</v>
      </c>
      <c r="B45" s="11" t="s">
        <v>883</v>
      </c>
      <c r="C45" s="12">
        <v>0.8446999355453134</v>
      </c>
      <c r="D45" s="13">
        <v>76.701</v>
      </c>
      <c r="E45" s="13">
        <v>15.11709</v>
      </c>
      <c r="F45" s="13">
        <v>11.88941481</v>
      </c>
      <c r="G45" s="14">
        <v>27144.21153</v>
      </c>
      <c r="H45" s="14">
        <v>4.0</v>
      </c>
      <c r="I45" s="15" t="s">
        <v>156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10">
        <v>45.0</v>
      </c>
      <c r="B46" s="11" t="s">
        <v>764</v>
      </c>
      <c r="C46" s="12">
        <v>0.837770190229584</v>
      </c>
      <c r="D46" s="13">
        <v>77.163</v>
      </c>
      <c r="E46" s="13">
        <v>15.25713</v>
      </c>
      <c r="F46" s="13">
        <v>9.411832983</v>
      </c>
      <c r="G46" s="14">
        <v>40399.11872</v>
      </c>
      <c r="H46" s="14">
        <v>-18.0</v>
      </c>
      <c r="I46" s="15" t="s">
        <v>156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10">
        <v>46.0</v>
      </c>
      <c r="B47" s="11" t="s">
        <v>928</v>
      </c>
      <c r="C47" s="12">
        <v>0.8373133194117741</v>
      </c>
      <c r="D47" s="13">
        <v>78.342</v>
      </c>
      <c r="E47" s="13">
        <v>14.96245</v>
      </c>
      <c r="F47" s="13">
        <v>11.40518282</v>
      </c>
      <c r="G47" s="14">
        <v>23060.96179</v>
      </c>
      <c r="H47" s="14">
        <v>9.0</v>
      </c>
      <c r="I47" s="15" t="s">
        <v>156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10">
        <v>47.0</v>
      </c>
      <c r="B48" s="11" t="s">
        <v>791</v>
      </c>
      <c r="C48" s="12">
        <v>0.8337894330533687</v>
      </c>
      <c r="D48" s="13">
        <v>77.633</v>
      </c>
      <c r="E48" s="13">
        <v>14.6641</v>
      </c>
      <c r="F48" s="13">
        <v>9.731845912</v>
      </c>
      <c r="G48" s="14">
        <v>37039.23091</v>
      </c>
      <c r="H48" s="14">
        <v>-18.0</v>
      </c>
      <c r="I48" s="15" t="s">
        <v>156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10">
        <v>48.0</v>
      </c>
      <c r="B49" s="11" t="s">
        <v>968</v>
      </c>
      <c r="C49" s="12">
        <v>0.8300958121179323</v>
      </c>
      <c r="D49" s="13">
        <v>76.52</v>
      </c>
      <c r="E49" s="13">
        <v>17.63836</v>
      </c>
      <c r="F49" s="13">
        <v>10.56496472</v>
      </c>
      <c r="G49" s="14">
        <v>17611.21813</v>
      </c>
      <c r="H49" s="14">
        <v>18.0</v>
      </c>
      <c r="I49" s="15" t="s">
        <v>156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10">
        <v>49.0</v>
      </c>
      <c r="B50" s="20" t="s">
        <v>934</v>
      </c>
      <c r="C50" s="12">
        <v>0.8240378901430633</v>
      </c>
      <c r="D50" s="13">
        <v>72.386</v>
      </c>
      <c r="E50" s="13">
        <v>15.53573</v>
      </c>
      <c r="F50" s="13">
        <v>12.01999</v>
      </c>
      <c r="G50" s="14">
        <v>25036.02024</v>
      </c>
      <c r="H50" s="14">
        <v>2.0</v>
      </c>
      <c r="I50" s="15" t="s">
        <v>156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10">
        <v>50.0</v>
      </c>
      <c r="B51" s="11" t="s">
        <v>1001</v>
      </c>
      <c r="C51" s="12">
        <v>0.817067987091786</v>
      </c>
      <c r="D51" s="13">
        <v>74.59</v>
      </c>
      <c r="E51" s="13">
        <v>15.35894</v>
      </c>
      <c r="F51" s="13">
        <v>12.30584324</v>
      </c>
      <c r="G51" s="14">
        <v>17038.52852</v>
      </c>
      <c r="H51" s="14">
        <v>18.0</v>
      </c>
      <c r="I51" s="15" t="s">
        <v>156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10">
        <v>50.0</v>
      </c>
      <c r="B52" s="11" t="s">
        <v>922</v>
      </c>
      <c r="C52" s="12">
        <v>0.8172438488404485</v>
      </c>
      <c r="D52" s="13">
        <v>73.236</v>
      </c>
      <c r="E52" s="13">
        <v>15.26522</v>
      </c>
      <c r="F52" s="13">
        <v>11.784</v>
      </c>
      <c r="G52" s="14">
        <v>22167.69698</v>
      </c>
      <c r="H52" s="14">
        <v>8.0</v>
      </c>
      <c r="I52" s="15" t="s">
        <v>156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10">
        <v>52.0</v>
      </c>
      <c r="B53" s="11" t="s">
        <v>974</v>
      </c>
      <c r="C53" s="12">
        <v>0.8157107862209694</v>
      </c>
      <c r="D53" s="13">
        <v>74.928</v>
      </c>
      <c r="E53" s="13">
        <v>14.81046</v>
      </c>
      <c r="F53" s="13">
        <v>11.81482978</v>
      </c>
      <c r="G53" s="14">
        <v>19645.936</v>
      </c>
      <c r="H53" s="14">
        <v>9.0</v>
      </c>
      <c r="I53" s="15" t="s">
        <v>156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10">
        <v>52.0</v>
      </c>
      <c r="B54" s="11" t="s">
        <v>991</v>
      </c>
      <c r="C54" s="12">
        <v>0.8159339996476984</v>
      </c>
      <c r="D54" s="13">
        <v>76.77</v>
      </c>
      <c r="E54" s="13">
        <v>15.03186</v>
      </c>
      <c r="F54" s="13">
        <v>11.38676801</v>
      </c>
      <c r="G54" s="14">
        <v>17510.70768</v>
      </c>
      <c r="H54" s="14">
        <v>15.0</v>
      </c>
      <c r="I54" s="15" t="s">
        <v>156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10">
        <v>52.0</v>
      </c>
      <c r="B55" s="11" t="s">
        <v>910</v>
      </c>
      <c r="C55" s="12">
        <v>0.8155696564630364</v>
      </c>
      <c r="D55" s="13">
        <v>75.924</v>
      </c>
      <c r="E55" s="13">
        <v>14.26345</v>
      </c>
      <c r="F55" s="13">
        <v>10.97836</v>
      </c>
      <c r="G55" s="14">
        <v>23905.77107</v>
      </c>
      <c r="H55" s="14">
        <v>2.0</v>
      </c>
      <c r="I55" s="15" t="s">
        <v>156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10">
        <v>55.0</v>
      </c>
      <c r="B56" s="11" t="s">
        <v>1035</v>
      </c>
      <c r="C56" s="12">
        <v>0.8142458550788096</v>
      </c>
      <c r="D56" s="13">
        <v>73.678</v>
      </c>
      <c r="E56" s="13">
        <v>15.5532</v>
      </c>
      <c r="F56" s="13">
        <v>12.4</v>
      </c>
      <c r="G56" s="14">
        <v>16720.01271</v>
      </c>
      <c r="H56" s="14">
        <v>14.0</v>
      </c>
      <c r="I56" s="15" t="s">
        <v>156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10">
        <v>56.0</v>
      </c>
      <c r="B57" s="11" t="s">
        <v>1029</v>
      </c>
      <c r="C57" s="12">
        <v>0.8133104892649938</v>
      </c>
      <c r="D57" s="13">
        <v>79.081</v>
      </c>
      <c r="E57" s="13">
        <v>15.15573</v>
      </c>
      <c r="F57" s="13">
        <v>10.5569</v>
      </c>
      <c r="G57" s="14">
        <v>15912.27757</v>
      </c>
      <c r="H57" s="14">
        <v>18.0</v>
      </c>
      <c r="I57" s="15" t="s">
        <v>156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10">
        <v>57.0</v>
      </c>
      <c r="B58" s="11" t="s">
        <v>683</v>
      </c>
      <c r="C58" s="12">
        <v>0.8083524345100858</v>
      </c>
      <c r="D58" s="13">
        <v>75.398</v>
      </c>
      <c r="E58" s="13">
        <v>13.7588</v>
      </c>
      <c r="F58" s="13">
        <v>7.275667996</v>
      </c>
      <c r="G58" s="14">
        <v>71164.21501</v>
      </c>
      <c r="H58" s="14">
        <v>-52.0</v>
      </c>
      <c r="I58" s="15" t="s">
        <v>156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10">
        <v>57.0</v>
      </c>
      <c r="B59" s="11" t="s">
        <v>961</v>
      </c>
      <c r="C59" s="12">
        <v>0.8077638141535773</v>
      </c>
      <c r="D59" s="13">
        <v>77.77</v>
      </c>
      <c r="E59" s="13">
        <v>16.34484</v>
      </c>
      <c r="F59" s="13">
        <v>8.728716877</v>
      </c>
      <c r="G59" s="14">
        <v>19434.85186</v>
      </c>
      <c r="H59" s="14">
        <v>5.0</v>
      </c>
      <c r="I59" s="15" t="s">
        <v>156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10">
        <v>59.0</v>
      </c>
      <c r="B60" s="11" t="s">
        <v>916</v>
      </c>
      <c r="C60" s="12">
        <v>0.8064901759108482</v>
      </c>
      <c r="D60" s="13">
        <v>77.437</v>
      </c>
      <c r="E60" s="13">
        <v>16.439128</v>
      </c>
      <c r="F60" s="13">
        <v>7.667909126</v>
      </c>
      <c r="G60" s="14">
        <v>24905.38066</v>
      </c>
      <c r="H60" s="14">
        <v>-6.0</v>
      </c>
      <c r="I60" s="15" t="s">
        <v>156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10">
        <v>60.0</v>
      </c>
      <c r="B61" s="11" t="s">
        <v>858</v>
      </c>
      <c r="C61" s="12">
        <v>0.805483273566233</v>
      </c>
      <c r="D61" s="13">
        <v>73.752</v>
      </c>
      <c r="E61" s="13">
        <v>12.82263</v>
      </c>
      <c r="F61" s="13">
        <v>11.533</v>
      </c>
      <c r="G61" s="14">
        <v>28395.39613</v>
      </c>
      <c r="H61" s="14">
        <v>-17.0</v>
      </c>
      <c r="I61" s="15" t="s">
        <v>156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10">
        <v>61.0</v>
      </c>
      <c r="B62" s="11" t="s">
        <v>872</v>
      </c>
      <c r="C62" s="12">
        <v>0.8041858477966396</v>
      </c>
      <c r="D62" s="13">
        <v>75.997</v>
      </c>
      <c r="E62" s="13">
        <v>13.46876</v>
      </c>
      <c r="F62" s="13">
        <v>10.15999793</v>
      </c>
      <c r="G62" s="14">
        <v>27226.67561</v>
      </c>
      <c r="H62" s="14">
        <v>-15.0</v>
      </c>
      <c r="I62" s="15" t="s">
        <v>156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10">
        <v>62.0</v>
      </c>
      <c r="B63" s="11" t="s">
        <v>889</v>
      </c>
      <c r="C63" s="12">
        <v>0.8013945147970418</v>
      </c>
      <c r="D63" s="13">
        <v>73.333</v>
      </c>
      <c r="E63" s="13">
        <v>15.45254</v>
      </c>
      <c r="F63" s="13">
        <v>9.672806259</v>
      </c>
      <c r="G63" s="14">
        <v>25076.87309</v>
      </c>
      <c r="H63" s="14">
        <v>-12.0</v>
      </c>
      <c r="I63" s="15" t="s">
        <v>156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10">
        <v>63.0</v>
      </c>
      <c r="B64" s="11" t="s">
        <v>1073</v>
      </c>
      <c r="C64" s="12">
        <v>0.7992597847489541</v>
      </c>
      <c r="D64" s="13">
        <v>75.849</v>
      </c>
      <c r="E64" s="13">
        <v>14.76615</v>
      </c>
      <c r="F64" s="13">
        <v>11.18071012</v>
      </c>
      <c r="G64" s="14">
        <v>15217.69707</v>
      </c>
      <c r="H64" s="14">
        <v>15.0</v>
      </c>
      <c r="I64" s="15" t="s">
        <v>865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10">
        <v>63.0</v>
      </c>
      <c r="B65" s="20" t="s">
        <v>864</v>
      </c>
      <c r="C65" s="12">
        <v>0.7990284786242853</v>
      </c>
      <c r="D65" s="13">
        <v>73.38</v>
      </c>
      <c r="E65" s="13">
        <v>12.96</v>
      </c>
      <c r="F65" s="13">
        <v>11.02594007</v>
      </c>
      <c r="G65" s="14">
        <v>28497.37072</v>
      </c>
      <c r="H65" s="14">
        <v>-21.0</v>
      </c>
      <c r="I65" s="15" t="s">
        <v>865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10">
        <v>65.0</v>
      </c>
      <c r="B66" s="20" t="s">
        <v>980</v>
      </c>
      <c r="C66" s="12">
        <v>0.7974833357738244</v>
      </c>
      <c r="D66" s="13">
        <v>76.479</v>
      </c>
      <c r="E66" s="13">
        <v>14.72684125</v>
      </c>
      <c r="F66" s="13">
        <v>10.01153929</v>
      </c>
      <c r="G66" s="14">
        <v>18166.46754</v>
      </c>
      <c r="H66" s="14">
        <v>-2.0</v>
      </c>
      <c r="I66" s="15" t="s">
        <v>865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10">
        <v>66.0</v>
      </c>
      <c r="B67" s="11" t="s">
        <v>956</v>
      </c>
      <c r="C67" s="12">
        <v>0.7964062124477623</v>
      </c>
      <c r="D67" s="13">
        <v>74.863</v>
      </c>
      <c r="E67" s="13">
        <v>14.96984</v>
      </c>
      <c r="F67" s="13">
        <v>9.43</v>
      </c>
      <c r="G67" s="14">
        <v>22724.23479</v>
      </c>
      <c r="H67" s="14">
        <v>-10.0</v>
      </c>
      <c r="I67" s="15" t="s">
        <v>865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10">
        <v>67.0</v>
      </c>
      <c r="B68" s="11" t="s">
        <v>945</v>
      </c>
      <c r="C68" s="12">
        <v>0.7950546993968757</v>
      </c>
      <c r="D68" s="13">
        <v>78.329</v>
      </c>
      <c r="E68" s="13">
        <v>12.88063</v>
      </c>
      <c r="F68" s="13">
        <v>10.17</v>
      </c>
      <c r="G68" s="14">
        <v>20454.87351</v>
      </c>
      <c r="H68" s="14">
        <v>-7.0</v>
      </c>
      <c r="I68" s="15" t="s">
        <v>865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10">
        <v>68.0</v>
      </c>
      <c r="B69" s="20" t="s">
        <v>1061</v>
      </c>
      <c r="C69" s="12">
        <v>0.7935199463786676</v>
      </c>
      <c r="D69" s="13">
        <v>80.095</v>
      </c>
      <c r="E69" s="13">
        <v>15.37714</v>
      </c>
      <c r="F69" s="13">
        <v>8.6671837</v>
      </c>
      <c r="G69" s="14">
        <v>14789.93488</v>
      </c>
      <c r="H69" s="14">
        <v>12.0</v>
      </c>
      <c r="I69" s="15" t="s">
        <v>865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10">
        <v>69.0</v>
      </c>
      <c r="B70" s="11" t="s">
        <v>1152</v>
      </c>
      <c r="C70" s="12">
        <v>0.7914058761795368</v>
      </c>
      <c r="D70" s="13">
        <v>78.458</v>
      </c>
      <c r="E70" s="13">
        <v>15.23</v>
      </c>
      <c r="F70" s="13">
        <v>10.0546184</v>
      </c>
      <c r="G70" s="14">
        <v>12299.79934</v>
      </c>
      <c r="H70" s="14">
        <v>20.0</v>
      </c>
      <c r="I70" s="15" t="s">
        <v>865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10">
        <v>70.0</v>
      </c>
      <c r="B71" s="11" t="s">
        <v>1185</v>
      </c>
      <c r="C71" s="12">
        <v>0.7863590918977229</v>
      </c>
      <c r="D71" s="13">
        <v>73.6</v>
      </c>
      <c r="E71" s="13">
        <v>15.43314</v>
      </c>
      <c r="F71" s="13">
        <v>12.81457</v>
      </c>
      <c r="G71" s="14">
        <v>9569.522105</v>
      </c>
      <c r="H71" s="14">
        <v>34.0</v>
      </c>
      <c r="I71" s="15" t="s">
        <v>865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10">
        <v>71.0</v>
      </c>
      <c r="B72" s="20" t="s">
        <v>1146</v>
      </c>
      <c r="C72" s="12">
        <v>0.7801147820341577</v>
      </c>
      <c r="D72" s="13">
        <v>76.812</v>
      </c>
      <c r="E72" s="13">
        <v>13.96532</v>
      </c>
      <c r="F72" s="13">
        <v>11.05175</v>
      </c>
      <c r="G72" s="14">
        <v>11610.90818</v>
      </c>
      <c r="H72" s="14">
        <v>24.0</v>
      </c>
      <c r="I72" s="15" t="s">
        <v>865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10">
        <v>72.0</v>
      </c>
      <c r="B73" s="11" t="s">
        <v>1368</v>
      </c>
      <c r="C73" s="12">
        <v>0.7777145085775056</v>
      </c>
      <c r="D73" s="13">
        <v>78.726</v>
      </c>
      <c r="E73" s="13">
        <v>14.37023</v>
      </c>
      <c r="F73" s="13">
        <v>11.7507808</v>
      </c>
      <c r="G73" s="14">
        <v>7811.358181</v>
      </c>
      <c r="H73" s="14">
        <v>43.0</v>
      </c>
      <c r="I73" s="15" t="s">
        <v>865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10">
        <v>73.0</v>
      </c>
      <c r="B74" s="20" t="s">
        <v>900</v>
      </c>
      <c r="C74" s="12">
        <v>0.7768146049900987</v>
      </c>
      <c r="D74" s="13">
        <v>74.564</v>
      </c>
      <c r="E74" s="13">
        <v>13.608</v>
      </c>
      <c r="F74" s="13">
        <v>8.5</v>
      </c>
      <c r="G74" s="14">
        <v>26770.07268</v>
      </c>
      <c r="H74" s="14">
        <v>-25.0</v>
      </c>
      <c r="I74" s="15" t="s">
        <v>865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10">
        <v>74.0</v>
      </c>
      <c r="B75" s="20" t="s">
        <v>940</v>
      </c>
      <c r="C75" s="12">
        <v>0.7761631512134778</v>
      </c>
      <c r="D75" s="13">
        <v>76.885</v>
      </c>
      <c r="E75" s="13">
        <v>12.45249</v>
      </c>
      <c r="F75" s="13">
        <v>9.263093809</v>
      </c>
      <c r="G75" s="14">
        <v>22201.22944</v>
      </c>
      <c r="H75" s="14">
        <v>-17.0</v>
      </c>
      <c r="I75" s="15" t="s">
        <v>865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10">
        <v>75.0</v>
      </c>
      <c r="B76" s="20" t="s">
        <v>1114</v>
      </c>
      <c r="C76" s="12">
        <v>0.7691872753166943</v>
      </c>
      <c r="D76" s="13">
        <v>77.262</v>
      </c>
      <c r="E76" s="13">
        <v>13.78761333</v>
      </c>
      <c r="F76" s="13">
        <v>9.692916034</v>
      </c>
      <c r="G76" s="14">
        <v>12689.68076</v>
      </c>
      <c r="H76" s="14">
        <v>10.0</v>
      </c>
      <c r="I76" s="15" t="s">
        <v>865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10">
        <v>76.0</v>
      </c>
      <c r="B77" s="11" t="s">
        <v>1007</v>
      </c>
      <c r="C77" s="12">
        <v>0.767447245379146</v>
      </c>
      <c r="D77" s="13">
        <v>74.992</v>
      </c>
      <c r="E77" s="13">
        <v>14.29736</v>
      </c>
      <c r="F77" s="13">
        <v>8.60085</v>
      </c>
      <c r="G77" s="14">
        <v>17628.11729</v>
      </c>
      <c r="H77" s="14">
        <v>-11.0</v>
      </c>
      <c r="I77" s="15" t="s">
        <v>865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10">
        <v>77.0</v>
      </c>
      <c r="B78" s="11" t="s">
        <v>1019</v>
      </c>
      <c r="C78" s="12">
        <v>0.7646049375849032</v>
      </c>
      <c r="D78" s="13">
        <v>76.931</v>
      </c>
      <c r="E78" s="13">
        <v>14.6502963</v>
      </c>
      <c r="F78" s="13">
        <v>7.731400914</v>
      </c>
      <c r="G78" s="14">
        <v>16128.54767</v>
      </c>
      <c r="H78" s="14">
        <v>-6.0</v>
      </c>
      <c r="I78" s="15" t="s">
        <v>865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10">
        <v>78.0</v>
      </c>
      <c r="B79" s="11" t="s">
        <v>1088</v>
      </c>
      <c r="C79" s="12">
        <v>0.763383380917163</v>
      </c>
      <c r="D79" s="13">
        <v>72.384</v>
      </c>
      <c r="E79" s="13">
        <v>16.60448</v>
      </c>
      <c r="F79" s="13">
        <v>8.8</v>
      </c>
      <c r="G79" s="14">
        <v>12683.83386</v>
      </c>
      <c r="H79" s="14">
        <v>8.0</v>
      </c>
      <c r="I79" s="15" t="s">
        <v>865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10">
        <v>79.0</v>
      </c>
      <c r="B80" s="11" t="s">
        <v>1083</v>
      </c>
      <c r="C80" s="12">
        <v>0.7611528228246094</v>
      </c>
      <c r="D80" s="13">
        <v>75.672</v>
      </c>
      <c r="E80" s="13">
        <v>15.39694</v>
      </c>
      <c r="F80" s="13">
        <v>7.84104675</v>
      </c>
      <c r="G80" s="14">
        <v>14068.04766</v>
      </c>
      <c r="H80" s="14">
        <v>2.0</v>
      </c>
      <c r="I80" s="15" t="s">
        <v>865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10">
        <v>79.0</v>
      </c>
      <c r="B81" s="11" t="s">
        <v>1108</v>
      </c>
      <c r="C81" s="12">
        <v>0.7608949309266484</v>
      </c>
      <c r="D81" s="13">
        <v>77.109</v>
      </c>
      <c r="E81" s="13">
        <v>14.59814</v>
      </c>
      <c r="F81" s="13">
        <v>8.3265809</v>
      </c>
      <c r="G81" s="14">
        <v>12895.59491</v>
      </c>
      <c r="H81" s="14">
        <v>4.0</v>
      </c>
      <c r="I81" s="15" t="s">
        <v>865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10">
        <v>81.0</v>
      </c>
      <c r="B82" s="11" t="s">
        <v>1221</v>
      </c>
      <c r="C82" s="12">
        <v>0.7600108864738313</v>
      </c>
      <c r="D82" s="13">
        <v>74.945</v>
      </c>
      <c r="E82" s="13">
        <v>13.16837</v>
      </c>
      <c r="F82" s="13">
        <v>11.793905</v>
      </c>
      <c r="G82" s="14">
        <v>9277.232829</v>
      </c>
      <c r="H82" s="14">
        <v>26.0</v>
      </c>
      <c r="I82" s="15" t="s">
        <v>865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10">
        <v>82.0</v>
      </c>
      <c r="B83" s="11" t="s">
        <v>1097</v>
      </c>
      <c r="C83" s="12">
        <v>0.7589776967062342</v>
      </c>
      <c r="D83" s="13">
        <v>76.693</v>
      </c>
      <c r="E83" s="13">
        <v>14.7193787</v>
      </c>
      <c r="F83" s="13">
        <v>7.986547848</v>
      </c>
      <c r="G83" s="14">
        <v>13639.43491</v>
      </c>
      <c r="H83" s="14">
        <v>0.0</v>
      </c>
      <c r="I83" s="15" t="s">
        <v>865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10">
        <v>82.0</v>
      </c>
      <c r="B84" s="20" t="s">
        <v>1078</v>
      </c>
      <c r="C84" s="12">
        <v>0.7594223360011371</v>
      </c>
      <c r="D84" s="13">
        <v>75.688</v>
      </c>
      <c r="E84" s="13">
        <v>13.4639834</v>
      </c>
      <c r="F84" s="13">
        <v>9.680116533</v>
      </c>
      <c r="G84" s="14">
        <v>12873.75376</v>
      </c>
      <c r="H84" s="14">
        <v>2.0</v>
      </c>
      <c r="I84" s="15" t="s">
        <v>865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10">
        <v>82.0</v>
      </c>
      <c r="B85" s="11" t="s">
        <v>1119</v>
      </c>
      <c r="C85" s="12">
        <v>0.7591035739993888</v>
      </c>
      <c r="D85" s="13">
        <v>76.516</v>
      </c>
      <c r="E85" s="13">
        <v>13.8474129</v>
      </c>
      <c r="F85" s="13">
        <v>9.215395842</v>
      </c>
      <c r="G85" s="14">
        <v>12322.65681</v>
      </c>
      <c r="H85" s="14">
        <v>6.0</v>
      </c>
      <c r="I85" s="15" t="s">
        <v>865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10">
        <v>85.0</v>
      </c>
      <c r="B86" s="11" t="s">
        <v>1038</v>
      </c>
      <c r="C86" s="12">
        <v>0.7575874287488232</v>
      </c>
      <c r="D86" s="13">
        <v>76.704</v>
      </c>
      <c r="E86" s="13">
        <v>13.88891653</v>
      </c>
      <c r="F86" s="13">
        <v>7.9</v>
      </c>
      <c r="G86" s="14">
        <v>16126.56804</v>
      </c>
      <c r="H86" s="14">
        <v>-13.0</v>
      </c>
      <c r="I86" s="15" t="s">
        <v>865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10">
        <v>85.0</v>
      </c>
      <c r="B87" s="11" t="s">
        <v>1190</v>
      </c>
      <c r="C87" s="12">
        <v>0.757916350872878</v>
      </c>
      <c r="D87" s="13">
        <v>76.8</v>
      </c>
      <c r="E87" s="13">
        <v>14.92304375</v>
      </c>
      <c r="F87" s="13">
        <v>8.98551</v>
      </c>
      <c r="G87" s="14">
        <v>10141.14555</v>
      </c>
      <c r="H87" s="14">
        <v>17.0</v>
      </c>
      <c r="I87" s="15" t="s">
        <v>865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10">
        <v>87.0</v>
      </c>
      <c r="B88" s="11" t="s">
        <v>1044</v>
      </c>
      <c r="C88" s="12">
        <v>0.7538686607357497</v>
      </c>
      <c r="D88" s="13">
        <v>72.864</v>
      </c>
      <c r="E88" s="13">
        <v>12.40123094</v>
      </c>
      <c r="F88" s="13">
        <v>10.47972</v>
      </c>
      <c r="G88" s="14">
        <v>15240.14392</v>
      </c>
      <c r="H88" s="14">
        <v>-10.0</v>
      </c>
      <c r="I88" s="15" t="s">
        <v>865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10">
        <v>88.0</v>
      </c>
      <c r="B89" s="11" t="s">
        <v>1238</v>
      </c>
      <c r="C89" s="12">
        <v>0.7497459516437671</v>
      </c>
      <c r="D89" s="13">
        <v>71.953</v>
      </c>
      <c r="E89" s="13">
        <v>15.07384705</v>
      </c>
      <c r="F89" s="13">
        <v>11.34</v>
      </c>
      <c r="G89" s="14">
        <v>7994.213212</v>
      </c>
      <c r="H89" s="14">
        <v>25.0</v>
      </c>
      <c r="I89" s="15" t="s">
        <v>865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10">
        <v>89.0</v>
      </c>
      <c r="B90" s="20" t="s">
        <v>1055</v>
      </c>
      <c r="C90" s="12">
        <v>0.7446407423080836</v>
      </c>
      <c r="D90" s="13">
        <v>73.892</v>
      </c>
      <c r="E90" s="13">
        <v>14.14082</v>
      </c>
      <c r="F90" s="13">
        <v>7.935346002</v>
      </c>
      <c r="G90" s="14">
        <v>15074.25844</v>
      </c>
      <c r="H90" s="14">
        <v>-10.0</v>
      </c>
      <c r="I90" s="15" t="s">
        <v>865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10">
        <v>89.0</v>
      </c>
      <c r="B91" s="20" t="s">
        <v>1124</v>
      </c>
      <c r="C91" s="12">
        <v>0.744931243501808</v>
      </c>
      <c r="D91" s="13">
        <v>76.057</v>
      </c>
      <c r="E91" s="13">
        <v>13.87278</v>
      </c>
      <c r="F91" s="13">
        <v>8.491487756</v>
      </c>
      <c r="G91" s="14">
        <v>11528.36709</v>
      </c>
      <c r="H91" s="14">
        <v>7.0</v>
      </c>
      <c r="I91" s="15" t="s">
        <v>865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10">
        <v>91.0</v>
      </c>
      <c r="B92" s="11" t="s">
        <v>1170</v>
      </c>
      <c r="C92" s="12">
        <v>0.7392005585758075</v>
      </c>
      <c r="D92" s="13">
        <v>76.505</v>
      </c>
      <c r="E92" s="13">
        <v>15.10152</v>
      </c>
      <c r="F92" s="13">
        <v>7.172257455</v>
      </c>
      <c r="G92" s="14">
        <v>10676.96362</v>
      </c>
      <c r="H92" s="14">
        <v>10.0</v>
      </c>
      <c r="I92" s="15" t="s">
        <v>865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10">
        <v>92.0</v>
      </c>
      <c r="B93" s="11" t="s">
        <v>1129</v>
      </c>
      <c r="C93" s="12">
        <v>0.7346839972298712</v>
      </c>
      <c r="D93" s="13">
        <v>69.689</v>
      </c>
      <c r="E93" s="13">
        <v>14.20655</v>
      </c>
      <c r="F93" s="13">
        <v>10.17198276</v>
      </c>
      <c r="G93" s="14">
        <v>10783.71204</v>
      </c>
      <c r="H93" s="14">
        <v>7.0</v>
      </c>
      <c r="I93" s="15" t="s">
        <v>865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10">
        <v>93.0</v>
      </c>
      <c r="B94" s="11" t="s">
        <v>1158</v>
      </c>
      <c r="C94" s="12">
        <v>0.7300778911417805</v>
      </c>
      <c r="D94" s="13">
        <v>78.875</v>
      </c>
      <c r="E94" s="13">
        <v>11.28587</v>
      </c>
      <c r="F94" s="13">
        <v>8.7</v>
      </c>
      <c r="G94" s="14">
        <v>11136.2495</v>
      </c>
      <c r="H94" s="14">
        <v>5.0</v>
      </c>
      <c r="I94" s="15" t="s">
        <v>865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10">
        <v>94.0</v>
      </c>
      <c r="B95" s="11" t="s">
        <v>1024</v>
      </c>
      <c r="C95" s="12">
        <v>0.727787113644473</v>
      </c>
      <c r="D95" s="13">
        <v>69.275</v>
      </c>
      <c r="E95" s="13">
        <v>12.69723496</v>
      </c>
      <c r="F95" s="13">
        <v>9.33</v>
      </c>
      <c r="G95" s="14">
        <v>15951.3304</v>
      </c>
      <c r="H95" s="14">
        <v>-21.0</v>
      </c>
      <c r="I95" s="15" t="s">
        <v>865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10">
        <v>94.0</v>
      </c>
      <c r="B96" s="20" t="s">
        <v>1181</v>
      </c>
      <c r="C96" s="12">
        <v>0.7278645625535235</v>
      </c>
      <c r="D96" s="13">
        <v>72.415</v>
      </c>
      <c r="E96" s="13">
        <v>13.57174</v>
      </c>
      <c r="F96" s="13">
        <v>8.616537748</v>
      </c>
      <c r="G96" s="14">
        <v>11746.44618</v>
      </c>
      <c r="H96" s="14">
        <v>-2.0</v>
      </c>
      <c r="I96" s="15" t="s">
        <v>865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10">
        <v>96.0</v>
      </c>
      <c r="B97" s="11" t="s">
        <v>1233</v>
      </c>
      <c r="C97" s="12">
        <v>0.7256793639847112</v>
      </c>
      <c r="D97" s="13">
        <v>74.368</v>
      </c>
      <c r="E97" s="13">
        <v>13.1407323</v>
      </c>
      <c r="F97" s="13">
        <v>9.796912678</v>
      </c>
      <c r="G97" s="14">
        <v>7931.516349</v>
      </c>
      <c r="H97" s="14">
        <v>18.0</v>
      </c>
      <c r="I97" s="15" t="s">
        <v>865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10">
        <v>96.0</v>
      </c>
      <c r="B98" s="20" t="s">
        <v>1603</v>
      </c>
      <c r="C98" s="12">
        <v>0.7257734492545291</v>
      </c>
      <c r="D98" s="13">
        <v>72.128</v>
      </c>
      <c r="E98" s="13">
        <v>12.81608</v>
      </c>
      <c r="F98" s="13">
        <v>10.32342591</v>
      </c>
      <c r="G98" s="14">
        <v>9069.697911</v>
      </c>
      <c r="H98" s="14">
        <v>14.0</v>
      </c>
      <c r="I98" s="15" t="s">
        <v>865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10">
        <v>98.0</v>
      </c>
      <c r="B99" s="11" t="s">
        <v>1196</v>
      </c>
      <c r="C99" s="12">
        <v>0.7237880287558943</v>
      </c>
      <c r="D99" s="13">
        <v>78.119</v>
      </c>
      <c r="E99" s="13">
        <v>12.966179</v>
      </c>
      <c r="F99" s="13">
        <v>7.8</v>
      </c>
      <c r="G99" s="14">
        <v>9245.160148</v>
      </c>
      <c r="H99" s="14">
        <v>10.0</v>
      </c>
      <c r="I99" s="15" t="s">
        <v>865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10">
        <v>98.0</v>
      </c>
      <c r="B100" s="11" t="s">
        <v>1206</v>
      </c>
      <c r="C100" s="12">
        <v>0.7236988694200227</v>
      </c>
      <c r="D100" s="13">
        <v>67.341</v>
      </c>
      <c r="E100" s="13">
        <v>14.42733083</v>
      </c>
      <c r="F100" s="13">
        <v>10.884</v>
      </c>
      <c r="G100" s="14">
        <v>9110.441609</v>
      </c>
      <c r="H100" s="14">
        <v>11.0</v>
      </c>
      <c r="I100" s="15" t="s">
        <v>865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10">
        <v>98.0</v>
      </c>
      <c r="B101" s="11" t="s">
        <v>1141</v>
      </c>
      <c r="C101" s="12">
        <v>0.7243476617984622</v>
      </c>
      <c r="D101" s="13">
        <v>74.131</v>
      </c>
      <c r="E101" s="13">
        <v>12.68985207</v>
      </c>
      <c r="F101" s="13">
        <v>8.450439127</v>
      </c>
      <c r="G101" s="14">
        <v>11719.95898</v>
      </c>
      <c r="H101" s="14">
        <v>-5.0</v>
      </c>
      <c r="I101" s="15" t="s">
        <v>865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10">
        <v>98.0</v>
      </c>
      <c r="B102" s="11" t="s">
        <v>1093</v>
      </c>
      <c r="C102" s="12">
        <v>0.7236928745393989</v>
      </c>
      <c r="D102" s="13">
        <v>71.57</v>
      </c>
      <c r="E102" s="13">
        <v>12.85875</v>
      </c>
      <c r="F102" s="13">
        <v>9.125367134</v>
      </c>
      <c r="G102" s="14">
        <v>11932.99266</v>
      </c>
      <c r="H102" s="14">
        <v>-8.0</v>
      </c>
      <c r="I102" s="15" t="s">
        <v>865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10">
        <v>102.0</v>
      </c>
      <c r="B103" s="11" t="s">
        <v>1227</v>
      </c>
      <c r="C103" s="12">
        <v>0.7234451203910152</v>
      </c>
      <c r="D103" s="13">
        <v>74.405</v>
      </c>
      <c r="E103" s="13">
        <v>11.8767423</v>
      </c>
      <c r="F103" s="13">
        <v>10.452</v>
      </c>
      <c r="G103" s="14">
        <v>8267.805545</v>
      </c>
      <c r="H103" s="14">
        <v>10.0</v>
      </c>
      <c r="I103" s="15" t="s">
        <v>865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10">
        <v>103.0</v>
      </c>
      <c r="B104" s="11" t="s">
        <v>1249</v>
      </c>
      <c r="C104" s="12">
        <v>0.7201697870363517</v>
      </c>
      <c r="D104" s="13">
        <v>74.496</v>
      </c>
      <c r="E104" s="13">
        <v>13.12334</v>
      </c>
      <c r="F104" s="13">
        <v>9.795835793</v>
      </c>
      <c r="G104" s="14">
        <v>7135.969704</v>
      </c>
      <c r="H104" s="14">
        <v>17.0</v>
      </c>
      <c r="I104" s="15" t="s">
        <v>865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10">
        <v>104.0</v>
      </c>
      <c r="B105" s="11" t="s">
        <v>1102</v>
      </c>
      <c r="C105" s="12">
        <v>0.7187070781143381</v>
      </c>
      <c r="D105" s="13">
        <v>78.627</v>
      </c>
      <c r="E105" s="13">
        <v>12.118009</v>
      </c>
      <c r="F105" s="13">
        <v>6.818</v>
      </c>
      <c r="G105" s="14">
        <v>12549.25505</v>
      </c>
      <c r="H105" s="14">
        <v>-17.0</v>
      </c>
      <c r="I105" s="15" t="s">
        <v>865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10">
        <v>105.0</v>
      </c>
      <c r="B106" s="11" t="s">
        <v>1330</v>
      </c>
      <c r="C106" s="12">
        <v>0.7174303612892325</v>
      </c>
      <c r="D106" s="13">
        <v>70.801</v>
      </c>
      <c r="E106" s="13">
        <v>14.3</v>
      </c>
      <c r="F106" s="13">
        <v>11.21</v>
      </c>
      <c r="G106" s="14">
        <v>5782.568173</v>
      </c>
      <c r="H106" s="14">
        <v>26.0</v>
      </c>
      <c r="I106" s="15" t="s">
        <v>865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10">
        <v>106.0</v>
      </c>
      <c r="B107" s="11" t="s">
        <v>1243</v>
      </c>
      <c r="C107" s="12">
        <v>0.7118602069024472</v>
      </c>
      <c r="D107" s="13">
        <v>71.095</v>
      </c>
      <c r="E107" s="13">
        <v>12.72245333</v>
      </c>
      <c r="F107" s="13">
        <v>9.393091398</v>
      </c>
      <c r="G107" s="14">
        <v>9539.697881</v>
      </c>
      <c r="H107" s="14">
        <v>-1.0</v>
      </c>
      <c r="I107" s="15" t="s">
        <v>865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10">
        <v>107.0</v>
      </c>
      <c r="B108" s="20" t="s">
        <v>1309</v>
      </c>
      <c r="C108" s="12">
        <v>0.7114515862161153</v>
      </c>
      <c r="D108" s="13">
        <v>71.808</v>
      </c>
      <c r="E108" s="13">
        <v>11.61391</v>
      </c>
      <c r="F108" s="13">
        <v>11.56275474</v>
      </c>
      <c r="G108" s="14">
        <v>6833.107979</v>
      </c>
      <c r="H108" s="14">
        <v>16.0</v>
      </c>
      <c r="I108" s="15" t="s">
        <v>865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10">
        <v>108.0</v>
      </c>
      <c r="B109" s="11" t="s">
        <v>1013</v>
      </c>
      <c r="C109" s="12">
        <v>0.7101308289342635</v>
      </c>
      <c r="D109" s="13">
        <v>68.073</v>
      </c>
      <c r="E109" s="13">
        <v>10.88933112</v>
      </c>
      <c r="F109" s="13">
        <v>9.78</v>
      </c>
      <c r="G109" s="14">
        <v>16407.47046</v>
      </c>
      <c r="H109" s="14">
        <v>-38.0</v>
      </c>
      <c r="I109" s="15" t="s">
        <v>865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10">
        <v>108.0</v>
      </c>
      <c r="B110" s="11" t="s">
        <v>1262</v>
      </c>
      <c r="C110" s="12">
        <v>0.7104776182835847</v>
      </c>
      <c r="D110" s="13">
        <v>71.573</v>
      </c>
      <c r="E110" s="13">
        <v>12.01214</v>
      </c>
      <c r="F110" s="13">
        <v>11.52496134</v>
      </c>
      <c r="G110" s="14">
        <v>6461.84249</v>
      </c>
      <c r="H110" s="14">
        <v>18.0</v>
      </c>
      <c r="I110" s="15" t="s">
        <v>865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10">
        <v>110.0</v>
      </c>
      <c r="B111" s="11" t="s">
        <v>986</v>
      </c>
      <c r="C111" s="12">
        <v>0.7075679742061223</v>
      </c>
      <c r="D111" s="13">
        <v>72.724</v>
      </c>
      <c r="E111" s="13">
        <v>12.789937</v>
      </c>
      <c r="F111" s="13">
        <v>7.56</v>
      </c>
      <c r="G111" s="14">
        <v>11684.73341</v>
      </c>
      <c r="H111" s="14">
        <v>-16.0</v>
      </c>
      <c r="I111" s="15" t="s">
        <v>865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10">
        <v>111.0</v>
      </c>
      <c r="B112" s="11" t="s">
        <v>1164</v>
      </c>
      <c r="C112" s="12">
        <v>0.706857949708208</v>
      </c>
      <c r="D112" s="13">
        <v>71.509</v>
      </c>
      <c r="E112" s="13">
        <v>12.9155945</v>
      </c>
      <c r="F112" s="13">
        <v>7.976152649</v>
      </c>
      <c r="G112" s="14">
        <v>11255.78107</v>
      </c>
      <c r="H112" s="14">
        <v>-14.0</v>
      </c>
      <c r="I112" s="15" t="s">
        <v>865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10">
        <v>111.0</v>
      </c>
      <c r="B113" s="11" t="s">
        <v>1319</v>
      </c>
      <c r="C113" s="12">
        <v>0.7067707619562779</v>
      </c>
      <c r="D113" s="13">
        <v>73.187</v>
      </c>
      <c r="E113" s="13">
        <v>12.52</v>
      </c>
      <c r="F113" s="13">
        <v>10.59494988</v>
      </c>
      <c r="G113" s="14">
        <v>5884.838411</v>
      </c>
      <c r="H113" s="14">
        <v>18.0</v>
      </c>
      <c r="I113" s="15" t="s">
        <v>865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10">
        <v>113.0</v>
      </c>
      <c r="B114" s="20" t="s">
        <v>1135</v>
      </c>
      <c r="C114" s="12">
        <v>0.7049374827492855</v>
      </c>
      <c r="D114" s="13">
        <v>63.857</v>
      </c>
      <c r="E114" s="13">
        <v>13.66788</v>
      </c>
      <c r="F114" s="13">
        <v>10.24064634</v>
      </c>
      <c r="G114" s="14">
        <v>11756.29842</v>
      </c>
      <c r="H114" s="14">
        <v>-22.0</v>
      </c>
      <c r="I114" s="15" t="s">
        <v>865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10">
        <v>114.0</v>
      </c>
      <c r="B115" s="20" t="s">
        <v>1279</v>
      </c>
      <c r="C115" s="12">
        <v>0.7028423532223933</v>
      </c>
      <c r="D115" s="13">
        <v>71.239</v>
      </c>
      <c r="E115" s="13">
        <v>14.01306</v>
      </c>
      <c r="F115" s="13">
        <v>9.017540839</v>
      </c>
      <c r="G115" s="14">
        <v>6849.20187</v>
      </c>
      <c r="H115" s="14">
        <v>8.0</v>
      </c>
      <c r="I115" s="15" t="s">
        <v>865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10">
        <v>115.0</v>
      </c>
      <c r="B116" s="11" t="s">
        <v>1050</v>
      </c>
      <c r="C116" s="12">
        <v>0.7016252661477533</v>
      </c>
      <c r="D116" s="13">
        <v>66.187</v>
      </c>
      <c r="E116" s="13">
        <v>12.9</v>
      </c>
      <c r="F116" s="13">
        <v>8.320069671</v>
      </c>
      <c r="G116" s="14">
        <v>15794.07816</v>
      </c>
      <c r="H116" s="14">
        <v>-40.0</v>
      </c>
      <c r="I116" s="15" t="s">
        <v>865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10">
        <v>116.0</v>
      </c>
      <c r="B117" s="11" t="s">
        <v>1176</v>
      </c>
      <c r="C117" s="12">
        <v>0.699726797920563</v>
      </c>
      <c r="D117" s="13">
        <v>71.825</v>
      </c>
      <c r="E117" s="13">
        <v>13.1048325</v>
      </c>
      <c r="F117" s="13">
        <v>7.326</v>
      </c>
      <c r="G117" s="14">
        <v>10743.80596</v>
      </c>
      <c r="H117" s="14">
        <v>-16.0</v>
      </c>
      <c r="I117" s="15" t="s">
        <v>865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10">
        <v>117.0</v>
      </c>
      <c r="B118" s="20" t="s">
        <v>1401</v>
      </c>
      <c r="C118" s="12">
        <v>0.6975892839542243</v>
      </c>
      <c r="D118" s="13">
        <v>73.861</v>
      </c>
      <c r="E118" s="13">
        <v>12.39008</v>
      </c>
      <c r="F118" s="13">
        <v>10.8856786</v>
      </c>
      <c r="G118" s="14">
        <v>4633.4778</v>
      </c>
      <c r="H118" s="14">
        <v>21.0</v>
      </c>
      <c r="I118" s="15" t="s">
        <v>969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10">
        <v>118.0</v>
      </c>
      <c r="B119" s="20" t="s">
        <v>1297</v>
      </c>
      <c r="C119" s="12">
        <v>0.6926692965453266</v>
      </c>
      <c r="D119" s="13">
        <v>75.317</v>
      </c>
      <c r="E119" s="13">
        <v>12.692323</v>
      </c>
      <c r="F119" s="13">
        <v>8.2</v>
      </c>
      <c r="G119" s="14">
        <v>6220.265849</v>
      </c>
      <c r="H119" s="14">
        <v>10.0</v>
      </c>
      <c r="I119" s="15" t="s">
        <v>969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10">
        <v>119.0</v>
      </c>
      <c r="B120" s="20" t="s">
        <v>1623</v>
      </c>
      <c r="C120" s="12">
        <v>0.690017032543725</v>
      </c>
      <c r="D120" s="13">
        <v>73.895</v>
      </c>
      <c r="E120" s="13">
        <v>12.84295</v>
      </c>
      <c r="F120" s="13">
        <v>9.104641383</v>
      </c>
      <c r="G120" s="14">
        <v>5313.833056</v>
      </c>
      <c r="H120" s="14">
        <v>15.0</v>
      </c>
      <c r="I120" s="15" t="s">
        <v>969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10">
        <v>120.0</v>
      </c>
      <c r="B121" s="11" t="s">
        <v>1067</v>
      </c>
      <c r="C121" s="12">
        <v>0.6887840736628051</v>
      </c>
      <c r="D121" s="13">
        <v>70.454</v>
      </c>
      <c r="E121" s="13">
        <v>11.148673</v>
      </c>
      <c r="F121" s="13">
        <v>7.316</v>
      </c>
      <c r="G121" s="14">
        <v>15364.95568</v>
      </c>
      <c r="H121" s="14">
        <v>-44.0</v>
      </c>
      <c r="I121" s="15" t="s">
        <v>969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10">
        <v>121.0</v>
      </c>
      <c r="B122" s="11" t="s">
        <v>1257</v>
      </c>
      <c r="C122" s="12">
        <v>0.6764393349141735</v>
      </c>
      <c r="D122" s="13">
        <v>76.453</v>
      </c>
      <c r="E122" s="13">
        <v>13.0675557</v>
      </c>
      <c r="F122" s="13">
        <v>5.514</v>
      </c>
      <c r="G122" s="14">
        <v>7479.592067</v>
      </c>
      <c r="H122" s="14">
        <v>-3.0</v>
      </c>
      <c r="I122" s="15" t="s">
        <v>969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10">
        <v>122.0</v>
      </c>
      <c r="B123" s="11" t="s">
        <v>1406</v>
      </c>
      <c r="C123" s="12">
        <v>0.6742028297500703</v>
      </c>
      <c r="D123" s="13">
        <v>71.321</v>
      </c>
      <c r="E123" s="13">
        <v>13.36096</v>
      </c>
      <c r="F123" s="13">
        <v>10.88040163</v>
      </c>
      <c r="G123" s="14">
        <v>3316.79327</v>
      </c>
      <c r="H123" s="14">
        <v>30.0</v>
      </c>
      <c r="I123" s="15" t="s">
        <v>969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10">
        <v>123.0</v>
      </c>
      <c r="B124" s="11" t="s">
        <v>1253</v>
      </c>
      <c r="C124" s="12">
        <v>0.6702960964531388</v>
      </c>
      <c r="D124" s="13">
        <v>69.774</v>
      </c>
      <c r="E124" s="13">
        <v>11.47262358</v>
      </c>
      <c r="F124" s="13">
        <v>8.46676505</v>
      </c>
      <c r="G124" s="14">
        <v>7615.416702</v>
      </c>
      <c r="H124" s="14">
        <v>-7.0</v>
      </c>
      <c r="I124" s="15" t="s">
        <v>969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10">
        <v>124.0</v>
      </c>
      <c r="B125" s="20" t="s">
        <v>1273</v>
      </c>
      <c r="C125" s="12">
        <v>0.6666810183016703</v>
      </c>
      <c r="D125" s="13">
        <v>73.096</v>
      </c>
      <c r="E125" s="13">
        <v>12.03557</v>
      </c>
      <c r="F125" s="13">
        <v>6.942757762</v>
      </c>
      <c r="G125" s="14">
        <v>6973.458016</v>
      </c>
      <c r="H125" s="14">
        <v>-3.0</v>
      </c>
      <c r="I125" s="15" t="s">
        <v>969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10">
        <v>125.0</v>
      </c>
      <c r="B126" s="11" t="s">
        <v>1431</v>
      </c>
      <c r="C126" s="12">
        <v>0.6560391102023843</v>
      </c>
      <c r="D126" s="13">
        <v>70.879</v>
      </c>
      <c r="E126" s="13">
        <v>11.40786</v>
      </c>
      <c r="F126" s="13">
        <v>10.67167179</v>
      </c>
      <c r="G126" s="14">
        <v>3482.378737</v>
      </c>
      <c r="H126" s="14">
        <v>26.0</v>
      </c>
      <c r="I126" s="15" t="s">
        <v>969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10">
        <v>126.0</v>
      </c>
      <c r="B127" s="20" t="s">
        <v>1643</v>
      </c>
      <c r="C127" s="12">
        <v>0.6506929375002328</v>
      </c>
      <c r="D127" s="13">
        <v>72.782</v>
      </c>
      <c r="E127" s="13">
        <v>11.86684</v>
      </c>
      <c r="F127" s="13">
        <v>6.244572753</v>
      </c>
      <c r="G127" s="14">
        <v>6513.490765</v>
      </c>
      <c r="H127" s="14">
        <v>-1.0</v>
      </c>
      <c r="I127" s="15" t="s">
        <v>969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10">
        <v>126.0</v>
      </c>
      <c r="B128" s="11" t="s">
        <v>1267</v>
      </c>
      <c r="C128" s="12">
        <v>0.6510353371839624</v>
      </c>
      <c r="D128" s="13">
        <v>74.063</v>
      </c>
      <c r="E128" s="13">
        <v>10.62148</v>
      </c>
      <c r="F128" s="13">
        <v>6.467886134</v>
      </c>
      <c r="G128" s="14">
        <v>7377.915813</v>
      </c>
      <c r="H128" s="14">
        <v>-7.0</v>
      </c>
      <c r="I128" s="15" t="s">
        <v>969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10">
        <v>126.0</v>
      </c>
      <c r="B129" s="11" t="s">
        <v>1351</v>
      </c>
      <c r="C129" s="12">
        <v>0.6511042612635094</v>
      </c>
      <c r="D129" s="13">
        <v>74.275</v>
      </c>
      <c r="E129" s="13">
        <v>12.20689607</v>
      </c>
      <c r="F129" s="13">
        <v>6.796</v>
      </c>
      <c r="G129" s="14">
        <v>4789.840116</v>
      </c>
      <c r="H129" s="14">
        <v>11.0</v>
      </c>
      <c r="I129" s="15" t="s">
        <v>969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10">
        <v>129.0</v>
      </c>
      <c r="B130" s="11" t="s">
        <v>1285</v>
      </c>
      <c r="C130" s="12">
        <v>0.6469010999226564</v>
      </c>
      <c r="D130" s="13">
        <v>69.416</v>
      </c>
      <c r="E130" s="13">
        <v>12.34981</v>
      </c>
      <c r="F130" s="13">
        <v>6.452132788</v>
      </c>
      <c r="G130" s="14">
        <v>6828.601528</v>
      </c>
      <c r="H130" s="14">
        <v>-5.0</v>
      </c>
      <c r="I130" s="15" t="s">
        <v>969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10">
        <v>130.0</v>
      </c>
      <c r="B131" s="11" t="s">
        <v>1201</v>
      </c>
      <c r="C131" s="12">
        <v>0.6450373740217608</v>
      </c>
      <c r="D131" s="13">
        <v>63.373</v>
      </c>
      <c r="E131" s="13">
        <v>12.63338796</v>
      </c>
      <c r="F131" s="13">
        <v>6.94</v>
      </c>
      <c r="G131" s="14">
        <v>9682.661774</v>
      </c>
      <c r="H131" s="14">
        <v>-27.0</v>
      </c>
      <c r="I131" s="15" t="s">
        <v>969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10">
        <v>131.0</v>
      </c>
      <c r="B132" s="11" t="s">
        <v>1291</v>
      </c>
      <c r="C132" s="12">
        <v>0.6258870574337381</v>
      </c>
      <c r="D132" s="13">
        <v>69.26</v>
      </c>
      <c r="E132" s="13">
        <v>12.39822</v>
      </c>
      <c r="F132" s="13">
        <v>4.537876912</v>
      </c>
      <c r="G132" s="14">
        <v>7526.658774</v>
      </c>
      <c r="H132" s="14">
        <v>-14.0</v>
      </c>
      <c r="I132" s="15" t="s">
        <v>969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10">
        <v>132.0</v>
      </c>
      <c r="B133" s="11" t="s">
        <v>1357</v>
      </c>
      <c r="C133" s="12">
        <v>0.6229814710609647</v>
      </c>
      <c r="D133" s="13">
        <v>75.088</v>
      </c>
      <c r="E133" s="13">
        <v>10.20793667</v>
      </c>
      <c r="F133" s="13">
        <v>6.5964413</v>
      </c>
      <c r="G133" s="14">
        <v>4258.345021</v>
      </c>
      <c r="H133" s="14">
        <v>7.0</v>
      </c>
      <c r="I133" s="15" t="s">
        <v>969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10">
        <v>132.0</v>
      </c>
      <c r="B134" s="11" t="s">
        <v>1505</v>
      </c>
      <c r="C134" s="12">
        <v>0.6232437585849168</v>
      </c>
      <c r="D134" s="13">
        <v>68.116</v>
      </c>
      <c r="E134" s="13">
        <v>11.81000261</v>
      </c>
      <c r="F134" s="13">
        <v>7.865527643</v>
      </c>
      <c r="G134" s="14">
        <v>3917.433007</v>
      </c>
      <c r="H134" s="14">
        <v>11.0</v>
      </c>
      <c r="I134" s="15" t="s">
        <v>969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10">
        <v>134.0</v>
      </c>
      <c r="B135" s="11" t="s">
        <v>1217</v>
      </c>
      <c r="C135" s="12">
        <v>0.6172987522817193</v>
      </c>
      <c r="D135" s="13">
        <v>71.46</v>
      </c>
      <c r="E135" s="13">
        <v>12.12799313</v>
      </c>
      <c r="F135" s="13">
        <v>3.137561559</v>
      </c>
      <c r="G135" s="14">
        <v>8609.115446</v>
      </c>
      <c r="H135" s="14">
        <v>-23.0</v>
      </c>
      <c r="I135" s="15" t="s">
        <v>969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10">
        <v>135.0</v>
      </c>
      <c r="B136" s="11" t="s">
        <v>1372</v>
      </c>
      <c r="C136" s="12">
        <v>0.6136793374046089</v>
      </c>
      <c r="D136" s="13">
        <v>72.32</v>
      </c>
      <c r="E136" s="13">
        <v>11.20449</v>
      </c>
      <c r="F136" s="13">
        <v>6.06183</v>
      </c>
      <c r="G136" s="14">
        <v>4057.250181</v>
      </c>
      <c r="H136" s="14">
        <v>6.0</v>
      </c>
      <c r="I136" s="15" t="s">
        <v>969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10">
        <v>135.0</v>
      </c>
      <c r="B137" s="20" t="s">
        <v>1422</v>
      </c>
      <c r="C137" s="12">
        <v>0.6141578090715261</v>
      </c>
      <c r="D137" s="13">
        <v>67.755</v>
      </c>
      <c r="E137" s="13">
        <v>11.54947988</v>
      </c>
      <c r="F137" s="13">
        <v>7.717375215</v>
      </c>
      <c r="G137" s="14">
        <v>3700.096885</v>
      </c>
      <c r="H137" s="14">
        <v>10.0</v>
      </c>
      <c r="I137" s="15" t="s">
        <v>969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10">
        <v>137.0</v>
      </c>
      <c r="B138" s="20" t="s">
        <v>1436</v>
      </c>
      <c r="C138" s="12">
        <v>0.6085561894132034</v>
      </c>
      <c r="D138" s="13">
        <v>70.17</v>
      </c>
      <c r="E138" s="13">
        <v>12.68717</v>
      </c>
      <c r="F138" s="13">
        <v>6.436763183</v>
      </c>
      <c r="G138" s="14">
        <v>3024.430752</v>
      </c>
      <c r="H138" s="14">
        <v>20.0</v>
      </c>
      <c r="I138" s="15" t="s">
        <v>969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10">
        <v>138.0</v>
      </c>
      <c r="B139" s="11" t="s">
        <v>1341</v>
      </c>
      <c r="C139" s="12">
        <v>0.608499599934289</v>
      </c>
      <c r="D139" s="13">
        <v>64.29</v>
      </c>
      <c r="E139" s="13">
        <v>11.60205989</v>
      </c>
      <c r="F139" s="13">
        <v>6.502271707</v>
      </c>
      <c r="G139" s="14">
        <v>5803.88345</v>
      </c>
      <c r="H139" s="14">
        <v>-8.0</v>
      </c>
      <c r="I139" s="15" t="s">
        <v>969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10">
        <v>138.0</v>
      </c>
      <c r="B140" s="20" t="s">
        <v>1211</v>
      </c>
      <c r="C140" s="12">
        <v>0.6080817836626349</v>
      </c>
      <c r="D140" s="13">
        <v>59.401</v>
      </c>
      <c r="E140" s="13">
        <v>11.37879</v>
      </c>
      <c r="F140" s="13">
        <v>6.747809563</v>
      </c>
      <c r="G140" s="14">
        <v>9359.112658</v>
      </c>
      <c r="H140" s="14">
        <v>-32.0</v>
      </c>
      <c r="I140" s="15" t="s">
        <v>969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10">
        <v>140.0</v>
      </c>
      <c r="B141" s="20" t="s">
        <v>1303</v>
      </c>
      <c r="C141" s="12">
        <v>0.6040693218590478</v>
      </c>
      <c r="D141" s="13">
        <v>67.61</v>
      </c>
      <c r="E141" s="13">
        <v>11.05725</v>
      </c>
      <c r="F141" s="13">
        <v>5.202</v>
      </c>
      <c r="G141" s="14">
        <v>6316.520863</v>
      </c>
      <c r="H141" s="14">
        <v>-13.0</v>
      </c>
      <c r="I141" s="15" t="s">
        <v>969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10">
        <v>141.0</v>
      </c>
      <c r="B142" s="11" t="s">
        <v>1447</v>
      </c>
      <c r="C142" s="12">
        <v>0.5968483119671003</v>
      </c>
      <c r="D142" s="13">
        <v>70.323</v>
      </c>
      <c r="E142" s="13">
        <v>11.4168879</v>
      </c>
      <c r="F142" s="13">
        <v>6.84</v>
      </c>
      <c r="G142" s="14">
        <v>2807.860156</v>
      </c>
      <c r="H142" s="14">
        <v>17.0</v>
      </c>
      <c r="I142" s="15" t="s">
        <v>969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10">
        <v>142.0</v>
      </c>
      <c r="B143" s="11" t="s">
        <v>1367</v>
      </c>
      <c r="C143" s="12">
        <v>0.5956697164751565</v>
      </c>
      <c r="D143" s="13">
        <v>63.78</v>
      </c>
      <c r="E143" s="13">
        <v>11.51923</v>
      </c>
      <c r="F143" s="13">
        <v>7.184</v>
      </c>
      <c r="G143" s="14">
        <v>4098.860341</v>
      </c>
      <c r="H143" s="14">
        <v>-2.0</v>
      </c>
      <c r="I143" s="15" t="s">
        <v>969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10">
        <v>143.0</v>
      </c>
      <c r="B144" s="11" t="s">
        <v>1387</v>
      </c>
      <c r="C144" s="12">
        <v>0.591462439752522</v>
      </c>
      <c r="D144" s="13">
        <v>63.51</v>
      </c>
      <c r="E144" s="13">
        <v>12.06104</v>
      </c>
      <c r="F144" s="13">
        <v>7.104178868</v>
      </c>
      <c r="G144" s="14">
        <v>3581.886613</v>
      </c>
      <c r="H144" s="14">
        <v>7.0</v>
      </c>
      <c r="I144" s="15" t="s">
        <v>969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10">
        <v>144.0</v>
      </c>
      <c r="B145" s="20" t="s">
        <v>967</v>
      </c>
      <c r="C145" s="12">
        <v>0.5884216446867686</v>
      </c>
      <c r="D145" s="13">
        <v>58.402</v>
      </c>
      <c r="E145" s="13">
        <v>9.2</v>
      </c>
      <c r="F145" s="13">
        <v>5.550890776</v>
      </c>
      <c r="G145" s="14">
        <v>17795.54159</v>
      </c>
      <c r="H145" s="14">
        <v>-80.0</v>
      </c>
      <c r="I145" s="15" t="s">
        <v>969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10">
        <v>145.0</v>
      </c>
      <c r="B146" s="11" t="s">
        <v>1314</v>
      </c>
      <c r="C146" s="12">
        <v>0.5842521961350456</v>
      </c>
      <c r="D146" s="13">
        <v>66.867</v>
      </c>
      <c r="E146" s="13">
        <v>10.3154</v>
      </c>
      <c r="F146" s="13">
        <v>4.953399443</v>
      </c>
      <c r="G146" s="14">
        <v>5763.943772</v>
      </c>
      <c r="H146" s="14">
        <v>-13.0</v>
      </c>
      <c r="I146" s="15" t="s">
        <v>969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10">
        <v>146.0</v>
      </c>
      <c r="B147" s="11" t="s">
        <v>1378</v>
      </c>
      <c r="C147" s="12">
        <v>0.5814849802506846</v>
      </c>
      <c r="D147" s="13">
        <v>69.57</v>
      </c>
      <c r="E147" s="13">
        <v>11.33676945</v>
      </c>
      <c r="F147" s="13">
        <v>4.844</v>
      </c>
      <c r="G147" s="14">
        <v>3597.396365</v>
      </c>
      <c r="H147" s="14">
        <v>2.0</v>
      </c>
      <c r="I147" s="15" t="s">
        <v>969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10">
        <v>147.0</v>
      </c>
      <c r="B148" s="11" t="s">
        <v>1427</v>
      </c>
      <c r="C148" s="12">
        <v>0.5785877280147006</v>
      </c>
      <c r="D148" s="13">
        <v>66.342</v>
      </c>
      <c r="E148" s="13">
        <v>11.06424</v>
      </c>
      <c r="F148" s="13">
        <v>6.564</v>
      </c>
      <c r="G148" s="14">
        <v>3051.689885</v>
      </c>
      <c r="H148" s="14">
        <v>9.0</v>
      </c>
      <c r="I148" s="15" t="s">
        <v>969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10">
        <v>147.0</v>
      </c>
      <c r="B149" s="11" t="s">
        <v>1457</v>
      </c>
      <c r="C149" s="12">
        <v>0.5794852697737836</v>
      </c>
      <c r="D149" s="13">
        <v>70.478</v>
      </c>
      <c r="E149" s="13">
        <v>12.1952</v>
      </c>
      <c r="F149" s="13">
        <v>4.856</v>
      </c>
      <c r="G149" s="14">
        <v>2748.200382</v>
      </c>
      <c r="H149" s="14">
        <v>13.0</v>
      </c>
      <c r="I149" s="15" t="s">
        <v>969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10">
        <v>149.0</v>
      </c>
      <c r="B150" s="11" t="s">
        <v>1325</v>
      </c>
      <c r="C150" s="12">
        <v>0.574487757656951</v>
      </c>
      <c r="D150" s="13">
        <v>60.782</v>
      </c>
      <c r="E150" s="13">
        <v>11.777202</v>
      </c>
      <c r="F150" s="13">
        <v>5.125459533</v>
      </c>
      <c r="G150" s="14">
        <v>5554.697384</v>
      </c>
      <c r="H150" s="14">
        <v>-16.0</v>
      </c>
      <c r="I150" s="15" t="s">
        <v>969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10">
        <v>150.0</v>
      </c>
      <c r="B151" s="11" t="s">
        <v>1411</v>
      </c>
      <c r="C151" s="12">
        <v>0.5627253140543881</v>
      </c>
      <c r="D151" s="13">
        <v>58.921</v>
      </c>
      <c r="E151" s="13">
        <v>12.7494</v>
      </c>
      <c r="F151" s="13">
        <v>6.2917</v>
      </c>
      <c r="G151" s="14">
        <v>3291.127921</v>
      </c>
      <c r="H151" s="14">
        <v>3.0</v>
      </c>
      <c r="I151" s="15" t="s">
        <v>969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10">
        <v>150.0</v>
      </c>
      <c r="B152" s="11" t="s">
        <v>1463</v>
      </c>
      <c r="C152" s="12">
        <v>0.5631001688171139</v>
      </c>
      <c r="D152" s="13">
        <v>61.195</v>
      </c>
      <c r="E152" s="13">
        <v>10.45108</v>
      </c>
      <c r="F152" s="13">
        <v>8.342245697</v>
      </c>
      <c r="G152" s="14">
        <v>2661.072065</v>
      </c>
      <c r="H152" s="14">
        <v>12.0</v>
      </c>
      <c r="I152" s="15" t="s">
        <v>969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10">
        <v>152.0</v>
      </c>
      <c r="B153" s="11" t="s">
        <v>1345</v>
      </c>
      <c r="C153" s="12">
        <v>0.5604463594283119</v>
      </c>
      <c r="D153" s="13">
        <v>67.114</v>
      </c>
      <c r="E153" s="13">
        <v>8.46498</v>
      </c>
      <c r="F153" s="13">
        <v>5.158944258</v>
      </c>
      <c r="G153" s="14">
        <v>5190.07941</v>
      </c>
      <c r="H153" s="14">
        <v>-17.0</v>
      </c>
      <c r="I153" s="15" t="s">
        <v>969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10">
        <v>153.0</v>
      </c>
      <c r="B154" s="20" t="s">
        <v>1495</v>
      </c>
      <c r="C154" s="12">
        <v>0.5573410160427225</v>
      </c>
      <c r="D154" s="13">
        <v>72.835</v>
      </c>
      <c r="E154" s="13">
        <v>10.22041433</v>
      </c>
      <c r="F154" s="13">
        <v>5.54073206</v>
      </c>
      <c r="G154" s="14">
        <v>2026.724743</v>
      </c>
      <c r="H154" s="14">
        <v>13.0</v>
      </c>
      <c r="I154" s="15" t="s">
        <v>969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10">
        <v>154.0</v>
      </c>
      <c r="B155" s="20" t="s">
        <v>1732</v>
      </c>
      <c r="C155" s="12">
        <v>0.5489032209286283</v>
      </c>
      <c r="D155" s="13">
        <v>71.779</v>
      </c>
      <c r="E155" s="13">
        <v>8.8501</v>
      </c>
      <c r="F155" s="13">
        <v>5.1</v>
      </c>
      <c r="G155" s="14">
        <v>2725.189347</v>
      </c>
      <c r="H155" s="14">
        <v>7.0</v>
      </c>
      <c r="I155" s="15" t="s">
        <v>1336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10">
        <v>155.0</v>
      </c>
      <c r="B156" s="20" t="s">
        <v>1383</v>
      </c>
      <c r="C156" s="12">
        <v>0.5430756228632654</v>
      </c>
      <c r="D156" s="13">
        <v>64.263</v>
      </c>
      <c r="E156" s="13">
        <v>9.99646</v>
      </c>
      <c r="F156" s="13">
        <v>4.62</v>
      </c>
      <c r="G156" s="14">
        <v>3685.79897</v>
      </c>
      <c r="H156" s="14">
        <v>-9.0</v>
      </c>
      <c r="I156" s="15" t="s">
        <v>1336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10">
        <v>156.0</v>
      </c>
      <c r="B157" s="11" t="s">
        <v>1469</v>
      </c>
      <c r="C157" s="12">
        <v>0.5378256561649433</v>
      </c>
      <c r="D157" s="13">
        <v>64.118</v>
      </c>
      <c r="E157" s="13">
        <v>11.23886102</v>
      </c>
      <c r="F157" s="13">
        <v>4.908531258</v>
      </c>
      <c r="G157" s="14">
        <v>2426.385781</v>
      </c>
      <c r="H157" s="14">
        <v>7.0</v>
      </c>
      <c r="I157" s="15" t="s">
        <v>1336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10">
        <v>157.0</v>
      </c>
      <c r="B158" s="11" t="s">
        <v>1509</v>
      </c>
      <c r="C158" s="12">
        <v>0.5360147200974451</v>
      </c>
      <c r="D158" s="13">
        <v>68.7</v>
      </c>
      <c r="E158" s="13">
        <v>11.16659</v>
      </c>
      <c r="F158" s="13">
        <v>4.417150539</v>
      </c>
      <c r="G158" s="14">
        <v>1958.611877</v>
      </c>
      <c r="H158" s="14">
        <v>11.0</v>
      </c>
      <c r="I158" s="15" t="s">
        <v>1336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10">
        <v>158.0</v>
      </c>
      <c r="B159" s="11" t="s">
        <v>1335</v>
      </c>
      <c r="C159" s="12">
        <v>0.5341362860197141</v>
      </c>
      <c r="D159" s="13">
        <v>54.332</v>
      </c>
      <c r="E159" s="13">
        <v>9.746414</v>
      </c>
      <c r="F159" s="13">
        <v>6.4619</v>
      </c>
      <c r="G159" s="14">
        <v>5085.540258</v>
      </c>
      <c r="H159" s="14">
        <v>-22.0</v>
      </c>
      <c r="I159" s="15" t="s">
        <v>1336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10">
        <v>159.0</v>
      </c>
      <c r="B160" s="20" t="s">
        <v>1442</v>
      </c>
      <c r="C160" s="12">
        <v>0.5283026256096892</v>
      </c>
      <c r="D160" s="13">
        <v>65.015</v>
      </c>
      <c r="E160" s="13">
        <v>8.009893333</v>
      </c>
      <c r="F160" s="13">
        <v>6.008</v>
      </c>
      <c r="G160" s="14">
        <v>2805.116129</v>
      </c>
      <c r="H160" s="14">
        <v>0.0</v>
      </c>
      <c r="I160" s="15" t="s">
        <v>1336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10">
        <v>159.0</v>
      </c>
      <c r="B161" s="11" t="s">
        <v>1515</v>
      </c>
      <c r="C161" s="12">
        <v>0.5281909034581529</v>
      </c>
      <c r="D161" s="13">
        <v>62.973</v>
      </c>
      <c r="E161" s="13">
        <v>11.24256</v>
      </c>
      <c r="F161" s="13">
        <v>6.090251</v>
      </c>
      <c r="G161" s="14">
        <v>1752.210989</v>
      </c>
      <c r="H161" s="14">
        <v>11.0</v>
      </c>
      <c r="I161" s="15" t="s">
        <v>1336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10">
        <v>161.0</v>
      </c>
      <c r="B162" s="11" t="s">
        <v>1396</v>
      </c>
      <c r="C162" s="12">
        <v>0.5270571396314189</v>
      </c>
      <c r="D162" s="13">
        <v>64.704</v>
      </c>
      <c r="E162" s="13">
        <v>8.46557</v>
      </c>
      <c r="F162" s="13">
        <v>4.614</v>
      </c>
      <c r="G162" s="14">
        <v>3746.083654</v>
      </c>
      <c r="H162" s="14">
        <v>-17.0</v>
      </c>
      <c r="I162" s="15" t="s">
        <v>1336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10">
        <v>162.0</v>
      </c>
      <c r="B163" s="11" t="s">
        <v>1541</v>
      </c>
      <c r="C163" s="12">
        <v>0.5206973589305919</v>
      </c>
      <c r="D163" s="13">
        <v>66.681</v>
      </c>
      <c r="E163" s="13">
        <v>10.41317</v>
      </c>
      <c r="F163" s="13">
        <v>6.1</v>
      </c>
      <c r="G163" s="14">
        <v>1403.915973</v>
      </c>
      <c r="H163" s="14">
        <v>19.0</v>
      </c>
      <c r="I163" s="15" t="s">
        <v>1336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10">
        <v>163.0</v>
      </c>
      <c r="B164" s="11" t="s">
        <v>1490</v>
      </c>
      <c r="C164" s="12">
        <v>0.5198341650012255</v>
      </c>
      <c r="D164" s="13">
        <v>61.47</v>
      </c>
      <c r="E164" s="13">
        <v>12.61455</v>
      </c>
      <c r="F164" s="13">
        <v>3.774</v>
      </c>
      <c r="G164" s="14">
        <v>2134.589379</v>
      </c>
      <c r="H164" s="14">
        <v>2.0</v>
      </c>
      <c r="I164" s="15" t="s">
        <v>1336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10">
        <v>164.0</v>
      </c>
      <c r="B165" s="11" t="s">
        <v>1452</v>
      </c>
      <c r="C165" s="12">
        <v>0.5179548795748672</v>
      </c>
      <c r="D165" s="13">
        <v>53.705</v>
      </c>
      <c r="E165" s="13">
        <v>10.73776</v>
      </c>
      <c r="F165" s="13">
        <v>6.348</v>
      </c>
      <c r="G165" s="14">
        <v>3243.839094</v>
      </c>
      <c r="H165" s="14">
        <v>-9.0</v>
      </c>
      <c r="I165" s="15" t="s">
        <v>1336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10">
        <v>165.0</v>
      </c>
      <c r="B166" s="20" t="s">
        <v>1392</v>
      </c>
      <c r="C166" s="12">
        <v>0.5157471284038921</v>
      </c>
      <c r="D166" s="13">
        <v>57.422</v>
      </c>
      <c r="E166" s="13">
        <v>9.62984</v>
      </c>
      <c r="F166" s="13">
        <v>5.192</v>
      </c>
      <c r="G166" s="14">
        <v>3589.405001</v>
      </c>
      <c r="H166" s="14">
        <v>-16.0</v>
      </c>
      <c r="I166" s="15" t="s">
        <v>1336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10">
        <v>166.0</v>
      </c>
      <c r="B167" s="11" t="s">
        <v>1416</v>
      </c>
      <c r="C167" s="12">
        <v>0.5137695726627357</v>
      </c>
      <c r="D167" s="13">
        <v>67.665</v>
      </c>
      <c r="E167" s="13">
        <v>8.97107</v>
      </c>
      <c r="F167" s="13">
        <v>3.068934</v>
      </c>
      <c r="G167" s="14">
        <v>3255.987639</v>
      </c>
      <c r="H167" s="14">
        <v>-12.0</v>
      </c>
      <c r="I167" s="15" t="s">
        <v>1336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10">
        <v>167.0</v>
      </c>
      <c r="B168" s="11" t="s">
        <v>1558</v>
      </c>
      <c r="C168" s="12">
        <v>0.5127327360358469</v>
      </c>
      <c r="D168" s="13">
        <v>60.76</v>
      </c>
      <c r="E168" s="13">
        <v>12.56833</v>
      </c>
      <c r="F168" s="13">
        <v>4.949925584</v>
      </c>
      <c r="G168" s="14">
        <v>1592.536702</v>
      </c>
      <c r="H168" s="14">
        <v>10.0</v>
      </c>
      <c r="I168" s="15" t="s">
        <v>1336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10">
        <v>168.0</v>
      </c>
      <c r="B169" s="11" t="s">
        <v>1362</v>
      </c>
      <c r="C169" s="12">
        <v>0.5074988092711598</v>
      </c>
      <c r="D169" s="13">
        <v>65.095</v>
      </c>
      <c r="E169" s="13">
        <v>7.73987</v>
      </c>
      <c r="F169" s="13">
        <v>3.72</v>
      </c>
      <c r="G169" s="14">
        <v>3961.615683</v>
      </c>
      <c r="H169" s="14">
        <v>-26.0</v>
      </c>
      <c r="I169" s="15" t="s">
        <v>1336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10">
        <v>169.0</v>
      </c>
      <c r="B170" s="11" t="s">
        <v>1547</v>
      </c>
      <c r="C170" s="12">
        <v>0.5027313745517944</v>
      </c>
      <c r="D170" s="13">
        <v>63.66</v>
      </c>
      <c r="E170" s="13">
        <v>9.5</v>
      </c>
      <c r="F170" s="13">
        <v>5.441686</v>
      </c>
      <c r="G170" s="14">
        <v>1664.892927</v>
      </c>
      <c r="H170" s="14">
        <v>6.0</v>
      </c>
      <c r="I170" s="15" t="s">
        <v>1336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10">
        <v>170.0</v>
      </c>
      <c r="B171" s="11" t="s">
        <v>1535</v>
      </c>
      <c r="C171" s="12">
        <v>0.49595952280148353</v>
      </c>
      <c r="D171" s="13">
        <v>64.486</v>
      </c>
      <c r="E171" s="13">
        <v>10.13892</v>
      </c>
      <c r="F171" s="13">
        <v>3.93</v>
      </c>
      <c r="G171" s="14">
        <v>1745.665705</v>
      </c>
      <c r="H171" s="14">
        <v>1.0</v>
      </c>
      <c r="I171" s="15" t="s">
        <v>1336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10">
        <v>171.0</v>
      </c>
      <c r="B172" s="11" t="s">
        <v>1667</v>
      </c>
      <c r="C172" s="12">
        <v>0.4954332595479523</v>
      </c>
      <c r="D172" s="13">
        <v>66.582</v>
      </c>
      <c r="E172" s="13">
        <v>6.484498855</v>
      </c>
      <c r="F172" s="13">
        <v>4.0</v>
      </c>
      <c r="G172" s="14">
        <v>3600.713386</v>
      </c>
      <c r="H172" s="14">
        <v>-24.0</v>
      </c>
      <c r="I172" s="15" t="s">
        <v>1336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10">
        <v>172.0</v>
      </c>
      <c r="B173" s="11" t="s">
        <v>1573</v>
      </c>
      <c r="C173" s="12">
        <v>0.4854001863467665</v>
      </c>
      <c r="D173" s="13">
        <v>63.798</v>
      </c>
      <c r="E173" s="13">
        <v>10.95276</v>
      </c>
      <c r="F173" s="13">
        <v>4.63</v>
      </c>
      <c r="G173" s="14">
        <v>1159.120065</v>
      </c>
      <c r="H173" s="14">
        <v>11.0</v>
      </c>
      <c r="I173" s="15" t="s">
        <v>1336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10">
        <v>173.0</v>
      </c>
      <c r="B174" s="11" t="s">
        <v>1521</v>
      </c>
      <c r="C174" s="12">
        <v>0.4698496253405611</v>
      </c>
      <c r="D174" s="13">
        <v>66.24</v>
      </c>
      <c r="E174" s="13">
        <v>8.710185884</v>
      </c>
      <c r="F174" s="13">
        <v>2.795442993</v>
      </c>
      <c r="G174" s="14">
        <v>1781.756181</v>
      </c>
      <c r="H174" s="14">
        <v>-4.0</v>
      </c>
      <c r="I174" s="15" t="s">
        <v>1336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10">
        <v>174.0</v>
      </c>
      <c r="B175" s="11" t="s">
        <v>1475</v>
      </c>
      <c r="C175" s="12">
        <v>0.4657249013527874</v>
      </c>
      <c r="D175" s="13">
        <v>61.735</v>
      </c>
      <c r="E175" s="13">
        <v>9.482098751</v>
      </c>
      <c r="F175" s="13">
        <v>3.666</v>
      </c>
      <c r="G175" s="14">
        <v>1489.572356</v>
      </c>
      <c r="H175" s="14">
        <v>4.0</v>
      </c>
      <c r="I175" s="15" t="s">
        <v>1336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10">
        <v>174.0</v>
      </c>
      <c r="B176" s="11" t="s">
        <v>1485</v>
      </c>
      <c r="C176" s="12">
        <v>0.46551500062169854</v>
      </c>
      <c r="D176" s="13">
        <v>61.185</v>
      </c>
      <c r="E176" s="13">
        <v>9.00675</v>
      </c>
      <c r="F176" s="13">
        <v>2.707392597</v>
      </c>
      <c r="G176" s="14">
        <v>2211.002107</v>
      </c>
      <c r="H176" s="14">
        <v>-10.0</v>
      </c>
      <c r="I176" s="15" t="s">
        <v>1336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10">
        <v>176.0</v>
      </c>
      <c r="B177" s="11" t="s">
        <v>1578</v>
      </c>
      <c r="C177" s="12">
        <v>0.4647203189544081</v>
      </c>
      <c r="D177" s="13">
        <v>63.73</v>
      </c>
      <c r="E177" s="13">
        <v>9.57967</v>
      </c>
      <c r="F177" s="13">
        <v>4.668</v>
      </c>
      <c r="G177" s="14">
        <v>1040.085099</v>
      </c>
      <c r="H177" s="14">
        <v>9.0</v>
      </c>
      <c r="I177" s="15" t="s">
        <v>1336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10">
        <v>177.0</v>
      </c>
      <c r="B178" s="11" t="s">
        <v>1481</v>
      </c>
      <c r="C178" s="12">
        <v>0.4627171470288197</v>
      </c>
      <c r="D178" s="13">
        <v>66.096</v>
      </c>
      <c r="E178" s="13">
        <v>8.66439</v>
      </c>
      <c r="F178" s="13">
        <v>3.2</v>
      </c>
      <c r="G178" s="14">
        <v>1433.295869</v>
      </c>
      <c r="H178" s="14">
        <v>3.0</v>
      </c>
      <c r="I178" s="15" t="s">
        <v>1336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10">
        <v>178.0</v>
      </c>
      <c r="B179" s="11" t="s">
        <v>1553</v>
      </c>
      <c r="C179" s="12">
        <v>0.46140600072244514</v>
      </c>
      <c r="D179" s="13">
        <v>58.003</v>
      </c>
      <c r="E179" s="13">
        <v>10.5</v>
      </c>
      <c r="F179" s="13">
        <v>3.303495308</v>
      </c>
      <c r="G179" s="14">
        <v>1593.184025</v>
      </c>
      <c r="H179" s="14">
        <v>-2.0</v>
      </c>
      <c r="I179" s="15" t="s">
        <v>1336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10">
        <v>179.0</v>
      </c>
      <c r="B180" s="20" t="s">
        <v>1587</v>
      </c>
      <c r="C180" s="12">
        <v>0.4587300707355282</v>
      </c>
      <c r="D180" s="13">
        <v>60.368</v>
      </c>
      <c r="E180" s="13">
        <v>9.7025948</v>
      </c>
      <c r="F180" s="13">
        <v>6.75948</v>
      </c>
      <c r="G180" s="14">
        <v>800.0214295</v>
      </c>
      <c r="H180" s="14">
        <v>8.0</v>
      </c>
      <c r="I180" s="15" t="s">
        <v>1336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10">
        <v>180.0</v>
      </c>
      <c r="B181" s="11" t="s">
        <v>1568</v>
      </c>
      <c r="C181" s="12">
        <v>0.4460446809922152</v>
      </c>
      <c r="D181" s="13">
        <v>60.163</v>
      </c>
      <c r="E181" s="13">
        <v>9.74711</v>
      </c>
      <c r="F181" s="13">
        <v>3.540898438</v>
      </c>
      <c r="G181" s="14">
        <v>1153.697636</v>
      </c>
      <c r="H181" s="14">
        <v>4.0</v>
      </c>
      <c r="I181" s="15" t="s">
        <v>1336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10">
        <v>181.0</v>
      </c>
      <c r="B182" s="20" t="s">
        <v>1563</v>
      </c>
      <c r="C182" s="12">
        <v>0.4384652820682339</v>
      </c>
      <c r="D182" s="13">
        <v>54.309</v>
      </c>
      <c r="E182" s="13">
        <v>10.17593</v>
      </c>
      <c r="F182" s="13">
        <v>3.6</v>
      </c>
      <c r="G182" s="14">
        <v>1381.299109</v>
      </c>
      <c r="H182" s="14">
        <v>1.0</v>
      </c>
      <c r="I182" s="15" t="s">
        <v>1336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10">
        <v>182.0</v>
      </c>
      <c r="B183" s="20" t="s">
        <v>1526</v>
      </c>
      <c r="C183" s="12">
        <v>0.4335470487847296</v>
      </c>
      <c r="D183" s="13">
        <v>61.174</v>
      </c>
      <c r="E183" s="13">
        <v>8.90646</v>
      </c>
      <c r="F183" s="13">
        <v>1.585573608</v>
      </c>
      <c r="G183" s="14">
        <v>1705.485422</v>
      </c>
      <c r="H183" s="14">
        <v>-8.0</v>
      </c>
      <c r="I183" s="15" t="s">
        <v>1336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10">
        <v>182.0</v>
      </c>
      <c r="B184" s="11" t="s">
        <v>1656</v>
      </c>
      <c r="C184" s="12">
        <v>0.4335796204231948</v>
      </c>
      <c r="D184" s="13">
        <v>65.941</v>
      </c>
      <c r="E184" s="13">
        <v>5.0052837</v>
      </c>
      <c r="F184" s="13">
        <v>3.9</v>
      </c>
      <c r="G184" s="14">
        <v>1707.710964</v>
      </c>
      <c r="H184" s="14">
        <v>-9.0</v>
      </c>
      <c r="I184" s="15" t="s">
        <v>1336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10">
        <v>184.0</v>
      </c>
      <c r="B185" s="11" t="s">
        <v>1500</v>
      </c>
      <c r="C185" s="12">
        <v>0.4272062437268427</v>
      </c>
      <c r="D185" s="13">
        <v>58.893</v>
      </c>
      <c r="E185" s="13">
        <v>7.60336</v>
      </c>
      <c r="F185" s="13">
        <v>2.352954412</v>
      </c>
      <c r="G185" s="14">
        <v>1965.385142</v>
      </c>
      <c r="H185" s="14">
        <v>-17.0</v>
      </c>
      <c r="I185" s="15" t="s">
        <v>1336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10">
        <v>185.0</v>
      </c>
      <c r="B186" s="11" t="s">
        <v>1597</v>
      </c>
      <c r="C186" s="12">
        <v>0.42288159819476784</v>
      </c>
      <c r="D186" s="13">
        <v>61.247</v>
      </c>
      <c r="E186" s="13">
        <v>11.30463</v>
      </c>
      <c r="F186" s="13">
        <v>3.124365</v>
      </c>
      <c r="G186" s="14">
        <v>659.7322625</v>
      </c>
      <c r="H186" s="14">
        <v>4.0</v>
      </c>
      <c r="I186" s="15" t="s">
        <v>1336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10">
        <v>186.0</v>
      </c>
      <c r="B187" s="20" t="s">
        <v>1638</v>
      </c>
      <c r="C187" s="12">
        <v>0.4127704717348894</v>
      </c>
      <c r="D187" s="13">
        <v>57.604</v>
      </c>
      <c r="E187" s="13">
        <v>5.00038</v>
      </c>
      <c r="F187" s="13">
        <v>4.84913</v>
      </c>
      <c r="G187" s="14">
        <v>1455.229886</v>
      </c>
      <c r="H187" s="14">
        <v>-7.0</v>
      </c>
      <c r="I187" s="15" t="s">
        <v>1336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10">
        <v>187.0</v>
      </c>
      <c r="B188" s="11" t="s">
        <v>1531</v>
      </c>
      <c r="C188" s="12">
        <v>0.4011759682854399</v>
      </c>
      <c r="D188" s="13">
        <v>53.977</v>
      </c>
      <c r="E188" s="13">
        <v>7.465364</v>
      </c>
      <c r="F188" s="13">
        <v>2.409497071</v>
      </c>
      <c r="G188" s="14">
        <v>1715.568235</v>
      </c>
      <c r="H188" s="14">
        <v>-15.0</v>
      </c>
      <c r="I188" s="15" t="s">
        <v>1336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10">
        <v>188.0</v>
      </c>
      <c r="B189" s="20" t="s">
        <v>1592</v>
      </c>
      <c r="C189" s="12">
        <v>0.3806621111313304</v>
      </c>
      <c r="D189" s="13">
        <v>52.805</v>
      </c>
      <c r="E189" s="13">
        <v>7.56836</v>
      </c>
      <c r="F189" s="13">
        <v>4.282</v>
      </c>
      <c r="G189" s="14">
        <v>776.6759961</v>
      </c>
      <c r="H189" s="14">
        <v>0.0</v>
      </c>
      <c r="I189" s="15" t="s">
        <v>1336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10">
        <v>189.0</v>
      </c>
      <c r="B190" s="11" t="s">
        <v>1582</v>
      </c>
      <c r="C190" s="12">
        <v>0.37659108310314304</v>
      </c>
      <c r="D190" s="13">
        <v>62.024</v>
      </c>
      <c r="E190" s="13">
        <v>6.47145</v>
      </c>
      <c r="F190" s="13">
        <v>2.029048967</v>
      </c>
      <c r="G190" s="14">
        <v>912.0418982</v>
      </c>
      <c r="H190" s="14">
        <v>-3.0</v>
      </c>
      <c r="I190" s="15" t="s">
        <v>1336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1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1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1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1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1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1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1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1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25"/>
    <col customWidth="1" min="3" max="3" width="11.75"/>
    <col customWidth="1" min="4" max="4" width="26.13"/>
    <col customWidth="1" min="5" max="26" width="7.63"/>
  </cols>
  <sheetData>
    <row r="1">
      <c r="A1" s="1" t="s">
        <v>0</v>
      </c>
      <c r="B1" s="2" t="s">
        <v>6</v>
      </c>
      <c r="C1" s="2" t="s">
        <v>3</v>
      </c>
      <c r="D1" s="2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9</v>
      </c>
      <c r="B2" s="6" t="s">
        <v>15</v>
      </c>
      <c r="C2" s="6" t="s">
        <v>16</v>
      </c>
      <c r="D2" s="6" t="s">
        <v>17</v>
      </c>
    </row>
    <row r="3">
      <c r="A3" s="6" t="s">
        <v>19</v>
      </c>
      <c r="B3" s="6" t="s">
        <v>21</v>
      </c>
      <c r="C3" s="6" t="s">
        <v>23</v>
      </c>
      <c r="D3" s="6" t="s">
        <v>24</v>
      </c>
    </row>
    <row r="4">
      <c r="A4" s="6" t="s">
        <v>25</v>
      </c>
      <c r="B4" s="6" t="s">
        <v>27</v>
      </c>
      <c r="C4" s="6" t="s">
        <v>28</v>
      </c>
      <c r="D4" s="6" t="s">
        <v>30</v>
      </c>
    </row>
    <row r="5">
      <c r="A5" s="6" t="s">
        <v>31</v>
      </c>
      <c r="B5" s="6" t="s">
        <v>33</v>
      </c>
      <c r="C5" s="6" t="s">
        <v>34</v>
      </c>
      <c r="D5" s="6" t="s">
        <v>35</v>
      </c>
    </row>
    <row r="6">
      <c r="A6" s="6" t="s">
        <v>37</v>
      </c>
      <c r="B6" s="6" t="s">
        <v>40</v>
      </c>
      <c r="C6" s="6" t="s">
        <v>42</v>
      </c>
      <c r="D6" s="6" t="s">
        <v>43</v>
      </c>
    </row>
    <row r="7">
      <c r="A7" s="6" t="s">
        <v>44</v>
      </c>
      <c r="B7" s="6" t="s">
        <v>45</v>
      </c>
      <c r="C7" s="6" t="s">
        <v>46</v>
      </c>
      <c r="D7" s="6" t="s">
        <v>47</v>
      </c>
    </row>
    <row r="8">
      <c r="A8" s="8" t="s">
        <v>49</v>
      </c>
      <c r="B8" s="6" t="s">
        <v>51</v>
      </c>
      <c r="C8" s="6" t="s">
        <v>52</v>
      </c>
      <c r="D8" s="6" t="s">
        <v>53</v>
      </c>
    </row>
    <row r="9">
      <c r="A9" s="6" t="s">
        <v>54</v>
      </c>
      <c r="B9" s="6" t="s">
        <v>55</v>
      </c>
      <c r="C9" s="6" t="s">
        <v>56</v>
      </c>
      <c r="D9" s="6" t="s">
        <v>57</v>
      </c>
    </row>
    <row r="10">
      <c r="A10" s="6" t="s">
        <v>58</v>
      </c>
      <c r="B10" s="6" t="s">
        <v>59</v>
      </c>
      <c r="C10" s="6" t="s">
        <v>60</v>
      </c>
      <c r="D10" s="6" t="s">
        <v>61</v>
      </c>
    </row>
    <row r="11">
      <c r="A11" s="6" t="s">
        <v>62</v>
      </c>
      <c r="B11" s="6" t="s">
        <v>63</v>
      </c>
      <c r="C11" s="6" t="s">
        <v>64</v>
      </c>
      <c r="D11" s="6" t="s">
        <v>65</v>
      </c>
    </row>
    <row r="12">
      <c r="A12" s="8" t="s">
        <v>66</v>
      </c>
      <c r="B12" s="6" t="s">
        <v>67</v>
      </c>
      <c r="C12" s="6" t="s">
        <v>68</v>
      </c>
      <c r="D12" s="6" t="s">
        <v>69</v>
      </c>
    </row>
    <row r="13">
      <c r="A13" s="8" t="s">
        <v>70</v>
      </c>
      <c r="B13" s="8" t="s">
        <v>71</v>
      </c>
      <c r="C13" s="6" t="s">
        <v>72</v>
      </c>
    </row>
    <row r="14">
      <c r="A14" s="8" t="s">
        <v>73</v>
      </c>
      <c r="B14" s="6" t="s">
        <v>74</v>
      </c>
      <c r="C14" s="6" t="s">
        <v>75</v>
      </c>
      <c r="D14" s="6" t="s">
        <v>76</v>
      </c>
    </row>
    <row r="15">
      <c r="A15" s="6" t="s">
        <v>77</v>
      </c>
      <c r="B15" s="6" t="s">
        <v>79</v>
      </c>
      <c r="C15" s="6" t="s">
        <v>81</v>
      </c>
      <c r="D15" s="6" t="s">
        <v>82</v>
      </c>
    </row>
    <row r="16">
      <c r="A16" s="6" t="s">
        <v>83</v>
      </c>
      <c r="B16" s="6" t="s">
        <v>84</v>
      </c>
      <c r="C16" s="6" t="s">
        <v>85</v>
      </c>
      <c r="D16" s="6" t="s">
        <v>86</v>
      </c>
    </row>
    <row r="17">
      <c r="A17" s="6" t="s">
        <v>87</v>
      </c>
      <c r="B17" s="6" t="s">
        <v>89</v>
      </c>
      <c r="C17" s="6" t="s">
        <v>72</v>
      </c>
      <c r="D17" s="6" t="s">
        <v>90</v>
      </c>
    </row>
    <row r="18">
      <c r="A18" s="6" t="s">
        <v>92</v>
      </c>
      <c r="B18" s="6" t="s">
        <v>93</v>
      </c>
      <c r="C18" s="6" t="s">
        <v>94</v>
      </c>
      <c r="D18" s="6" t="s">
        <v>95</v>
      </c>
    </row>
    <row r="19">
      <c r="A19" s="8" t="s">
        <v>96</v>
      </c>
      <c r="B19" s="6" t="s">
        <v>97</v>
      </c>
      <c r="C19" s="6" t="s">
        <v>98</v>
      </c>
      <c r="D19" s="6" t="s">
        <v>99</v>
      </c>
    </row>
    <row r="20">
      <c r="A20" s="6" t="s">
        <v>100</v>
      </c>
      <c r="B20" s="6" t="s">
        <v>101</v>
      </c>
      <c r="C20" s="6" t="s">
        <v>102</v>
      </c>
      <c r="D20" s="6" t="s">
        <v>103</v>
      </c>
    </row>
    <row r="21" ht="15.75" customHeight="1">
      <c r="A21" s="6" t="s">
        <v>104</v>
      </c>
      <c r="B21" s="6" t="s">
        <v>105</v>
      </c>
      <c r="C21" s="6" t="s">
        <v>106</v>
      </c>
      <c r="D21" s="6" t="s">
        <v>107</v>
      </c>
    </row>
    <row r="22" ht="15.75" customHeight="1">
      <c r="A22" s="6" t="s">
        <v>108</v>
      </c>
      <c r="B22" s="6" t="s">
        <v>109</v>
      </c>
      <c r="C22" s="6" t="s">
        <v>110</v>
      </c>
      <c r="D22" s="6" t="s">
        <v>111</v>
      </c>
    </row>
    <row r="23" ht="15.75" customHeight="1">
      <c r="A23" s="6" t="s">
        <v>112</v>
      </c>
      <c r="B23" s="6" t="s">
        <v>113</v>
      </c>
      <c r="C23" s="6" t="s">
        <v>114</v>
      </c>
      <c r="D23" s="6" t="s">
        <v>115</v>
      </c>
    </row>
    <row r="24" ht="15.75" customHeight="1">
      <c r="A24" s="6" t="s">
        <v>116</v>
      </c>
      <c r="B24" s="6" t="s">
        <v>117</v>
      </c>
      <c r="C24" s="6" t="s">
        <v>118</v>
      </c>
      <c r="D24" s="6" t="s">
        <v>115</v>
      </c>
    </row>
    <row r="25" ht="15.75" customHeight="1">
      <c r="A25" s="6" t="s">
        <v>119</v>
      </c>
      <c r="B25" s="6" t="s">
        <v>120</v>
      </c>
      <c r="C25" s="6" t="s">
        <v>75</v>
      </c>
      <c r="D25" s="6" t="s">
        <v>121</v>
      </c>
    </row>
    <row r="26" ht="15.75" customHeight="1">
      <c r="A26" s="6" t="s">
        <v>122</v>
      </c>
      <c r="B26" s="6" t="s">
        <v>123</v>
      </c>
      <c r="C26" s="6" t="s">
        <v>124</v>
      </c>
      <c r="D26" s="6" t="s">
        <v>43</v>
      </c>
    </row>
    <row r="27" ht="15.75" customHeight="1">
      <c r="A27" s="8" t="s">
        <v>125</v>
      </c>
      <c r="B27" s="6" t="s">
        <v>126</v>
      </c>
      <c r="C27" s="6" t="s">
        <v>127</v>
      </c>
      <c r="D27" s="6" t="s">
        <v>128</v>
      </c>
    </row>
    <row r="28" ht="15.75" customHeight="1">
      <c r="A28" s="6" t="s">
        <v>129</v>
      </c>
      <c r="B28" s="6" t="s">
        <v>130</v>
      </c>
      <c r="C28" s="6" t="s">
        <v>131</v>
      </c>
      <c r="D28" s="6" t="s">
        <v>132</v>
      </c>
    </row>
    <row r="29" ht="15.75" customHeight="1">
      <c r="A29" s="8" t="s">
        <v>133</v>
      </c>
      <c r="B29" s="6" t="s">
        <v>134</v>
      </c>
    </row>
    <row r="30" ht="15.75" customHeight="1">
      <c r="A30" s="6" t="s">
        <v>135</v>
      </c>
      <c r="B30" s="6" t="s">
        <v>136</v>
      </c>
      <c r="C30" s="6" t="s">
        <v>64</v>
      </c>
      <c r="D30" s="6" t="s">
        <v>137</v>
      </c>
    </row>
    <row r="31" ht="15.75" customHeight="1">
      <c r="A31" s="6" t="s">
        <v>138</v>
      </c>
      <c r="B31" s="6" t="s">
        <v>139</v>
      </c>
      <c r="C31" s="6" t="s">
        <v>140</v>
      </c>
      <c r="D31" s="6" t="s">
        <v>141</v>
      </c>
    </row>
    <row r="32" ht="15.75" customHeight="1">
      <c r="A32" s="6" t="s">
        <v>142</v>
      </c>
      <c r="B32" s="6" t="s">
        <v>143</v>
      </c>
      <c r="C32" s="6" t="s">
        <v>144</v>
      </c>
      <c r="D32" s="6" t="s">
        <v>43</v>
      </c>
    </row>
    <row r="33" ht="15.75" customHeight="1">
      <c r="A33" s="6" t="s">
        <v>145</v>
      </c>
      <c r="B33" s="6" t="s">
        <v>146</v>
      </c>
      <c r="C33" s="6" t="s">
        <v>72</v>
      </c>
      <c r="D33" s="6" t="s">
        <v>147</v>
      </c>
    </row>
    <row r="34" ht="15.75" customHeight="1">
      <c r="A34" s="8" t="s">
        <v>148</v>
      </c>
      <c r="B34" s="6" t="s">
        <v>149</v>
      </c>
      <c r="C34" s="6" t="s">
        <v>42</v>
      </c>
      <c r="D34" s="6" t="s">
        <v>150</v>
      </c>
    </row>
    <row r="35" ht="15.75" customHeight="1">
      <c r="A35" s="8" t="s">
        <v>151</v>
      </c>
      <c r="B35" s="6" t="s">
        <v>152</v>
      </c>
      <c r="D35" s="6" t="s">
        <v>153</v>
      </c>
    </row>
    <row r="36" ht="15.75" customHeight="1">
      <c r="A36" s="6" t="s">
        <v>154</v>
      </c>
      <c r="B36" s="6" t="s">
        <v>155</v>
      </c>
      <c r="C36" s="6" t="s">
        <v>157</v>
      </c>
      <c r="D36" s="6" t="s">
        <v>158</v>
      </c>
    </row>
    <row r="37" ht="15.75" customHeight="1">
      <c r="A37" s="8" t="s">
        <v>159</v>
      </c>
      <c r="B37" s="6" t="s">
        <v>160</v>
      </c>
      <c r="C37" s="6" t="s">
        <v>161</v>
      </c>
      <c r="D37" s="6" t="s">
        <v>162</v>
      </c>
    </row>
    <row r="38" ht="15.75" customHeight="1">
      <c r="A38" s="6" t="s">
        <v>163</v>
      </c>
      <c r="B38" s="6" t="s">
        <v>164</v>
      </c>
      <c r="C38" s="6" t="s">
        <v>165</v>
      </c>
      <c r="D38" s="6" t="s">
        <v>166</v>
      </c>
    </row>
    <row r="39" ht="15.75" customHeight="1">
      <c r="A39" s="6" t="s">
        <v>167</v>
      </c>
      <c r="B39" s="6" t="s">
        <v>168</v>
      </c>
      <c r="C39" s="6" t="s">
        <v>169</v>
      </c>
      <c r="D39" s="6" t="s">
        <v>170</v>
      </c>
    </row>
    <row r="40" ht="15.75" customHeight="1">
      <c r="A40" s="6" t="s">
        <v>171</v>
      </c>
      <c r="B40" s="8" t="s">
        <v>172</v>
      </c>
      <c r="C40" s="6" t="s">
        <v>173</v>
      </c>
      <c r="D40" s="6" t="s">
        <v>174</v>
      </c>
    </row>
    <row r="41" ht="15.75" customHeight="1">
      <c r="A41" s="6" t="s">
        <v>175</v>
      </c>
      <c r="B41" s="6" t="s">
        <v>176</v>
      </c>
      <c r="C41" s="6" t="s">
        <v>98</v>
      </c>
      <c r="D41" s="6" t="s">
        <v>177</v>
      </c>
    </row>
    <row r="42" ht="15.75" customHeight="1">
      <c r="A42" s="6" t="s">
        <v>178</v>
      </c>
      <c r="B42" s="6" t="s">
        <v>179</v>
      </c>
      <c r="C42" s="6" t="s">
        <v>131</v>
      </c>
      <c r="D42" s="6" t="s">
        <v>180</v>
      </c>
    </row>
    <row r="43" ht="15.75" customHeight="1">
      <c r="A43" s="6" t="s">
        <v>181</v>
      </c>
      <c r="B43" s="6" t="s">
        <v>182</v>
      </c>
      <c r="C43" s="6" t="s">
        <v>183</v>
      </c>
      <c r="D43" s="6" t="s">
        <v>184</v>
      </c>
    </row>
    <row r="44" ht="15.75" customHeight="1">
      <c r="A44" s="6" t="s">
        <v>185</v>
      </c>
      <c r="B44" s="6" t="s">
        <v>186</v>
      </c>
      <c r="C44" s="6" t="s">
        <v>187</v>
      </c>
      <c r="D44" s="6" t="s">
        <v>188</v>
      </c>
    </row>
    <row r="45" ht="15.75" customHeight="1">
      <c r="A45" s="8" t="s">
        <v>189</v>
      </c>
      <c r="B45" s="6" t="s">
        <v>190</v>
      </c>
    </row>
    <row r="46" ht="15.75" customHeight="1">
      <c r="A46" s="8" t="s">
        <v>191</v>
      </c>
      <c r="B46" s="6" t="s">
        <v>192</v>
      </c>
      <c r="C46" s="6" t="s">
        <v>193</v>
      </c>
      <c r="D46" s="6" t="s">
        <v>194</v>
      </c>
    </row>
    <row r="47" ht="15.75" customHeight="1">
      <c r="A47" s="6" t="s">
        <v>195</v>
      </c>
      <c r="B47" s="6" t="s">
        <v>196</v>
      </c>
      <c r="C47" s="6" t="s">
        <v>197</v>
      </c>
      <c r="D47" s="6" t="s">
        <v>198</v>
      </c>
    </row>
    <row r="48" ht="15.75" customHeight="1">
      <c r="A48" s="6" t="s">
        <v>199</v>
      </c>
      <c r="B48" s="6" t="s">
        <v>200</v>
      </c>
      <c r="C48" s="6" t="s">
        <v>118</v>
      </c>
      <c r="D48" s="6" t="s">
        <v>201</v>
      </c>
    </row>
    <row r="49" ht="15.75" customHeight="1">
      <c r="A49" s="6" t="s">
        <v>202</v>
      </c>
      <c r="B49" s="6" t="s">
        <v>203</v>
      </c>
      <c r="C49" s="6" t="s">
        <v>204</v>
      </c>
      <c r="D49" s="6" t="s">
        <v>205</v>
      </c>
    </row>
    <row r="50" ht="15.75" customHeight="1">
      <c r="A50" s="6" t="s">
        <v>206</v>
      </c>
      <c r="B50" s="6" t="s">
        <v>207</v>
      </c>
      <c r="C50" s="6" t="s">
        <v>208</v>
      </c>
      <c r="D50" s="6" t="s">
        <v>209</v>
      </c>
    </row>
    <row r="51" ht="15.75" customHeight="1">
      <c r="A51" s="6" t="s">
        <v>210</v>
      </c>
      <c r="B51" s="6" t="s">
        <v>211</v>
      </c>
      <c r="C51" s="6" t="s">
        <v>212</v>
      </c>
      <c r="D51" s="6" t="s">
        <v>213</v>
      </c>
    </row>
    <row r="52" ht="15.75" customHeight="1">
      <c r="A52" s="8" t="s">
        <v>214</v>
      </c>
      <c r="B52" s="6" t="s">
        <v>215</v>
      </c>
      <c r="C52" s="6" t="s">
        <v>216</v>
      </c>
      <c r="D52" s="6" t="s">
        <v>217</v>
      </c>
    </row>
    <row r="53" ht="15.75" customHeight="1">
      <c r="A53" s="6" t="s">
        <v>218</v>
      </c>
      <c r="B53" s="6" t="s">
        <v>219</v>
      </c>
      <c r="C53" s="6" t="s">
        <v>220</v>
      </c>
      <c r="D53" s="6" t="s">
        <v>221</v>
      </c>
    </row>
    <row r="54" ht="15.75" customHeight="1">
      <c r="A54" s="6" t="s">
        <v>222</v>
      </c>
      <c r="B54" s="6" t="s">
        <v>223</v>
      </c>
      <c r="C54" s="6" t="s">
        <v>212</v>
      </c>
      <c r="D54" s="6" t="s">
        <v>224</v>
      </c>
    </row>
    <row r="55" ht="15.75" customHeight="1">
      <c r="A55" s="6" t="s">
        <v>225</v>
      </c>
      <c r="B55" s="6" t="s">
        <v>226</v>
      </c>
      <c r="C55" s="6" t="s">
        <v>187</v>
      </c>
      <c r="D55" s="6" t="s">
        <v>227</v>
      </c>
    </row>
    <row r="56" ht="15.75" customHeight="1">
      <c r="A56" s="6" t="s">
        <v>228</v>
      </c>
      <c r="B56" s="6" t="s">
        <v>229</v>
      </c>
      <c r="C56" s="6" t="s">
        <v>110</v>
      </c>
      <c r="D56" s="6" t="s">
        <v>230</v>
      </c>
    </row>
    <row r="57" ht="15.75" customHeight="1">
      <c r="A57" s="6" t="s">
        <v>231</v>
      </c>
      <c r="B57" s="6" t="s">
        <v>232</v>
      </c>
      <c r="C57" s="6" t="s">
        <v>233</v>
      </c>
      <c r="D57" s="6" t="s">
        <v>234</v>
      </c>
    </row>
    <row r="58" ht="15.75" customHeight="1">
      <c r="A58" s="6" t="s">
        <v>235</v>
      </c>
      <c r="B58" s="6" t="s">
        <v>236</v>
      </c>
      <c r="C58" s="6" t="s">
        <v>81</v>
      </c>
      <c r="D58" s="6" t="s">
        <v>237</v>
      </c>
    </row>
    <row r="59" ht="15.75" customHeight="1">
      <c r="A59" s="8" t="s">
        <v>238</v>
      </c>
      <c r="B59" s="6" t="s">
        <v>239</v>
      </c>
      <c r="C59" s="6" t="s">
        <v>240</v>
      </c>
      <c r="D59" s="6" t="s">
        <v>209</v>
      </c>
    </row>
    <row r="60" ht="15.75" customHeight="1">
      <c r="A60" s="6" t="s">
        <v>241</v>
      </c>
      <c r="B60" s="6" t="s">
        <v>242</v>
      </c>
      <c r="C60" s="6" t="s">
        <v>243</v>
      </c>
      <c r="D60" s="6" t="s">
        <v>244</v>
      </c>
    </row>
    <row r="61" ht="15.75" customHeight="1">
      <c r="A61" s="6" t="s">
        <v>245</v>
      </c>
      <c r="B61" s="6" t="s">
        <v>246</v>
      </c>
      <c r="C61" s="6" t="s">
        <v>131</v>
      </c>
      <c r="D61" s="6" t="s">
        <v>247</v>
      </c>
    </row>
    <row r="62" ht="15.75" customHeight="1">
      <c r="A62" s="6" t="s">
        <v>248</v>
      </c>
      <c r="B62" s="6" t="s">
        <v>249</v>
      </c>
      <c r="C62" s="6" t="s">
        <v>140</v>
      </c>
      <c r="D62" s="6" t="s">
        <v>250</v>
      </c>
    </row>
    <row r="63" ht="15.75" customHeight="1">
      <c r="A63" s="6" t="s">
        <v>251</v>
      </c>
      <c r="B63" s="6" t="s">
        <v>252</v>
      </c>
      <c r="C63" s="6" t="s">
        <v>23</v>
      </c>
      <c r="D63" s="6" t="s">
        <v>253</v>
      </c>
    </row>
    <row r="64" ht="15.75" customHeight="1">
      <c r="A64" s="8" t="s">
        <v>255</v>
      </c>
      <c r="B64" s="6" t="s">
        <v>256</v>
      </c>
      <c r="C64" s="6" t="s">
        <v>257</v>
      </c>
      <c r="D64" s="6" t="s">
        <v>258</v>
      </c>
    </row>
    <row r="65" ht="15.75" customHeight="1">
      <c r="A65" s="6" t="s">
        <v>259</v>
      </c>
      <c r="B65" s="6" t="s">
        <v>260</v>
      </c>
      <c r="C65" s="6" t="s">
        <v>173</v>
      </c>
      <c r="D65" s="6" t="s">
        <v>261</v>
      </c>
    </row>
    <row r="66" ht="15.75" customHeight="1">
      <c r="A66" s="6" t="s">
        <v>262</v>
      </c>
      <c r="B66" s="8" t="s">
        <v>263</v>
      </c>
      <c r="C66" s="6" t="s">
        <v>264</v>
      </c>
      <c r="D66" s="6" t="s">
        <v>265</v>
      </c>
    </row>
    <row r="67" ht="15.75" customHeight="1">
      <c r="A67" s="6" t="s">
        <v>266</v>
      </c>
      <c r="B67" s="6" t="s">
        <v>267</v>
      </c>
      <c r="C67" s="6" t="s">
        <v>268</v>
      </c>
      <c r="D67" s="6" t="s">
        <v>269</v>
      </c>
    </row>
    <row r="68" ht="15.75" customHeight="1">
      <c r="A68" s="6" t="s">
        <v>270</v>
      </c>
      <c r="B68" s="6" t="s">
        <v>271</v>
      </c>
      <c r="C68" s="6" t="s">
        <v>173</v>
      </c>
      <c r="D68" s="6" t="s">
        <v>272</v>
      </c>
    </row>
    <row r="69" ht="15.75" customHeight="1">
      <c r="A69" s="6" t="s">
        <v>273</v>
      </c>
      <c r="B69" s="6" t="s">
        <v>274</v>
      </c>
      <c r="C69" s="6" t="s">
        <v>233</v>
      </c>
      <c r="D69" s="6" t="s">
        <v>275</v>
      </c>
    </row>
    <row r="70" ht="15.75" customHeight="1">
      <c r="A70" s="6" t="s">
        <v>276</v>
      </c>
      <c r="B70" s="6" t="s">
        <v>277</v>
      </c>
      <c r="C70" s="6" t="s">
        <v>278</v>
      </c>
      <c r="D70" s="6" t="s">
        <v>279</v>
      </c>
    </row>
    <row r="71" ht="15.75" customHeight="1">
      <c r="A71" s="6" t="s">
        <v>280</v>
      </c>
      <c r="B71" s="6" t="s">
        <v>281</v>
      </c>
      <c r="C71" s="6" t="s">
        <v>282</v>
      </c>
      <c r="D71" s="6" t="s">
        <v>283</v>
      </c>
    </row>
    <row r="72" ht="15.75" customHeight="1">
      <c r="A72" s="6" t="s">
        <v>284</v>
      </c>
      <c r="B72" s="6" t="s">
        <v>285</v>
      </c>
      <c r="C72" s="6" t="s">
        <v>286</v>
      </c>
      <c r="D72" s="6" t="s">
        <v>170</v>
      </c>
    </row>
    <row r="73" ht="15.75" customHeight="1">
      <c r="A73" s="6" t="s">
        <v>287</v>
      </c>
      <c r="B73" s="6" t="s">
        <v>288</v>
      </c>
      <c r="C73" s="6" t="s">
        <v>212</v>
      </c>
      <c r="D73" s="6" t="s">
        <v>289</v>
      </c>
    </row>
    <row r="74" ht="15.75" customHeight="1">
      <c r="A74" s="6" t="s">
        <v>290</v>
      </c>
      <c r="B74" s="6" t="s">
        <v>291</v>
      </c>
      <c r="C74" s="6" t="s">
        <v>292</v>
      </c>
      <c r="D74" s="6" t="s">
        <v>293</v>
      </c>
    </row>
    <row r="75" ht="15.75" customHeight="1">
      <c r="A75" s="6" t="s">
        <v>294</v>
      </c>
      <c r="B75" s="6" t="s">
        <v>295</v>
      </c>
      <c r="C75" s="6" t="s">
        <v>296</v>
      </c>
      <c r="D75" s="6" t="s">
        <v>298</v>
      </c>
    </row>
    <row r="76" ht="15.75" customHeight="1">
      <c r="A76" s="6" t="s">
        <v>299</v>
      </c>
      <c r="B76" s="6" t="s">
        <v>300</v>
      </c>
      <c r="C76" s="6" t="s">
        <v>301</v>
      </c>
    </row>
    <row r="77" ht="15.75" customHeight="1">
      <c r="A77" s="6" t="s">
        <v>302</v>
      </c>
      <c r="B77" s="6" t="s">
        <v>303</v>
      </c>
      <c r="C77" s="6" t="s">
        <v>197</v>
      </c>
      <c r="D77" s="6" t="s">
        <v>304</v>
      </c>
    </row>
    <row r="78" ht="15.75" customHeight="1">
      <c r="A78" s="6" t="s">
        <v>305</v>
      </c>
      <c r="B78" s="6" t="s">
        <v>306</v>
      </c>
      <c r="C78" s="6" t="s">
        <v>140</v>
      </c>
      <c r="D78" s="6" t="s">
        <v>307</v>
      </c>
    </row>
    <row r="79" ht="15.75" customHeight="1">
      <c r="A79" s="6" t="s">
        <v>308</v>
      </c>
      <c r="B79" s="6" t="s">
        <v>309</v>
      </c>
      <c r="C79" s="6" t="s">
        <v>292</v>
      </c>
      <c r="D79" s="6" t="s">
        <v>310</v>
      </c>
    </row>
    <row r="80" ht="15.75" customHeight="1">
      <c r="A80" s="8" t="s">
        <v>311</v>
      </c>
      <c r="B80" s="6" t="s">
        <v>312</v>
      </c>
      <c r="C80" s="6" t="s">
        <v>313</v>
      </c>
      <c r="D80" s="6" t="s">
        <v>314</v>
      </c>
    </row>
    <row r="81" ht="15.75" customHeight="1">
      <c r="A81" s="8" t="s">
        <v>315</v>
      </c>
      <c r="B81" s="6" t="s">
        <v>316</v>
      </c>
      <c r="C81" s="6" t="s">
        <v>317</v>
      </c>
      <c r="D81" s="6" t="s">
        <v>318</v>
      </c>
    </row>
    <row r="82" ht="15.75" customHeight="1">
      <c r="A82" s="6" t="s">
        <v>319</v>
      </c>
      <c r="B82" s="6" t="s">
        <v>320</v>
      </c>
      <c r="C82" s="6" t="s">
        <v>60</v>
      </c>
      <c r="D82" s="6" t="s">
        <v>69</v>
      </c>
    </row>
    <row r="83" ht="15.75" customHeight="1">
      <c r="A83" s="6" t="s">
        <v>321</v>
      </c>
      <c r="B83" s="6" t="s">
        <v>322</v>
      </c>
      <c r="C83" s="6" t="s">
        <v>173</v>
      </c>
      <c r="D83" s="6" t="s">
        <v>323</v>
      </c>
    </row>
    <row r="84" ht="15.75" customHeight="1">
      <c r="A84" s="6" t="s">
        <v>324</v>
      </c>
      <c r="B84" s="6" t="s">
        <v>325</v>
      </c>
      <c r="C84" s="6" t="s">
        <v>326</v>
      </c>
      <c r="D84" s="6" t="s">
        <v>327</v>
      </c>
    </row>
    <row r="85" ht="15.75" customHeight="1">
      <c r="A85" s="8" t="s">
        <v>328</v>
      </c>
      <c r="B85" s="6" t="s">
        <v>329</v>
      </c>
      <c r="C85" s="6" t="s">
        <v>330</v>
      </c>
      <c r="D85" s="6" t="s">
        <v>331</v>
      </c>
    </row>
    <row r="86" ht="15.75" customHeight="1">
      <c r="A86" s="6" t="s">
        <v>332</v>
      </c>
      <c r="B86" s="6" t="s">
        <v>333</v>
      </c>
      <c r="C86" s="6" t="s">
        <v>334</v>
      </c>
      <c r="D86" s="6" t="s">
        <v>335</v>
      </c>
    </row>
    <row r="87" ht="15.75" customHeight="1">
      <c r="A87" s="6" t="s">
        <v>336</v>
      </c>
      <c r="B87" s="6" t="s">
        <v>337</v>
      </c>
      <c r="C87" s="6" t="s">
        <v>338</v>
      </c>
      <c r="D87" s="6" t="s">
        <v>217</v>
      </c>
    </row>
    <row r="88" ht="15.75" customHeight="1">
      <c r="A88" s="6" t="s">
        <v>339</v>
      </c>
      <c r="B88" s="6" t="s">
        <v>340</v>
      </c>
      <c r="C88" s="6" t="s">
        <v>341</v>
      </c>
      <c r="D88" s="6" t="s">
        <v>342</v>
      </c>
    </row>
    <row r="89" ht="15.75" customHeight="1">
      <c r="A89" s="6" t="s">
        <v>343</v>
      </c>
      <c r="B89" s="6" t="s">
        <v>344</v>
      </c>
      <c r="C89" s="6" t="s">
        <v>330</v>
      </c>
      <c r="D89" s="6" t="s">
        <v>345</v>
      </c>
    </row>
    <row r="90" ht="15.75" customHeight="1">
      <c r="A90" s="6" t="s">
        <v>346</v>
      </c>
      <c r="B90" s="6" t="s">
        <v>347</v>
      </c>
      <c r="C90" s="6" t="s">
        <v>23</v>
      </c>
      <c r="D90" s="6" t="s">
        <v>209</v>
      </c>
    </row>
    <row r="91" ht="15.75" customHeight="1">
      <c r="A91" s="6" t="s">
        <v>348</v>
      </c>
      <c r="B91" s="6" t="s">
        <v>349</v>
      </c>
      <c r="C91" s="6" t="s">
        <v>317</v>
      </c>
      <c r="D91" s="6" t="s">
        <v>162</v>
      </c>
    </row>
    <row r="92" ht="15.75" customHeight="1">
      <c r="A92" s="8" t="s">
        <v>351</v>
      </c>
      <c r="B92" s="6" t="s">
        <v>352</v>
      </c>
      <c r="C92" s="6" t="s">
        <v>353</v>
      </c>
      <c r="D92" s="6" t="s">
        <v>354</v>
      </c>
    </row>
    <row r="93" ht="15.75" customHeight="1">
      <c r="A93" s="6" t="s">
        <v>355</v>
      </c>
      <c r="B93" s="6" t="s">
        <v>356</v>
      </c>
      <c r="C93" s="6" t="s">
        <v>317</v>
      </c>
      <c r="D93" s="6" t="s">
        <v>357</v>
      </c>
    </row>
    <row r="94" ht="15.75" customHeight="1">
      <c r="A94" s="8" t="s">
        <v>358</v>
      </c>
      <c r="B94" s="6" t="s">
        <v>359</v>
      </c>
      <c r="C94" s="6" t="s">
        <v>360</v>
      </c>
      <c r="D94" s="6" t="s">
        <v>209</v>
      </c>
    </row>
    <row r="95" ht="15.75" customHeight="1">
      <c r="A95" s="6" t="s">
        <v>361</v>
      </c>
      <c r="B95" s="6" t="s">
        <v>362</v>
      </c>
      <c r="C95" s="6" t="s">
        <v>173</v>
      </c>
      <c r="D95" s="6" t="s">
        <v>363</v>
      </c>
    </row>
    <row r="96" ht="15.75" customHeight="1">
      <c r="A96" s="8" t="s">
        <v>364</v>
      </c>
      <c r="B96" s="6" t="s">
        <v>365</v>
      </c>
      <c r="C96" s="6" t="s">
        <v>366</v>
      </c>
      <c r="D96" s="6" t="s">
        <v>367</v>
      </c>
    </row>
    <row r="97" ht="15.75" customHeight="1">
      <c r="A97" s="6" t="s">
        <v>368</v>
      </c>
      <c r="B97" s="6" t="s">
        <v>369</v>
      </c>
      <c r="C97" s="6" t="s">
        <v>370</v>
      </c>
      <c r="D97" s="6" t="s">
        <v>371</v>
      </c>
    </row>
    <row r="98" ht="15.75" customHeight="1">
      <c r="A98" s="8" t="s">
        <v>372</v>
      </c>
      <c r="B98" s="6" t="s">
        <v>373</v>
      </c>
      <c r="C98" s="6" t="s">
        <v>370</v>
      </c>
      <c r="D98" s="6" t="s">
        <v>354</v>
      </c>
    </row>
    <row r="99" ht="15.75" customHeight="1">
      <c r="A99" s="6" t="s">
        <v>374</v>
      </c>
      <c r="B99" s="6" t="s">
        <v>375</v>
      </c>
      <c r="C99" s="6" t="s">
        <v>376</v>
      </c>
      <c r="D99" s="6" t="s">
        <v>377</v>
      </c>
    </row>
    <row r="100" ht="15.75" customHeight="1">
      <c r="A100" s="6" t="s">
        <v>378</v>
      </c>
      <c r="B100" s="6" t="s">
        <v>379</v>
      </c>
      <c r="C100" s="6" t="s">
        <v>380</v>
      </c>
      <c r="D100" s="6" t="s">
        <v>381</v>
      </c>
    </row>
    <row r="101" ht="15.75" customHeight="1">
      <c r="A101" s="6" t="s">
        <v>382</v>
      </c>
      <c r="B101" s="6" t="s">
        <v>383</v>
      </c>
      <c r="C101" s="6" t="s">
        <v>360</v>
      </c>
      <c r="D101" s="6" t="s">
        <v>384</v>
      </c>
    </row>
    <row r="102" ht="15.75" customHeight="1">
      <c r="A102" s="6" t="s">
        <v>385</v>
      </c>
      <c r="B102" s="6" t="s">
        <v>386</v>
      </c>
      <c r="C102" s="6" t="s">
        <v>243</v>
      </c>
      <c r="D102" s="6" t="s">
        <v>387</v>
      </c>
    </row>
    <row r="103" ht="15.75" customHeight="1">
      <c r="A103" s="6" t="s">
        <v>388</v>
      </c>
      <c r="B103" s="6" t="s">
        <v>389</v>
      </c>
      <c r="C103" s="6" t="s">
        <v>257</v>
      </c>
      <c r="D103" s="6" t="s">
        <v>390</v>
      </c>
    </row>
    <row r="104" ht="15.75" customHeight="1">
      <c r="A104" s="8" t="s">
        <v>391</v>
      </c>
      <c r="B104" s="6" t="s">
        <v>392</v>
      </c>
      <c r="C104" s="6" t="s">
        <v>393</v>
      </c>
      <c r="D104" s="6" t="s">
        <v>394</v>
      </c>
    </row>
    <row r="105" ht="15.75" customHeight="1">
      <c r="A105" s="6" t="s">
        <v>395</v>
      </c>
      <c r="B105" s="6" t="s">
        <v>396</v>
      </c>
      <c r="C105" s="6" t="s">
        <v>243</v>
      </c>
      <c r="D105" s="6" t="s">
        <v>397</v>
      </c>
    </row>
    <row r="106" ht="15.75" customHeight="1">
      <c r="A106" s="6" t="s">
        <v>398</v>
      </c>
      <c r="B106" s="6" t="s">
        <v>399</v>
      </c>
      <c r="C106" s="6" t="s">
        <v>400</v>
      </c>
      <c r="D106" s="6" t="s">
        <v>401</v>
      </c>
    </row>
    <row r="107" ht="15.75" customHeight="1">
      <c r="A107" s="6" t="s">
        <v>402</v>
      </c>
      <c r="B107" s="6" t="s">
        <v>403</v>
      </c>
      <c r="D107" s="6" t="s">
        <v>404</v>
      </c>
    </row>
    <row r="108" ht="15.75" customHeight="1">
      <c r="A108" s="6" t="s">
        <v>405</v>
      </c>
      <c r="B108" s="6" t="s">
        <v>406</v>
      </c>
      <c r="C108" s="6" t="s">
        <v>393</v>
      </c>
      <c r="D108" s="6" t="s">
        <v>407</v>
      </c>
    </row>
    <row r="109" ht="15.75" customHeight="1">
      <c r="A109" s="6" t="s">
        <v>408</v>
      </c>
      <c r="B109" s="6" t="s">
        <v>409</v>
      </c>
      <c r="C109" s="6" t="s">
        <v>393</v>
      </c>
      <c r="D109" s="6" t="s">
        <v>293</v>
      </c>
    </row>
    <row r="110" ht="15.75" customHeight="1">
      <c r="A110" s="6" t="s">
        <v>410</v>
      </c>
      <c r="B110" s="6" t="s">
        <v>411</v>
      </c>
      <c r="C110" s="6" t="s">
        <v>412</v>
      </c>
      <c r="D110" s="6" t="s">
        <v>413</v>
      </c>
    </row>
    <row r="111" ht="15.75" customHeight="1">
      <c r="A111" s="6" t="s">
        <v>414</v>
      </c>
      <c r="B111" s="6" t="s">
        <v>415</v>
      </c>
      <c r="C111" s="6" t="s">
        <v>416</v>
      </c>
    </row>
    <row r="112" ht="15.75" customHeight="1">
      <c r="A112" s="6" t="s">
        <v>417</v>
      </c>
      <c r="B112" s="6" t="s">
        <v>418</v>
      </c>
      <c r="C112" s="6" t="s">
        <v>419</v>
      </c>
      <c r="D112" s="6" t="s">
        <v>420</v>
      </c>
    </row>
    <row r="113" ht="15.75" customHeight="1">
      <c r="A113" s="6" t="s">
        <v>421</v>
      </c>
      <c r="B113" s="6" t="s">
        <v>422</v>
      </c>
      <c r="C113" s="6" t="s">
        <v>23</v>
      </c>
      <c r="D113" s="6" t="s">
        <v>423</v>
      </c>
    </row>
    <row r="114" ht="15.75" customHeight="1">
      <c r="A114" s="6" t="s">
        <v>425</v>
      </c>
      <c r="B114" s="6" t="s">
        <v>426</v>
      </c>
      <c r="C114" s="6" t="s">
        <v>400</v>
      </c>
      <c r="D114" s="6" t="s">
        <v>381</v>
      </c>
    </row>
    <row r="115" ht="15.75" customHeight="1">
      <c r="A115" s="6" t="s">
        <v>427</v>
      </c>
      <c r="B115" s="6" t="s">
        <v>428</v>
      </c>
      <c r="C115" s="6" t="s">
        <v>338</v>
      </c>
      <c r="D115" s="6" t="s">
        <v>272</v>
      </c>
    </row>
    <row r="116" ht="15.75" customHeight="1">
      <c r="A116" s="6" t="s">
        <v>429</v>
      </c>
      <c r="B116" s="6" t="s">
        <v>430</v>
      </c>
      <c r="C116" s="6" t="s">
        <v>102</v>
      </c>
      <c r="D116" s="6" t="s">
        <v>390</v>
      </c>
    </row>
    <row r="117" ht="15.75" customHeight="1">
      <c r="A117" s="6" t="s">
        <v>431</v>
      </c>
      <c r="B117" s="6" t="s">
        <v>432</v>
      </c>
      <c r="C117" s="6" t="s">
        <v>412</v>
      </c>
      <c r="D117" s="6" t="s">
        <v>433</v>
      </c>
    </row>
    <row r="118" ht="15.75" customHeight="1">
      <c r="A118" s="6" t="s">
        <v>434</v>
      </c>
      <c r="B118" s="6" t="s">
        <v>435</v>
      </c>
      <c r="C118" s="6" t="s">
        <v>436</v>
      </c>
      <c r="D118" s="6" t="s">
        <v>437</v>
      </c>
    </row>
    <row r="119" ht="15.75" customHeight="1">
      <c r="A119" s="6" t="s">
        <v>438</v>
      </c>
      <c r="B119" s="6" t="s">
        <v>439</v>
      </c>
      <c r="C119" s="6" t="s">
        <v>257</v>
      </c>
      <c r="D119" s="6" t="s">
        <v>413</v>
      </c>
    </row>
    <row r="120" ht="15.75" customHeight="1">
      <c r="A120" s="6" t="s">
        <v>440</v>
      </c>
      <c r="B120" s="6" t="s">
        <v>441</v>
      </c>
      <c r="C120" s="6" t="s">
        <v>419</v>
      </c>
      <c r="D120" s="6" t="s">
        <v>442</v>
      </c>
    </row>
    <row r="121" ht="15.75" customHeight="1">
      <c r="A121" s="6" t="s">
        <v>443</v>
      </c>
      <c r="B121" s="6" t="s">
        <v>444</v>
      </c>
      <c r="C121" s="6" t="s">
        <v>445</v>
      </c>
      <c r="D121" s="6" t="s">
        <v>224</v>
      </c>
    </row>
    <row r="122" ht="15.75" customHeight="1">
      <c r="A122" s="6" t="s">
        <v>446</v>
      </c>
      <c r="B122" s="6" t="s">
        <v>447</v>
      </c>
      <c r="C122" s="6" t="s">
        <v>436</v>
      </c>
      <c r="D122" s="6" t="s">
        <v>448</v>
      </c>
    </row>
    <row r="123" ht="15.75" customHeight="1">
      <c r="A123" s="8" t="s">
        <v>449</v>
      </c>
      <c r="B123" s="6" t="s">
        <v>450</v>
      </c>
      <c r="C123" s="6" t="s">
        <v>436</v>
      </c>
      <c r="D123" s="6" t="s">
        <v>451</v>
      </c>
    </row>
    <row r="124" ht="15.75" customHeight="1">
      <c r="A124" s="6" t="s">
        <v>453</v>
      </c>
      <c r="B124" s="6" t="s">
        <v>454</v>
      </c>
      <c r="C124" s="6" t="s">
        <v>23</v>
      </c>
      <c r="D124" s="6" t="s">
        <v>455</v>
      </c>
    </row>
    <row r="125" ht="15.75" customHeight="1">
      <c r="A125" s="6" t="s">
        <v>456</v>
      </c>
      <c r="B125" s="6" t="s">
        <v>457</v>
      </c>
      <c r="C125" s="6" t="s">
        <v>419</v>
      </c>
      <c r="D125" s="6" t="s">
        <v>458</v>
      </c>
    </row>
    <row r="126" ht="15.75" customHeight="1">
      <c r="A126" s="6" t="s">
        <v>459</v>
      </c>
      <c r="B126" s="6" t="s">
        <v>460</v>
      </c>
      <c r="C126" s="6" t="s">
        <v>461</v>
      </c>
      <c r="D126" s="6" t="s">
        <v>462</v>
      </c>
    </row>
    <row r="127" ht="15.75" customHeight="1">
      <c r="A127" s="8" t="s">
        <v>463</v>
      </c>
      <c r="B127" s="6" t="s">
        <v>464</v>
      </c>
      <c r="C127" s="6" t="s">
        <v>419</v>
      </c>
    </row>
    <row r="128" ht="15.75" customHeight="1">
      <c r="A128" s="6" t="s">
        <v>465</v>
      </c>
      <c r="B128" s="6" t="s">
        <v>466</v>
      </c>
      <c r="C128" s="6" t="s">
        <v>243</v>
      </c>
      <c r="D128" s="6" t="s">
        <v>467</v>
      </c>
    </row>
    <row r="129" ht="15.75" customHeight="1">
      <c r="A129" s="6" t="s">
        <v>468</v>
      </c>
      <c r="B129" s="6" t="s">
        <v>469</v>
      </c>
      <c r="C129" s="6" t="s">
        <v>470</v>
      </c>
      <c r="D129" s="6" t="s">
        <v>174</v>
      </c>
    </row>
    <row r="130" ht="15.75" customHeight="1">
      <c r="A130" s="6" t="s">
        <v>471</v>
      </c>
      <c r="B130" s="6" t="s">
        <v>472</v>
      </c>
      <c r="C130" s="6" t="s">
        <v>360</v>
      </c>
      <c r="D130" s="6" t="s">
        <v>473</v>
      </c>
    </row>
    <row r="131" ht="15.75" customHeight="1">
      <c r="A131" s="6" t="s">
        <v>474</v>
      </c>
      <c r="B131" s="6" t="s">
        <v>475</v>
      </c>
      <c r="C131" s="6" t="s">
        <v>476</v>
      </c>
      <c r="D131" s="6" t="s">
        <v>354</v>
      </c>
    </row>
    <row r="132" ht="15.75" customHeight="1">
      <c r="A132" s="6" t="s">
        <v>477</v>
      </c>
      <c r="B132" s="6" t="s">
        <v>478</v>
      </c>
      <c r="C132" s="6" t="s">
        <v>480</v>
      </c>
      <c r="D132" s="6" t="s">
        <v>394</v>
      </c>
    </row>
    <row r="133" ht="15.75" customHeight="1">
      <c r="A133" s="6" t="s">
        <v>481</v>
      </c>
      <c r="B133" s="6" t="s">
        <v>482</v>
      </c>
      <c r="C133" s="6" t="s">
        <v>483</v>
      </c>
      <c r="D133" s="6" t="s">
        <v>484</v>
      </c>
    </row>
    <row r="134" ht="15.75" customHeight="1">
      <c r="A134" s="6" t="s">
        <v>485</v>
      </c>
      <c r="B134" s="6" t="s">
        <v>486</v>
      </c>
      <c r="C134" s="6" t="s">
        <v>370</v>
      </c>
      <c r="D134" s="6" t="s">
        <v>487</v>
      </c>
    </row>
    <row r="135" ht="15.75" customHeight="1">
      <c r="A135" s="6" t="s">
        <v>488</v>
      </c>
      <c r="B135" s="6" t="s">
        <v>489</v>
      </c>
      <c r="C135" s="6" t="s">
        <v>476</v>
      </c>
      <c r="D135" s="6" t="s">
        <v>490</v>
      </c>
    </row>
    <row r="136" ht="15.75" customHeight="1">
      <c r="A136" s="8" t="s">
        <v>491</v>
      </c>
      <c r="B136" s="6" t="s">
        <v>492</v>
      </c>
      <c r="D136" s="6" t="s">
        <v>298</v>
      </c>
    </row>
    <row r="137" ht="15.75" customHeight="1">
      <c r="A137" s="6" t="s">
        <v>493</v>
      </c>
      <c r="B137" s="6" t="s">
        <v>494</v>
      </c>
      <c r="C137" s="6" t="s">
        <v>483</v>
      </c>
      <c r="D137" s="6" t="s">
        <v>495</v>
      </c>
    </row>
    <row r="138" ht="15.75" customHeight="1">
      <c r="A138" s="6" t="s">
        <v>496</v>
      </c>
      <c r="B138" s="6" t="s">
        <v>497</v>
      </c>
      <c r="C138" s="6" t="s">
        <v>483</v>
      </c>
      <c r="D138" s="6" t="s">
        <v>498</v>
      </c>
    </row>
    <row r="139" ht="15.75" customHeight="1">
      <c r="A139" s="8" t="s">
        <v>499</v>
      </c>
      <c r="B139" s="6" t="s">
        <v>500</v>
      </c>
    </row>
    <row r="140" ht="15.75" customHeight="1">
      <c r="A140" s="6" t="s">
        <v>501</v>
      </c>
      <c r="B140" s="6" t="s">
        <v>502</v>
      </c>
      <c r="C140" s="6" t="s">
        <v>370</v>
      </c>
      <c r="D140" s="6" t="s">
        <v>503</v>
      </c>
    </row>
    <row r="141" ht="15.75" customHeight="1">
      <c r="A141" s="6" t="s">
        <v>504</v>
      </c>
      <c r="B141" s="6" t="s">
        <v>505</v>
      </c>
      <c r="C141" s="6" t="s">
        <v>506</v>
      </c>
      <c r="D141" s="6" t="s">
        <v>180</v>
      </c>
    </row>
    <row r="142" ht="15.75" customHeight="1">
      <c r="A142" s="6" t="s">
        <v>507</v>
      </c>
      <c r="B142" s="6" t="s">
        <v>508</v>
      </c>
      <c r="C142" s="6" t="s">
        <v>480</v>
      </c>
      <c r="D142" s="6" t="s">
        <v>318</v>
      </c>
    </row>
    <row r="143" ht="15.75" customHeight="1">
      <c r="A143" s="6" t="s">
        <v>509</v>
      </c>
      <c r="B143" s="6" t="s">
        <v>511</v>
      </c>
      <c r="C143" s="6" t="s">
        <v>476</v>
      </c>
      <c r="D143" s="6" t="s">
        <v>512</v>
      </c>
    </row>
    <row r="144" ht="15.75" customHeight="1">
      <c r="A144" s="6" t="s">
        <v>513</v>
      </c>
      <c r="B144" s="6" t="s">
        <v>514</v>
      </c>
      <c r="C144" s="6" t="s">
        <v>480</v>
      </c>
      <c r="D144" s="6" t="s">
        <v>515</v>
      </c>
    </row>
    <row r="145" ht="15.75" customHeight="1">
      <c r="A145" s="8" t="s">
        <v>516</v>
      </c>
      <c r="B145" s="6" t="s">
        <v>517</v>
      </c>
      <c r="C145" s="6" t="s">
        <v>470</v>
      </c>
      <c r="D145" s="6" t="s">
        <v>518</v>
      </c>
    </row>
    <row r="146" ht="15.75" customHeight="1">
      <c r="A146" s="6" t="s">
        <v>519</v>
      </c>
      <c r="B146" s="6" t="s">
        <v>520</v>
      </c>
      <c r="C146" s="6" t="s">
        <v>521</v>
      </c>
      <c r="D146" s="6" t="s">
        <v>354</v>
      </c>
    </row>
    <row r="147" ht="15.75" customHeight="1">
      <c r="A147" s="8" t="s">
        <v>522</v>
      </c>
      <c r="B147" s="6" t="s">
        <v>523</v>
      </c>
    </row>
    <row r="148" ht="15.75" customHeight="1">
      <c r="A148" s="6" t="s">
        <v>524</v>
      </c>
      <c r="B148" s="6" t="s">
        <v>525</v>
      </c>
      <c r="C148" s="6" t="s">
        <v>480</v>
      </c>
      <c r="D148" s="6" t="s">
        <v>413</v>
      </c>
    </row>
    <row r="149" ht="15.75" customHeight="1">
      <c r="A149" s="6" t="s">
        <v>526</v>
      </c>
      <c r="B149" s="6" t="s">
        <v>527</v>
      </c>
      <c r="C149" s="6" t="s">
        <v>326</v>
      </c>
    </row>
    <row r="150" ht="15.75" customHeight="1">
      <c r="A150" s="8" t="s">
        <v>528</v>
      </c>
      <c r="B150" s="6" t="s">
        <v>529</v>
      </c>
      <c r="C150" s="6" t="s">
        <v>326</v>
      </c>
      <c r="D150" s="6" t="s">
        <v>531</v>
      </c>
    </row>
    <row r="151" ht="15.75" customHeight="1">
      <c r="A151" s="6" t="s">
        <v>532</v>
      </c>
      <c r="B151" s="6" t="s">
        <v>533</v>
      </c>
      <c r="C151" s="6" t="s">
        <v>393</v>
      </c>
      <c r="D151" s="6" t="s">
        <v>354</v>
      </c>
    </row>
    <row r="152" ht="15.75" customHeight="1">
      <c r="A152" s="6" t="s">
        <v>534</v>
      </c>
      <c r="B152" s="6" t="s">
        <v>535</v>
      </c>
      <c r="C152" s="6" t="s">
        <v>476</v>
      </c>
      <c r="D152" s="6" t="s">
        <v>536</v>
      </c>
    </row>
    <row r="153" ht="15.75" customHeight="1">
      <c r="A153" s="6" t="s">
        <v>537</v>
      </c>
      <c r="B153" s="6" t="s">
        <v>538</v>
      </c>
      <c r="C153" s="6" t="s">
        <v>480</v>
      </c>
      <c r="D153" s="6" t="s">
        <v>518</v>
      </c>
    </row>
    <row r="154" ht="15.75" customHeight="1">
      <c r="A154" s="8" t="s">
        <v>539</v>
      </c>
      <c r="B154" s="6" t="s">
        <v>540</v>
      </c>
      <c r="D154" s="6" t="s">
        <v>541</v>
      </c>
    </row>
    <row r="155" ht="15.75" customHeight="1">
      <c r="A155" s="6" t="s">
        <v>542</v>
      </c>
      <c r="B155" s="6" t="s">
        <v>543</v>
      </c>
      <c r="C155" s="6" t="s">
        <v>506</v>
      </c>
      <c r="D155" s="6" t="s">
        <v>544</v>
      </c>
    </row>
    <row r="156" ht="15.75" customHeight="1">
      <c r="A156" s="6" t="s">
        <v>545</v>
      </c>
      <c r="B156" s="6" t="s">
        <v>546</v>
      </c>
      <c r="C156" s="6" t="s">
        <v>480</v>
      </c>
      <c r="D156" s="6" t="s">
        <v>547</v>
      </c>
    </row>
    <row r="157" ht="15.75" customHeight="1">
      <c r="A157" s="8" t="s">
        <v>548</v>
      </c>
      <c r="B157" s="6" t="s">
        <v>550</v>
      </c>
      <c r="C157" s="6" t="s">
        <v>480</v>
      </c>
    </row>
    <row r="158" ht="15.75" customHeight="1">
      <c r="A158" s="6" t="s">
        <v>551</v>
      </c>
      <c r="B158" s="6" t="s">
        <v>552</v>
      </c>
      <c r="C158" s="6" t="s">
        <v>461</v>
      </c>
      <c r="D158" s="6" t="s">
        <v>553</v>
      </c>
    </row>
    <row r="159" ht="15.75" customHeight="1">
      <c r="A159" s="6" t="s">
        <v>554</v>
      </c>
      <c r="B159" s="6" t="s">
        <v>555</v>
      </c>
      <c r="C159" s="6" t="s">
        <v>521</v>
      </c>
      <c r="D159" s="6" t="s">
        <v>556</v>
      </c>
    </row>
    <row r="160" ht="15.75" customHeight="1">
      <c r="A160" s="6" t="s">
        <v>557</v>
      </c>
      <c r="B160" s="6" t="s">
        <v>558</v>
      </c>
      <c r="C160" s="6" t="s">
        <v>521</v>
      </c>
      <c r="D160" s="6" t="s">
        <v>413</v>
      </c>
    </row>
    <row r="161" ht="15.75" customHeight="1">
      <c r="A161" s="6" t="s">
        <v>559</v>
      </c>
      <c r="B161" s="6" t="s">
        <v>560</v>
      </c>
      <c r="C161" s="6" t="s">
        <v>521</v>
      </c>
      <c r="D161" s="6" t="s">
        <v>561</v>
      </c>
    </row>
    <row r="162" ht="15.75" customHeight="1">
      <c r="A162" s="6" t="s">
        <v>562</v>
      </c>
      <c r="B162" s="6" t="s">
        <v>563</v>
      </c>
      <c r="C162" s="6" t="s">
        <v>564</v>
      </c>
      <c r="D162" s="6" t="s">
        <v>565</v>
      </c>
    </row>
    <row r="163" ht="15.75" customHeight="1">
      <c r="A163" s="6" t="s">
        <v>566</v>
      </c>
      <c r="B163" s="6" t="s">
        <v>567</v>
      </c>
      <c r="C163" s="6" t="s">
        <v>521</v>
      </c>
      <c r="D163" s="6" t="s">
        <v>568</v>
      </c>
    </row>
    <row r="164" ht="15.75" customHeight="1">
      <c r="A164" s="8" t="s">
        <v>569</v>
      </c>
      <c r="B164" s="6" t="s">
        <v>570</v>
      </c>
    </row>
    <row r="165" ht="15.75" customHeight="1">
      <c r="A165" s="6" t="s">
        <v>571</v>
      </c>
      <c r="B165" s="6" t="s">
        <v>572</v>
      </c>
      <c r="C165" s="6" t="s">
        <v>506</v>
      </c>
      <c r="D165" s="6" t="s">
        <v>573</v>
      </c>
    </row>
    <row r="166" ht="15.75" customHeight="1">
      <c r="A166" s="6" t="s">
        <v>574</v>
      </c>
      <c r="B166" s="6" t="s">
        <v>575</v>
      </c>
      <c r="C166" s="6" t="s">
        <v>461</v>
      </c>
      <c r="D166" s="6" t="s">
        <v>298</v>
      </c>
    </row>
    <row r="167" ht="15.75" customHeight="1">
      <c r="A167" s="6" t="s">
        <v>577</v>
      </c>
      <c r="B167" s="6" t="s">
        <v>578</v>
      </c>
      <c r="C167" s="6" t="s">
        <v>480</v>
      </c>
      <c r="D167" s="6" t="s">
        <v>579</v>
      </c>
    </row>
    <row r="168" ht="15.75" customHeight="1">
      <c r="A168" s="8" t="s">
        <v>580</v>
      </c>
      <c r="B168" s="6" t="s">
        <v>581</v>
      </c>
      <c r="C168" s="6" t="s">
        <v>461</v>
      </c>
      <c r="D168" s="6" t="s">
        <v>582</v>
      </c>
    </row>
    <row r="169" ht="15.75" customHeight="1">
      <c r="A169" s="6" t="s">
        <v>583</v>
      </c>
      <c r="B169" s="6" t="s">
        <v>584</v>
      </c>
      <c r="C169" s="6" t="s">
        <v>585</v>
      </c>
      <c r="D169" s="6" t="s">
        <v>586</v>
      </c>
    </row>
    <row r="170" ht="15.75" customHeight="1">
      <c r="A170" s="6" t="s">
        <v>587</v>
      </c>
      <c r="B170" s="6" t="s">
        <v>588</v>
      </c>
      <c r="C170" s="6" t="s">
        <v>521</v>
      </c>
      <c r="D170" s="6" t="s">
        <v>589</v>
      </c>
    </row>
    <row r="171" ht="15.75" customHeight="1">
      <c r="A171" s="6" t="s">
        <v>590</v>
      </c>
      <c r="B171" s="6" t="s">
        <v>591</v>
      </c>
      <c r="C171" s="6" t="s">
        <v>585</v>
      </c>
      <c r="D171" s="6" t="s">
        <v>592</v>
      </c>
    </row>
    <row r="172" ht="15.75" customHeight="1">
      <c r="A172" s="6" t="s">
        <v>594</v>
      </c>
      <c r="B172" s="6" t="s">
        <v>595</v>
      </c>
      <c r="C172" s="6" t="s">
        <v>585</v>
      </c>
      <c r="D172" s="6" t="s">
        <v>596</v>
      </c>
    </row>
    <row r="173" ht="15.75" customHeight="1">
      <c r="A173" s="6" t="s">
        <v>597</v>
      </c>
      <c r="B173" s="6" t="s">
        <v>598</v>
      </c>
      <c r="C173" s="6" t="s">
        <v>461</v>
      </c>
      <c r="D173" s="6" t="s">
        <v>600</v>
      </c>
    </row>
    <row r="174" ht="15.75" customHeight="1">
      <c r="A174" s="8" t="s">
        <v>601</v>
      </c>
      <c r="B174" s="6" t="s">
        <v>602</v>
      </c>
      <c r="C174" s="6" t="s">
        <v>461</v>
      </c>
      <c r="D174" s="6" t="s">
        <v>603</v>
      </c>
    </row>
    <row r="175" ht="15.75" customHeight="1">
      <c r="A175" s="6" t="s">
        <v>604</v>
      </c>
      <c r="B175" s="6" t="s">
        <v>605</v>
      </c>
      <c r="C175" s="6" t="s">
        <v>606</v>
      </c>
      <c r="D175" s="6" t="s">
        <v>217</v>
      </c>
    </row>
    <row r="176" ht="15.75" customHeight="1">
      <c r="A176" s="6" t="s">
        <v>608</v>
      </c>
      <c r="B176" s="6" t="s">
        <v>609</v>
      </c>
      <c r="C176" s="6" t="s">
        <v>521</v>
      </c>
      <c r="D176" s="6" t="s">
        <v>610</v>
      </c>
    </row>
    <row r="177" ht="15.75" customHeight="1">
      <c r="A177" s="6" t="s">
        <v>611</v>
      </c>
      <c r="B177" s="6" t="s">
        <v>612</v>
      </c>
      <c r="C177" s="6" t="s">
        <v>461</v>
      </c>
      <c r="D177" s="6" t="s">
        <v>613</v>
      </c>
    </row>
    <row r="178" ht="15.75" customHeight="1">
      <c r="A178" s="6" t="s">
        <v>614</v>
      </c>
      <c r="B178" s="6" t="s">
        <v>615</v>
      </c>
      <c r="C178" s="6" t="s">
        <v>521</v>
      </c>
      <c r="D178" s="6" t="s">
        <v>437</v>
      </c>
    </row>
    <row r="179" ht="15.75" customHeight="1">
      <c r="A179" s="6" t="s">
        <v>616</v>
      </c>
      <c r="B179" s="6" t="s">
        <v>617</v>
      </c>
      <c r="C179" s="6" t="s">
        <v>461</v>
      </c>
      <c r="D179" s="6" t="s">
        <v>618</v>
      </c>
    </row>
    <row r="180" ht="15.75" customHeight="1">
      <c r="A180" s="6" t="s">
        <v>619</v>
      </c>
      <c r="B180" s="6" t="s">
        <v>620</v>
      </c>
      <c r="C180" s="6" t="s">
        <v>506</v>
      </c>
      <c r="D180" s="6" t="s">
        <v>621</v>
      </c>
    </row>
    <row r="181" ht="15.75" customHeight="1">
      <c r="A181" s="8" t="s">
        <v>622</v>
      </c>
      <c r="B181" s="6" t="s">
        <v>624</v>
      </c>
      <c r="C181" s="6" t="s">
        <v>461</v>
      </c>
      <c r="D181" s="6" t="s">
        <v>217</v>
      </c>
    </row>
    <row r="182" ht="15.75" customHeight="1">
      <c r="A182" s="6" t="s">
        <v>625</v>
      </c>
      <c r="B182" s="6" t="s">
        <v>626</v>
      </c>
      <c r="C182" s="6" t="s">
        <v>521</v>
      </c>
      <c r="D182" s="6" t="s">
        <v>547</v>
      </c>
    </row>
    <row r="183" ht="15.75" customHeight="1">
      <c r="A183" s="6" t="s">
        <v>627</v>
      </c>
      <c r="B183" s="6" t="s">
        <v>628</v>
      </c>
      <c r="C183" s="6" t="s">
        <v>585</v>
      </c>
      <c r="D183" s="6" t="s">
        <v>342</v>
      </c>
    </row>
    <row r="184" ht="15.75" customHeight="1">
      <c r="A184" s="6" t="s">
        <v>629</v>
      </c>
      <c r="B184" s="6" t="s">
        <v>630</v>
      </c>
      <c r="C184" s="6" t="s">
        <v>521</v>
      </c>
      <c r="D184" s="6" t="s">
        <v>209</v>
      </c>
    </row>
    <row r="185" ht="15.75" customHeight="1">
      <c r="A185" s="6" t="s">
        <v>631</v>
      </c>
      <c r="B185" s="6" t="s">
        <v>632</v>
      </c>
      <c r="C185" s="6" t="s">
        <v>585</v>
      </c>
      <c r="D185" s="6" t="s">
        <v>603</v>
      </c>
    </row>
    <row r="186" ht="15.75" customHeight="1">
      <c r="A186" s="8" t="s">
        <v>633</v>
      </c>
      <c r="B186" s="6" t="s">
        <v>634</v>
      </c>
      <c r="D186" s="6" t="s">
        <v>269</v>
      </c>
    </row>
    <row r="187" ht="15.75" customHeight="1">
      <c r="A187" s="8" t="s">
        <v>635</v>
      </c>
      <c r="B187" s="6" t="s">
        <v>637</v>
      </c>
      <c r="C187" s="6" t="s">
        <v>585</v>
      </c>
      <c r="D187" s="6" t="s">
        <v>217</v>
      </c>
    </row>
    <row r="188" ht="15.75" customHeight="1">
      <c r="A188" s="6" t="s">
        <v>638</v>
      </c>
      <c r="B188" s="6" t="s">
        <v>639</v>
      </c>
      <c r="C188" s="6" t="s">
        <v>606</v>
      </c>
      <c r="D188" s="6" t="s">
        <v>437</v>
      </c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25"/>
    <col customWidth="1" min="3" max="3" width="11.75"/>
    <col customWidth="1" min="4" max="4" width="26.13"/>
    <col customWidth="1" min="5" max="10" width="7.63"/>
    <col customWidth="1" min="11" max="11" width="24.75"/>
    <col customWidth="1" min="12" max="12" width="11.38"/>
    <col customWidth="1" min="13" max="13" width="7.5"/>
    <col customWidth="1" min="14" max="14" width="9.13"/>
    <col customWidth="1" min="15" max="16" width="7.63"/>
    <col customWidth="1" min="17" max="17" width="7.5"/>
    <col customWidth="1" min="18" max="21" width="7.63"/>
    <col customWidth="1" min="22" max="22" width="9.25"/>
    <col customWidth="1" min="23" max="23" width="13.75"/>
    <col customWidth="1" min="24" max="25" width="7.6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5" t="s">
        <v>5</v>
      </c>
      <c r="F1" s="5" t="s">
        <v>8</v>
      </c>
      <c r="G1" s="5" t="s">
        <v>11</v>
      </c>
      <c r="H1" s="5" t="s">
        <v>12</v>
      </c>
      <c r="I1" s="5" t="s">
        <v>13</v>
      </c>
      <c r="J1" s="5" t="s">
        <v>20</v>
      </c>
      <c r="K1" s="5" t="s">
        <v>22</v>
      </c>
      <c r="L1" s="5" t="s">
        <v>26</v>
      </c>
      <c r="M1" s="5" t="s">
        <v>29</v>
      </c>
      <c r="N1" s="5" t="s">
        <v>32</v>
      </c>
      <c r="O1" s="5" t="s">
        <v>36</v>
      </c>
      <c r="P1" s="5" t="s">
        <v>38</v>
      </c>
      <c r="Q1" s="5" t="s">
        <v>39</v>
      </c>
      <c r="R1" s="5" t="s">
        <v>41</v>
      </c>
      <c r="S1" s="5" t="s">
        <v>48</v>
      </c>
      <c r="T1" s="9" t="s">
        <v>50</v>
      </c>
      <c r="U1" s="1"/>
      <c r="V1" s="2" t="s">
        <v>78</v>
      </c>
      <c r="W1" s="2" t="s">
        <v>80</v>
      </c>
      <c r="X1" s="1"/>
      <c r="Y1" s="1"/>
    </row>
    <row r="2">
      <c r="A2" s="8" t="s">
        <v>88</v>
      </c>
      <c r="B2" s="6" t="s">
        <v>15</v>
      </c>
      <c r="C2" s="6" t="s">
        <v>16</v>
      </c>
      <c r="D2" s="6" t="s">
        <v>17</v>
      </c>
      <c r="E2" s="16">
        <f>vlookup($A2,'HDI (Ben)'!$B$2:$I$190, 2,0)</f>
        <v>0.8484407673</v>
      </c>
      <c r="F2" s="18">
        <f>vlookup($A2,'HDI (Ben)'!$B$2:$I$190, 3, 0)</f>
        <v>80.1</v>
      </c>
      <c r="G2" s="18">
        <f>vlookup($A2,'HDI (Ben)'!$B$2:$I$190, 4, 0)</f>
        <v>12.17887</v>
      </c>
      <c r="H2" s="18">
        <f>vlookup($A2,'HDI (Ben)'!$B$2:$I$190, 5, 0)</f>
        <v>9.66734</v>
      </c>
      <c r="I2" s="19">
        <f>vlookup($A2,'HDI (Ben)'!$B$2:$I$190, 6, 0)</f>
        <v>110488.7358</v>
      </c>
      <c r="J2" s="19">
        <f>vlookup($A2,'HDI (Ben)'!$B$2:$I$190, 7, 0)</f>
        <v>-40</v>
      </c>
      <c r="K2" s="6" t="str">
        <f>vlookup($A2,'HDI (Ben)'!$B$2:$I$190, 8, 0)</f>
        <v>VERYHIGHHUMANDEVELOPMENT</v>
      </c>
      <c r="L2" s="6" t="str">
        <f>vlookup($A2, 'population(Vivian)'!$A$2:$I$236,2,0)</f>
        <v>2,881,053</v>
      </c>
      <c r="M2" s="21">
        <f>vlookup($A2, 'population(Vivian)'!$A$2:$I$236,3,0)</f>
        <v>0.0173</v>
      </c>
      <c r="N2" s="6" t="str">
        <f>vlookup($A2, 'population(Vivian)'!$A$2:$I$236,4,0)</f>
        <v>48,986</v>
      </c>
      <c r="O2" s="6" t="str">
        <f>vlookup($A2, 'population(Vivian)'!$A$2:$I$236,5,0)</f>
        <v>248</v>
      </c>
      <c r="P2" s="6" t="str">
        <f>vlookup($A2, 'population(Vivian)'!$A$2:$I$236,6,0)</f>
        <v>11,610</v>
      </c>
      <c r="Q2" s="6" t="str">
        <f>vlookup($A2, 'population(Vivian)'!$A$2:$I$236,7,0)</f>
        <v>40,000</v>
      </c>
      <c r="R2" s="22">
        <f>vlookup($A2, 'population(Vivian)'!$A$2:$I$236,8,0)</f>
        <v>0.96</v>
      </c>
      <c r="S2" s="21">
        <f>vlookup($A2, 'population(Vivian)'!$A$2:$I$236,9,0)</f>
        <v>0.0004</v>
      </c>
      <c r="T2" s="23" t="s">
        <v>593</v>
      </c>
    </row>
    <row r="3">
      <c r="A3" s="8" t="s">
        <v>607</v>
      </c>
      <c r="B3" s="6" t="s">
        <v>27</v>
      </c>
      <c r="C3" s="6" t="s">
        <v>28</v>
      </c>
      <c r="D3" s="6" t="s">
        <v>30</v>
      </c>
      <c r="E3" s="16">
        <f>vlookup($A3,'HDI (Ben)'!$B$2:$I$190, 2,0)</f>
        <v>0.9087199366</v>
      </c>
      <c r="F3" s="18">
        <f>vlookup($A3,'HDI (Ben)'!$B$2:$I$190, 3, 0)</f>
        <v>82.102</v>
      </c>
      <c r="G3" s="18">
        <f>vlookup($A3,'HDI (Ben)'!$B$2:$I$190, 4, 0)</f>
        <v>14.22752</v>
      </c>
      <c r="H3" s="18">
        <f>vlookup($A3,'HDI (Ben)'!$B$2:$I$190, 5, 0)</f>
        <v>12.19580174</v>
      </c>
      <c r="I3" s="19">
        <f>vlookup($A3,'HDI (Ben)'!$B$2:$I$190, 6, 0)</f>
        <v>65543.05171</v>
      </c>
      <c r="J3" s="19">
        <f>vlookup($A3,'HDI (Ben)'!$B$2:$I$190, 7, 0)</f>
        <v>-13</v>
      </c>
      <c r="K3" s="6" t="str">
        <f>vlookup($A3,'HDI (Ben)'!$B$2:$I$190, 8, 0)</f>
        <v>VERYHIGHHUMANDEVELOPMENT</v>
      </c>
      <c r="L3" s="6" t="str">
        <f>vlookup($A3, 'population(Vivian)'!$A$2:$I$236,2,0)</f>
        <v>625,978</v>
      </c>
      <c r="M3" s="21">
        <f>vlookup($A3, 'population(Vivian)'!$A$2:$I$236,3,0)</f>
        <v>0.0166</v>
      </c>
      <c r="N3" s="6" t="str">
        <f>vlookup($A3, 'population(Vivian)'!$A$2:$I$236,4,0)</f>
        <v>10,249</v>
      </c>
      <c r="O3" s="6" t="str">
        <f>vlookup($A3, 'population(Vivian)'!$A$2:$I$236,5,0)</f>
        <v>242</v>
      </c>
      <c r="P3" s="6" t="str">
        <f>vlookup($A3, 'population(Vivian)'!$A$2:$I$236,6,0)</f>
        <v>2,590</v>
      </c>
      <c r="Q3" s="6" t="str">
        <f>vlookup($A3, 'population(Vivian)'!$A$2:$I$236,7,0)</f>
        <v>9,741</v>
      </c>
      <c r="R3" s="22">
        <f>vlookup($A3, 'population(Vivian)'!$A$2:$I$236,8,0)</f>
        <v>0.88</v>
      </c>
      <c r="S3" s="21">
        <f>vlookup($A3, 'population(Vivian)'!$A$2:$I$236,9,0)</f>
        <v>0.0001</v>
      </c>
      <c r="T3" s="23" t="s">
        <v>593</v>
      </c>
    </row>
    <row r="4">
      <c r="A4" s="8" t="s">
        <v>510</v>
      </c>
      <c r="B4" s="6" t="s">
        <v>33</v>
      </c>
      <c r="C4" s="6" t="s">
        <v>34</v>
      </c>
      <c r="D4" s="6" t="s">
        <v>35</v>
      </c>
      <c r="E4" s="16">
        <f>vlookup($A4,'HDI (Ben)'!$B$2:$I$190, 2,0)</f>
        <v>0.9348189742</v>
      </c>
      <c r="F4" s="18">
        <f>vlookup($A4,'HDI (Ben)'!$B$2:$I$190, 3, 0)</f>
        <v>83.458</v>
      </c>
      <c r="G4" s="18">
        <f>vlookup($A4,'HDI (Ben)'!$B$2:$I$190, 4, 0)</f>
        <v>16.32817</v>
      </c>
      <c r="H4" s="18">
        <f>vlookup($A4,'HDI (Ben)'!$B$2:$I$190, 5, 0)</f>
        <v>11.49649</v>
      </c>
      <c r="I4" s="19">
        <f>vlookup($A4,'HDI (Ben)'!$B$2:$I$190, 6, 0)</f>
        <v>83792.67432</v>
      </c>
      <c r="J4" s="19">
        <f>vlookup($A4,'HDI (Ben)'!$B$2:$I$190, 7, 0)</f>
        <v>-6</v>
      </c>
      <c r="K4" s="6" t="str">
        <f>vlookup($A4,'HDI (Ben)'!$B$2:$I$190, 8, 0)</f>
        <v>VERYHIGHHUMANDEVELOPMENT</v>
      </c>
      <c r="L4" s="6" t="str">
        <f>vlookup($A4, 'population(Vivian)'!$A$2:$I$236,2,0)</f>
        <v>5,850,342</v>
      </c>
      <c r="M4" s="21">
        <f>vlookup($A4, 'population(Vivian)'!$A$2:$I$236,3,0)</f>
        <v>0.0079</v>
      </c>
      <c r="N4" s="6" t="str">
        <f>vlookup($A4, 'population(Vivian)'!$A$2:$I$236,4,0)</f>
        <v>46,005</v>
      </c>
      <c r="O4" s="6" t="str">
        <f>vlookup($A4, 'population(Vivian)'!$A$2:$I$236,5,0)</f>
        <v>8,358</v>
      </c>
      <c r="P4" s="6" t="str">
        <f>vlookup($A4, 'population(Vivian)'!$A$2:$I$236,6,0)</f>
        <v>700</v>
      </c>
      <c r="Q4" s="6" t="str">
        <f>vlookup($A4, 'population(Vivian)'!$A$2:$I$236,7,0)</f>
        <v>27,028</v>
      </c>
      <c r="S4" s="21">
        <f>vlookup($A4, 'population(Vivian)'!$A$2:$I$236,9,0)</f>
        <v>0.0008</v>
      </c>
      <c r="T4" s="23" t="s">
        <v>758</v>
      </c>
    </row>
    <row r="5">
      <c r="A5" s="8" t="s">
        <v>297</v>
      </c>
      <c r="B5" s="6" t="s">
        <v>40</v>
      </c>
      <c r="C5" s="6" t="s">
        <v>42</v>
      </c>
      <c r="D5" s="6" t="s">
        <v>43</v>
      </c>
      <c r="E5" s="16">
        <f>vlookup($A5,'HDI (Ben)'!$B$2:$I$190, 2,0)</f>
        <v>0.9424728208</v>
      </c>
      <c r="F5" s="18">
        <f>vlookup($A5,'HDI (Ben)'!$B$2:$I$190, 3, 0)</f>
        <v>82.103</v>
      </c>
      <c r="G5" s="18">
        <f>vlookup($A5,'HDI (Ben)'!$B$2:$I$190, 4, 0)</f>
        <v>18.79326</v>
      </c>
      <c r="H5" s="18">
        <f>vlookup($A5,'HDI (Ben)'!$B$2:$I$190, 5, 0)</f>
        <v>12.52629458</v>
      </c>
      <c r="I5" s="19">
        <f>vlookup($A5,'HDI (Ben)'!$B$2:$I$190, 6, 0)</f>
        <v>55659.67902</v>
      </c>
      <c r="J5" s="19">
        <f>vlookup($A5,'HDI (Ben)'!$B$2:$I$190, 7, 0)</f>
        <v>9</v>
      </c>
      <c r="K5" s="6" t="str">
        <f>vlookup($A5,'HDI (Ben)'!$B$2:$I$190, 8, 0)</f>
        <v>VERYHIGHHUMANDEVELOPMENT</v>
      </c>
      <c r="L5" s="6" t="str">
        <f>vlookup($A5, 'population(Vivian)'!$A$2:$I$236,2,0)</f>
        <v>4,937,786</v>
      </c>
      <c r="M5" s="21">
        <f>vlookup($A5, 'population(Vivian)'!$A$2:$I$236,3,0)</f>
        <v>0.0113</v>
      </c>
      <c r="N5" s="6" t="str">
        <f>vlookup($A5, 'population(Vivian)'!$A$2:$I$236,4,0)</f>
        <v>55,291</v>
      </c>
      <c r="O5" s="6" t="str">
        <f>vlookup($A5, 'population(Vivian)'!$A$2:$I$236,5,0)</f>
        <v>72</v>
      </c>
      <c r="P5" s="6" t="str">
        <f>vlookup($A5, 'population(Vivian)'!$A$2:$I$236,6,0)</f>
        <v>68,890</v>
      </c>
      <c r="Q5" s="6" t="str">
        <f>vlookup($A5, 'population(Vivian)'!$A$2:$I$236,7,0)</f>
        <v>23,604</v>
      </c>
      <c r="R5" s="22">
        <f>vlookup($A5, 'population(Vivian)'!$A$2:$I$236,8,0)</f>
        <v>0.63</v>
      </c>
      <c r="S5" s="21">
        <f>vlookup($A5, 'population(Vivian)'!$A$2:$I$236,9,0)</f>
        <v>0.0006</v>
      </c>
      <c r="T5" s="23" t="s">
        <v>855</v>
      </c>
    </row>
    <row r="6">
      <c r="A6" s="8" t="s">
        <v>670</v>
      </c>
      <c r="B6" s="6" t="s">
        <v>45</v>
      </c>
      <c r="C6" s="6" t="s">
        <v>46</v>
      </c>
      <c r="D6" s="6" t="s">
        <v>47</v>
      </c>
      <c r="E6" s="16">
        <f>vlookup($A6,'HDI (Ben)'!$B$2:$I$190, 2,0)</f>
        <v>0.8445869345</v>
      </c>
      <c r="F6" s="18">
        <f>vlookup($A6,'HDI (Ben)'!$B$2:$I$190, 3, 0)</f>
        <v>75.722</v>
      </c>
      <c r="G6" s="18">
        <f>vlookup($A6,'HDI (Ben)'!$B$2:$I$190, 4, 0)</f>
        <v>14.3801</v>
      </c>
      <c r="H6" s="18">
        <f>vlookup($A6,'HDI (Ben)'!$B$2:$I$190, 5, 0)</f>
        <v>9.1</v>
      </c>
      <c r="I6" s="19">
        <f>vlookup($A6,'HDI (Ben)'!$B$2:$I$190, 6, 0)</f>
        <v>76388.54336</v>
      </c>
      <c r="J6" s="19">
        <f>vlookup($A6,'HDI (Ben)'!$B$2:$I$190, 7, 0)</f>
        <v>-39</v>
      </c>
      <c r="K6" s="6" t="str">
        <f>vlookup($A6,'HDI (Ben)'!$B$2:$I$190, 8, 0)</f>
        <v>VERYHIGHHUMANDEVELOPMENT</v>
      </c>
      <c r="L6" s="6" t="str">
        <f>vlookup($A6, 'population(Vivian)'!$A$2:$I$236,2,0)</f>
        <v>437,479</v>
      </c>
      <c r="M6" s="21">
        <f>vlookup($A6, 'population(Vivian)'!$A$2:$I$236,3,0)</f>
        <v>0.0097</v>
      </c>
      <c r="N6" s="6" t="str">
        <f>vlookup($A6, 'population(Vivian)'!$A$2:$I$236,4,0)</f>
        <v>4,194</v>
      </c>
      <c r="O6" s="6" t="str">
        <f>vlookup($A6, 'population(Vivian)'!$A$2:$I$236,5,0)</f>
        <v>83</v>
      </c>
      <c r="P6" s="6" t="str">
        <f>vlookup($A6, 'population(Vivian)'!$A$2:$I$236,6,0)</f>
        <v>5,270</v>
      </c>
      <c r="Q6" s="6" t="str">
        <f>vlookup($A6, 'population(Vivian)'!$A$2:$I$236,7,0)</f>
        <v>0</v>
      </c>
      <c r="R6" s="22">
        <f>vlookup($A6, 'population(Vivian)'!$A$2:$I$236,8,0)</f>
        <v>0.8</v>
      </c>
      <c r="S6" s="21">
        <f>vlookup($A6, 'population(Vivian)'!$A$2:$I$236,9,0)</f>
        <v>0.0001</v>
      </c>
      <c r="T6" s="23" t="s">
        <v>855</v>
      </c>
    </row>
    <row r="7">
      <c r="A7" s="8" t="s">
        <v>677</v>
      </c>
      <c r="B7" s="6" t="s">
        <v>51</v>
      </c>
      <c r="C7" s="6" t="s">
        <v>52</v>
      </c>
      <c r="D7" s="6" t="s">
        <v>53</v>
      </c>
      <c r="E7" s="16">
        <f>vlookup($A7,'HDI (Ben)'!$B$2:$I$190, 2,0)</f>
        <v>0.8664376702</v>
      </c>
      <c r="F7" s="18">
        <f>vlookup($A7,'HDI (Ben)'!$B$2:$I$190, 3, 0)</f>
        <v>77.814</v>
      </c>
      <c r="G7" s="18">
        <f>vlookup($A7,'HDI (Ben)'!$B$2:$I$190, 4, 0)</f>
        <v>13.64343</v>
      </c>
      <c r="H7" s="18">
        <f>vlookup($A7,'HDI (Ben)'!$B$2:$I$190, 5, 0)</f>
        <v>10.95412</v>
      </c>
      <c r="I7" s="19">
        <f>vlookup($A7,'HDI (Ben)'!$B$2:$I$190, 6, 0)</f>
        <v>66911.66289</v>
      </c>
      <c r="J7" s="19">
        <f>vlookup($A7,'HDI (Ben)'!$B$2:$I$190, 7, 0)</f>
        <v>-28</v>
      </c>
      <c r="K7" s="6" t="str">
        <f>vlookup($A7,'HDI (Ben)'!$B$2:$I$190, 8, 0)</f>
        <v>VERYHIGHHUMANDEVELOPMENT</v>
      </c>
      <c r="L7" s="6" t="str">
        <f>vlookup($A7, 'population(Vivian)'!$A$2:$I$236,2,0)</f>
        <v>9,890,402</v>
      </c>
      <c r="M7" s="21">
        <f>vlookup($A7, 'population(Vivian)'!$A$2:$I$236,3,0)</f>
        <v>0.0123</v>
      </c>
      <c r="N7" s="6" t="str">
        <f>vlookup($A7, 'population(Vivian)'!$A$2:$I$236,4,0)</f>
        <v>119,873</v>
      </c>
      <c r="O7" s="6" t="str">
        <f>vlookup($A7, 'population(Vivian)'!$A$2:$I$236,5,0)</f>
        <v>118</v>
      </c>
      <c r="P7" s="6" t="str">
        <f>vlookup($A7, 'population(Vivian)'!$A$2:$I$236,6,0)</f>
        <v>83,600</v>
      </c>
      <c r="Q7" s="6" t="str">
        <f>vlookup($A7, 'population(Vivian)'!$A$2:$I$236,7,0)</f>
        <v>40,000</v>
      </c>
      <c r="R7" s="22">
        <f>vlookup($A7, 'population(Vivian)'!$A$2:$I$236,8,0)</f>
        <v>0.86</v>
      </c>
      <c r="S7" s="21">
        <f>vlookup($A7, 'population(Vivian)'!$A$2:$I$236,9,0)</f>
        <v>0.0013</v>
      </c>
      <c r="T7" s="23" t="s">
        <v>593</v>
      </c>
    </row>
    <row r="8">
      <c r="A8" s="8" t="s">
        <v>683</v>
      </c>
      <c r="B8" s="6" t="s">
        <v>55</v>
      </c>
      <c r="C8" s="6" t="s">
        <v>56</v>
      </c>
      <c r="D8" s="6" t="s">
        <v>57</v>
      </c>
      <c r="E8" s="16">
        <f>vlookup($A8,'HDI (Ben)'!$B$2:$I$190, 2,0)</f>
        <v>0.8083524345</v>
      </c>
      <c r="F8" s="18">
        <f>vlookup($A8,'HDI (Ben)'!$B$2:$I$190, 3, 0)</f>
        <v>75.398</v>
      </c>
      <c r="G8" s="18">
        <f>vlookup($A8,'HDI (Ben)'!$B$2:$I$190, 4, 0)</f>
        <v>13.7588</v>
      </c>
      <c r="H8" s="18">
        <f>vlookup($A8,'HDI (Ben)'!$B$2:$I$190, 5, 0)</f>
        <v>7.275667996</v>
      </c>
      <c r="I8" s="19">
        <f>vlookup($A8,'HDI (Ben)'!$B$2:$I$190, 6, 0)</f>
        <v>71164.21501</v>
      </c>
      <c r="J8" s="19">
        <f>vlookup($A8,'HDI (Ben)'!$B$2:$I$190, 7, 0)</f>
        <v>-52</v>
      </c>
      <c r="K8" s="6" t="str">
        <f>vlookup($A8,'HDI (Ben)'!$B$2:$I$190, 8, 0)</f>
        <v>VERYHIGHHUMANDEVELOPMENT</v>
      </c>
      <c r="L8" s="6" t="str">
        <f>vlookup($A8, 'population(Vivian)'!$A$2:$I$236,2,0)</f>
        <v>4,270,571</v>
      </c>
      <c r="M8" s="21">
        <f>vlookup($A8, 'population(Vivian)'!$A$2:$I$236,3,0)</f>
        <v>0.0151</v>
      </c>
      <c r="N8" s="6" t="str">
        <f>vlookup($A8, 'population(Vivian)'!$A$2:$I$236,4,0)</f>
        <v>63,488</v>
      </c>
      <c r="O8" s="6" t="str">
        <f>vlookup($A8, 'population(Vivian)'!$A$2:$I$236,5,0)</f>
        <v>240</v>
      </c>
      <c r="P8" s="6" t="str">
        <f>vlookup($A8, 'population(Vivian)'!$A$2:$I$236,6,0)</f>
        <v>17,820</v>
      </c>
      <c r="Q8" s="6" t="str">
        <f>vlookup($A8, 'population(Vivian)'!$A$2:$I$236,7,0)</f>
        <v>39,520</v>
      </c>
      <c r="S8" s="21">
        <f>vlookup($A8, 'population(Vivian)'!$A$2:$I$236,9,0)</f>
        <v>0.0005</v>
      </c>
      <c r="T8" s="23" t="s">
        <v>593</v>
      </c>
    </row>
    <row r="9">
      <c r="A9" s="8" t="s">
        <v>254</v>
      </c>
      <c r="B9" s="6" t="s">
        <v>59</v>
      </c>
      <c r="C9" s="6" t="s">
        <v>60</v>
      </c>
      <c r="D9" s="6" t="s">
        <v>61</v>
      </c>
      <c r="E9" s="16">
        <f>vlookup($A9,'HDI (Ben)'!$B$2:$I$190, 2,0)</f>
        <v>0.9459361166</v>
      </c>
      <c r="F9" s="18">
        <f>vlookup($A9,'HDI (Ben)'!$B$2:$I$190, 3, 0)</f>
        <v>83.63</v>
      </c>
      <c r="G9" s="18">
        <f>vlookup($A9,'HDI (Ben)'!$B$2:$I$190, 4, 0)</f>
        <v>16.20882</v>
      </c>
      <c r="H9" s="18">
        <f>vlookup($A9,'HDI (Ben)'!$B$2:$I$190, 5, 0)</f>
        <v>13.38081241</v>
      </c>
      <c r="I9" s="19">
        <f>vlookup($A9,'HDI (Ben)'!$B$2:$I$190, 6, 0)</f>
        <v>59374.73403</v>
      </c>
      <c r="J9" s="19">
        <f>vlookup($A9,'HDI (Ben)'!$B$2:$I$190, 7, 0)</f>
        <v>8</v>
      </c>
      <c r="K9" s="6" t="str">
        <f>vlookup($A9,'HDI (Ben)'!$B$2:$I$190, 8, 0)</f>
        <v>VERYHIGHHUMANDEVELOPMENT</v>
      </c>
      <c r="L9" s="6" t="str">
        <f>vlookup($A9, 'population(Vivian)'!$A$2:$I$236,2,0)</f>
        <v>8,654,622</v>
      </c>
      <c r="M9" s="21">
        <f>vlookup($A9, 'population(Vivian)'!$A$2:$I$236,3,0)</f>
        <v>0.0074</v>
      </c>
      <c r="N9" s="6" t="str">
        <f>vlookup($A9, 'population(Vivian)'!$A$2:$I$236,4,0)</f>
        <v>63,257</v>
      </c>
      <c r="O9" s="6" t="str">
        <f>vlookup($A9, 'population(Vivian)'!$A$2:$I$236,5,0)</f>
        <v>219</v>
      </c>
      <c r="P9" s="6" t="str">
        <f>vlookup($A9, 'population(Vivian)'!$A$2:$I$236,6,0)</f>
        <v>39,516</v>
      </c>
      <c r="Q9" s="6" t="str">
        <f>vlookup($A9, 'population(Vivian)'!$A$2:$I$236,7,0)</f>
        <v>52,000</v>
      </c>
      <c r="R9" s="22">
        <f>vlookup($A9, 'population(Vivian)'!$A$2:$I$236,8,0)</f>
        <v>0.74</v>
      </c>
      <c r="S9" s="21">
        <f>vlookup($A9, 'population(Vivian)'!$A$2:$I$236,9,0)</f>
        <v>0.0011</v>
      </c>
      <c r="T9" s="23" t="s">
        <v>593</v>
      </c>
    </row>
    <row r="10">
      <c r="A10" s="8" t="s">
        <v>91</v>
      </c>
      <c r="B10" s="6" t="s">
        <v>63</v>
      </c>
      <c r="C10" s="6" t="s">
        <v>64</v>
      </c>
      <c r="D10" s="6" t="s">
        <v>65</v>
      </c>
      <c r="E10" s="16">
        <f>vlookup($A10,'HDI (Ben)'!$B$2:$I$190, 2,0)</f>
        <v>0.9536883369</v>
      </c>
      <c r="F10" s="18">
        <f>vlookup($A10,'HDI (Ben)'!$B$2:$I$190, 3, 0)</f>
        <v>82.271</v>
      </c>
      <c r="G10" s="18">
        <f>vlookup($A10,'HDI (Ben)'!$B$2:$I$190, 4, 0)</f>
        <v>18.06082</v>
      </c>
      <c r="H10" s="18">
        <f>vlookup($A10,'HDI (Ben)'!$B$2:$I$190, 5, 0)</f>
        <v>12.56681764</v>
      </c>
      <c r="I10" s="19">
        <f>vlookup($A10,'HDI (Ben)'!$B$2:$I$190, 6, 0)</f>
        <v>68058.61613</v>
      </c>
      <c r="J10" s="19">
        <f>vlookup($A10,'HDI (Ben)'!$B$2:$I$190, 7, 0)</f>
        <v>5</v>
      </c>
      <c r="K10" s="6" t="str">
        <f>vlookup($A10,'HDI (Ben)'!$B$2:$I$190, 8, 0)</f>
        <v>VERYHIGHHUMANDEVELOPMENT</v>
      </c>
      <c r="L10" s="6" t="str">
        <f>vlookup($A10, 'population(Vivian)'!$A$2:$I$236,2,0)</f>
        <v>5,421,241</v>
      </c>
      <c r="M10" s="21">
        <f>vlookup($A10, 'population(Vivian)'!$A$2:$I$236,3,0)</f>
        <v>0.0079</v>
      </c>
      <c r="N10" s="6" t="str">
        <f>vlookup($A10, 'population(Vivian)'!$A$2:$I$236,4,0)</f>
        <v>42,384</v>
      </c>
      <c r="O10" s="6" t="str">
        <f>vlookup($A10, 'population(Vivian)'!$A$2:$I$236,5,0)</f>
        <v>15</v>
      </c>
      <c r="P10" s="6" t="str">
        <f>vlookup($A10, 'population(Vivian)'!$A$2:$I$236,6,0)</f>
        <v>365,268</v>
      </c>
      <c r="Q10" s="6" t="str">
        <f>vlookup($A10, 'population(Vivian)'!$A$2:$I$236,7,0)</f>
        <v>28,000</v>
      </c>
      <c r="R10" s="22">
        <f>vlookup($A10, 'population(Vivian)'!$A$2:$I$236,8,0)</f>
        <v>0.83</v>
      </c>
      <c r="S10" s="21">
        <f>vlookup($A10, 'population(Vivian)'!$A$2:$I$236,9,0)</f>
        <v>0.0007</v>
      </c>
      <c r="T10" s="23" t="s">
        <v>855</v>
      </c>
    </row>
    <row r="11">
      <c r="A11" s="8" t="s">
        <v>640</v>
      </c>
      <c r="B11" s="6" t="s">
        <v>74</v>
      </c>
      <c r="C11" s="6" t="s">
        <v>75</v>
      </c>
      <c r="D11" s="6" t="s">
        <v>76</v>
      </c>
      <c r="E11" s="16">
        <f>vlookup($A11,'HDI (Ben)'!$B$2:$I$190, 2,0)</f>
        <v>0.9199257494</v>
      </c>
      <c r="F11" s="18">
        <f>vlookup($A11,'HDI (Ben)'!$B$2:$I$190, 3, 0)</f>
        <v>78.851</v>
      </c>
      <c r="G11" s="18">
        <f>vlookup($A11,'HDI (Ben)'!$B$2:$I$190, 4, 0)</f>
        <v>16.27437</v>
      </c>
      <c r="H11" s="18">
        <f>vlookup($A11,'HDI (Ben)'!$B$2:$I$190, 5, 0)</f>
        <v>13.41344</v>
      </c>
      <c r="I11" s="19">
        <f>vlookup($A11,'HDI (Ben)'!$B$2:$I$190, 6, 0)</f>
        <v>56140.23348</v>
      </c>
      <c r="J11" s="19">
        <f>vlookup($A11,'HDI (Ben)'!$B$2:$I$190, 7, 0)</f>
        <v>-4</v>
      </c>
      <c r="K11" s="6" t="str">
        <f>vlookup($A11,'HDI (Ben)'!$B$2:$I$190, 8, 0)</f>
        <v>VERYHIGHHUMANDEVELOPMENT</v>
      </c>
      <c r="L11" s="6" t="str">
        <f>vlookup($A11, 'population(Vivian)'!$A$2:$I$236,2,0)</f>
        <v>331,002,651</v>
      </c>
      <c r="M11" s="21">
        <f>vlookup($A11, 'population(Vivian)'!$A$2:$I$236,3,0)</f>
        <v>0.0059</v>
      </c>
      <c r="N11" s="6" t="str">
        <f>vlookup($A11, 'population(Vivian)'!$A$2:$I$236,4,0)</f>
        <v>1,937,734</v>
      </c>
      <c r="O11" s="6" t="str">
        <f>vlookup($A11, 'population(Vivian)'!$A$2:$I$236,5,0)</f>
        <v>36</v>
      </c>
      <c r="P11" s="6" t="str">
        <f>vlookup($A11, 'population(Vivian)'!$A$2:$I$236,6,0)</f>
        <v>9,147,420</v>
      </c>
      <c r="Q11" s="6" t="str">
        <f>vlookup($A11, 'population(Vivian)'!$A$2:$I$236,7,0)</f>
        <v>954,806</v>
      </c>
      <c r="R11" s="22">
        <f>vlookup($A11, 'population(Vivian)'!$A$2:$I$236,8,0)</f>
        <v>0.83</v>
      </c>
      <c r="S11" s="21">
        <f>vlookup($A11, 'population(Vivian)'!$A$2:$I$236,9,0)</f>
        <v>0.0425</v>
      </c>
      <c r="T11" s="23" t="s">
        <v>855</v>
      </c>
    </row>
    <row r="12">
      <c r="A12" s="8" t="s">
        <v>452</v>
      </c>
      <c r="B12" s="6" t="s">
        <v>79</v>
      </c>
      <c r="C12" s="6" t="s">
        <v>81</v>
      </c>
      <c r="D12" s="6" t="s">
        <v>82</v>
      </c>
      <c r="E12" s="16">
        <f>vlookup($A12,'HDI (Ben)'!$B$2:$I$190, 2,0)</f>
        <v>0.938473875</v>
      </c>
      <c r="F12" s="18">
        <f>vlookup($A12,'HDI (Ben)'!$B$2:$I$190, 3, 0)</f>
        <v>82.855</v>
      </c>
      <c r="G12" s="18">
        <f>vlookup($A12,'HDI (Ben)'!$B$2:$I$190, 4, 0)</f>
        <v>19.17451</v>
      </c>
      <c r="H12" s="18">
        <f>vlookup($A12,'HDI (Ben)'!$B$2:$I$190, 5, 0)</f>
        <v>12.53666119</v>
      </c>
      <c r="I12" s="19">
        <f>vlookup($A12,'HDI (Ben)'!$B$2:$I$190, 6, 0)</f>
        <v>47566.45467</v>
      </c>
      <c r="J12" s="19">
        <f>vlookup($A12,'HDI (Ben)'!$B$2:$I$190, 7, 0)</f>
        <v>12</v>
      </c>
      <c r="K12" s="6" t="str">
        <f>vlookup($A12,'HDI (Ben)'!$B$2:$I$190, 8, 0)</f>
        <v>VERYHIGHHUMANDEVELOPMENT</v>
      </c>
      <c r="L12" s="6" t="str">
        <f>vlookup($A12, 'population(Vivian)'!$A$2:$I$236,2,0)</f>
        <v>341,243</v>
      </c>
      <c r="M12" s="21">
        <f>vlookup($A12, 'population(Vivian)'!$A$2:$I$236,3,0)</f>
        <v>0.0065</v>
      </c>
      <c r="N12" s="6" t="str">
        <f>vlookup($A12, 'population(Vivian)'!$A$2:$I$236,4,0)</f>
        <v>2,212</v>
      </c>
      <c r="O12" s="6" t="str">
        <f>vlookup($A12, 'population(Vivian)'!$A$2:$I$236,5,0)</f>
        <v>3</v>
      </c>
      <c r="P12" s="6" t="str">
        <f>vlookup($A12, 'population(Vivian)'!$A$2:$I$236,6,0)</f>
        <v>100,250</v>
      </c>
      <c r="Q12" s="6" t="str">
        <f>vlookup($A12, 'population(Vivian)'!$A$2:$I$236,7,0)</f>
        <v>380</v>
      </c>
      <c r="R12" s="22">
        <f>vlookup($A12, 'population(Vivian)'!$A$2:$I$236,8,0)</f>
        <v>0.94</v>
      </c>
      <c r="S12" s="21">
        <f>vlookup($A12, 'population(Vivian)'!$A$2:$I$236,9,0)</f>
        <v>0</v>
      </c>
      <c r="T12" s="23" t="s">
        <v>855</v>
      </c>
    </row>
    <row r="13">
      <c r="A13" s="8" t="s">
        <v>530</v>
      </c>
      <c r="B13" s="6" t="s">
        <v>84</v>
      </c>
      <c r="C13" s="6" t="s">
        <v>85</v>
      </c>
      <c r="D13" s="6" t="s">
        <v>86</v>
      </c>
      <c r="E13" s="16">
        <f>vlookup($A13,'HDI (Ben)'!$B$2:$I$190, 2,0)</f>
        <v>0.9334947</v>
      </c>
      <c r="F13" s="18">
        <f>vlookup($A13,'HDI (Ben)'!$B$2:$I$190, 3, 0)</f>
        <v>82.143</v>
      </c>
      <c r="G13" s="18">
        <f>vlookup($A13,'HDI (Ben)'!$B$2:$I$190, 4, 0)</f>
        <v>18.04483</v>
      </c>
      <c r="H13" s="18">
        <f>vlookup($A13,'HDI (Ben)'!$B$2:$I$190, 5, 0)</f>
        <v>12.1900128</v>
      </c>
      <c r="I13" s="19">
        <f>vlookup($A13,'HDI (Ben)'!$B$2:$I$190, 6, 0)</f>
        <v>50012.5936</v>
      </c>
      <c r="J13" s="19">
        <f>vlookup($A13,'HDI (Ben)'!$B$2:$I$190, 7, 0)</f>
        <v>3</v>
      </c>
      <c r="K13" s="6" t="str">
        <f>vlookup($A13,'HDI (Ben)'!$B$2:$I$190, 8, 0)</f>
        <v>VERYHIGHHUMANDEVELOPMENT</v>
      </c>
      <c r="L13" s="6" t="str">
        <f>vlookup($A13, 'population(Vivian)'!$A$2:$I$236,2,0)</f>
        <v>17,134,872</v>
      </c>
      <c r="M13" s="21">
        <f>vlookup($A13, 'population(Vivian)'!$A$2:$I$236,3,0)</f>
        <v>0.0022</v>
      </c>
      <c r="N13" s="6" t="str">
        <f>vlookup($A13, 'population(Vivian)'!$A$2:$I$236,4,0)</f>
        <v>37,742</v>
      </c>
      <c r="O13" s="6" t="str">
        <f>vlookup($A13, 'population(Vivian)'!$A$2:$I$236,5,0)</f>
        <v>508</v>
      </c>
      <c r="P13" s="6" t="str">
        <f>vlookup($A13, 'population(Vivian)'!$A$2:$I$236,6,0)</f>
        <v>33,720</v>
      </c>
      <c r="Q13" s="6" t="str">
        <f>vlookup($A13, 'population(Vivian)'!$A$2:$I$236,7,0)</f>
        <v>16,000</v>
      </c>
      <c r="R13" s="22">
        <f>vlookup($A13, 'population(Vivian)'!$A$2:$I$236,8,0)</f>
        <v>0.92</v>
      </c>
      <c r="S13" s="21">
        <f>vlookup($A13, 'population(Vivian)'!$A$2:$I$236,9,0)</f>
        <v>0.0022</v>
      </c>
      <c r="T13" s="23" t="s">
        <v>1604</v>
      </c>
    </row>
    <row r="14">
      <c r="A14" s="8" t="s">
        <v>549</v>
      </c>
      <c r="B14" s="6" t="s">
        <v>89</v>
      </c>
      <c r="C14" s="6" t="s">
        <v>72</v>
      </c>
      <c r="D14" s="6" t="s">
        <v>90</v>
      </c>
      <c r="E14" s="16">
        <f>vlookup($A14,'HDI (Ben)'!$B$2:$I$190, 2,0)</f>
        <v>0.9299461151</v>
      </c>
      <c r="F14" s="18">
        <f>vlookup($A14,'HDI (Ben)'!$B$2:$I$190, 3, 0)</f>
        <v>80.784</v>
      </c>
      <c r="G14" s="18">
        <f>vlookup($A14,'HDI (Ben)'!$B$2:$I$190, 4, 0)</f>
        <v>19.06606</v>
      </c>
      <c r="H14" s="18">
        <f>vlookup($A14,'HDI (Ben)'!$B$2:$I$190, 5, 0)</f>
        <v>12.58778516</v>
      </c>
      <c r="I14" s="19">
        <f>vlookup($A14,'HDI (Ben)'!$B$2:$I$190, 6, 0)</f>
        <v>48836.09375</v>
      </c>
      <c r="J14" s="19">
        <f>vlookup($A14,'HDI (Ben)'!$B$2:$I$190, 7, 0)</f>
        <v>4</v>
      </c>
      <c r="K14" s="6" t="str">
        <f>vlookup($A14,'HDI (Ben)'!$B$2:$I$190, 8, 0)</f>
        <v>VERYHIGHHUMANDEVELOPMENT</v>
      </c>
      <c r="L14" s="6" t="str">
        <f>vlookup($A14, 'population(Vivian)'!$A$2:$I$236,2,0)</f>
        <v>5,792,202</v>
      </c>
      <c r="M14" s="21">
        <f>vlookup($A14, 'population(Vivian)'!$A$2:$I$236,3,0)</f>
        <v>0.0035</v>
      </c>
      <c r="N14" s="6" t="str">
        <f>vlookup($A14, 'population(Vivian)'!$A$2:$I$236,4,0)</f>
        <v>20,326</v>
      </c>
      <c r="O14" s="6" t="str">
        <f>vlookup($A14, 'population(Vivian)'!$A$2:$I$236,5,0)</f>
        <v>137</v>
      </c>
      <c r="P14" s="6" t="str">
        <f>vlookup($A14, 'population(Vivian)'!$A$2:$I$236,6,0)</f>
        <v>42,430</v>
      </c>
      <c r="Q14" s="6" t="str">
        <f>vlookup($A14, 'population(Vivian)'!$A$2:$I$236,7,0)</f>
        <v>15,200</v>
      </c>
      <c r="R14" s="22">
        <f>vlookup($A14, 'population(Vivian)'!$A$2:$I$236,8,0)</f>
        <v>0.88</v>
      </c>
      <c r="S14" s="21">
        <f>vlookup($A14, 'population(Vivian)'!$A$2:$I$236,9,0)</f>
        <v>0.0007</v>
      </c>
      <c r="T14" s="23" t="s">
        <v>593</v>
      </c>
    </row>
    <row r="15">
      <c r="A15" s="8" t="s">
        <v>644</v>
      </c>
      <c r="B15" s="6" t="s">
        <v>93</v>
      </c>
      <c r="C15" s="6" t="s">
        <v>94</v>
      </c>
      <c r="D15" s="6" t="s">
        <v>95</v>
      </c>
      <c r="E15" s="16">
        <f>vlookup($A15,'HDI (Ben)'!$B$2:$I$190, 2,0)</f>
        <v>0.9138085482</v>
      </c>
      <c r="F15" s="18">
        <f>vlookup($A15,'HDI (Ben)'!$B$2:$I$190, 3, 0)</f>
        <v>81.434</v>
      </c>
      <c r="G15" s="18">
        <f>vlookup($A15,'HDI (Ben)'!$B$2:$I$190, 4, 0)</f>
        <v>16.28676</v>
      </c>
      <c r="H15" s="18">
        <f>vlookup($A15,'HDI (Ben)'!$B$2:$I$190, 5, 0)</f>
        <v>12.55851074</v>
      </c>
      <c r="I15" s="19">
        <f>vlookup($A15,'HDI (Ben)'!$B$2:$I$190, 6, 0)</f>
        <v>46230.57167</v>
      </c>
      <c r="J15" s="19">
        <f>vlookup($A15,'HDI (Ben)'!$B$2:$I$190, 7, 0)</f>
        <v>0</v>
      </c>
      <c r="K15" s="6" t="str">
        <f>vlookup($A15,'HDI (Ben)'!$B$2:$I$190, 8, 0)</f>
        <v>VERYHIGHHUMANDEVELOPMENT</v>
      </c>
      <c r="L15" s="6" t="str">
        <f>vlookup($A15, 'population(Vivian)'!$A$2:$I$236,2,0)</f>
        <v>9,006,398</v>
      </c>
      <c r="M15" s="21">
        <f>vlookup($A15, 'population(Vivian)'!$A$2:$I$236,3,0)</f>
        <v>0.0057</v>
      </c>
      <c r="N15" s="6" t="str">
        <f>vlookup($A15, 'population(Vivian)'!$A$2:$I$236,4,0)</f>
        <v>51,296</v>
      </c>
      <c r="O15" s="6" t="str">
        <f>vlookup($A15, 'population(Vivian)'!$A$2:$I$236,5,0)</f>
        <v>109</v>
      </c>
      <c r="P15" s="6" t="str">
        <f>vlookup($A15, 'population(Vivian)'!$A$2:$I$236,6,0)</f>
        <v>82,409</v>
      </c>
      <c r="Q15" s="6" t="str">
        <f>vlookup($A15, 'population(Vivian)'!$A$2:$I$236,7,0)</f>
        <v>65,000</v>
      </c>
      <c r="R15" s="22">
        <f>vlookup($A15, 'population(Vivian)'!$A$2:$I$236,8,0)</f>
        <v>0.57</v>
      </c>
      <c r="S15" s="21">
        <f>vlookup($A15, 'population(Vivian)'!$A$2:$I$236,9,0)</f>
        <v>0.0012</v>
      </c>
      <c r="T15" s="23" t="s">
        <v>593</v>
      </c>
    </row>
    <row r="16">
      <c r="A16" s="8" t="s">
        <v>728</v>
      </c>
      <c r="B16" s="6" t="s">
        <v>97</v>
      </c>
      <c r="C16" s="6" t="s">
        <v>98</v>
      </c>
      <c r="D16" s="6" t="s">
        <v>99</v>
      </c>
      <c r="E16" s="16">
        <f>vlookup($A16,'HDI (Ben)'!$B$2:$I$190, 2,0)</f>
        <v>0.8569628131</v>
      </c>
      <c r="F16" s="18">
        <f>vlookup($A16,'HDI (Ben)'!$B$2:$I$190, 3, 0)</f>
        <v>74.998</v>
      </c>
      <c r="G16" s="18">
        <f>vlookup($A16,'HDI (Ben)'!$B$2:$I$190, 4, 0)</f>
        <v>16.9791</v>
      </c>
      <c r="H16" s="18">
        <f>vlookup($A16,'HDI (Ben)'!$B$2:$I$190, 5, 0)</f>
        <v>9.67145098</v>
      </c>
      <c r="I16" s="19">
        <f>vlookup($A16,'HDI (Ben)'!$B$2:$I$190, 6, 0)</f>
        <v>49338.40957</v>
      </c>
      <c r="J16" s="19">
        <f>vlookup($A16,'HDI (Ben)'!$B$2:$I$190, 7, 0)</f>
        <v>-22</v>
      </c>
      <c r="K16" s="6" t="str">
        <f>vlookup($A16,'HDI (Ben)'!$B$2:$I$190, 8, 0)</f>
        <v>VERYHIGHHUMANDEVELOPMENT</v>
      </c>
      <c r="L16" s="6" t="str">
        <f>vlookup($A16, 'population(Vivian)'!$A$2:$I$236,2,0)</f>
        <v>34,813,871</v>
      </c>
      <c r="M16" s="21">
        <f>vlookup($A16, 'population(Vivian)'!$A$2:$I$236,3,0)</f>
        <v>0.0159</v>
      </c>
      <c r="N16" s="6" t="str">
        <f>vlookup($A16, 'population(Vivian)'!$A$2:$I$236,4,0)</f>
        <v>545,343</v>
      </c>
      <c r="O16" s="6" t="str">
        <f>vlookup($A16, 'population(Vivian)'!$A$2:$I$236,5,0)</f>
        <v>16</v>
      </c>
      <c r="P16" s="6" t="str">
        <f>vlookup($A16, 'population(Vivian)'!$A$2:$I$236,6,0)</f>
        <v>2,149,690</v>
      </c>
      <c r="Q16" s="6" t="str">
        <f>vlookup($A16, 'population(Vivian)'!$A$2:$I$236,7,0)</f>
        <v>134,979</v>
      </c>
      <c r="R16" s="22">
        <f>vlookup($A16, 'population(Vivian)'!$A$2:$I$236,8,0)</f>
        <v>0.84</v>
      </c>
      <c r="S16" s="21">
        <f>vlookup($A16, 'population(Vivian)'!$A$2:$I$236,9,0)</f>
        <v>0.0045</v>
      </c>
      <c r="T16" s="23" t="s">
        <v>855</v>
      </c>
    </row>
    <row r="17">
      <c r="A17" s="8" t="s">
        <v>479</v>
      </c>
      <c r="B17" s="6" t="s">
        <v>101</v>
      </c>
      <c r="C17" s="6" t="s">
        <v>102</v>
      </c>
      <c r="D17" s="6" t="s">
        <v>103</v>
      </c>
      <c r="E17" s="16">
        <f>vlookup($A17,'HDI (Ben)'!$B$2:$I$190, 2,0)</f>
        <v>0.9366276344</v>
      </c>
      <c r="F17" s="18">
        <f>vlookup($A17,'HDI (Ben)'!$B$2:$I$190, 3, 0)</f>
        <v>82.654</v>
      </c>
      <c r="G17" s="18">
        <f>vlookup($A17,'HDI (Ben)'!$B$2:$I$190, 4, 0)</f>
        <v>18.83223</v>
      </c>
      <c r="H17" s="18">
        <f>vlookup($A17,'HDI (Ben)'!$B$2:$I$190, 5, 0)</f>
        <v>12.42604923</v>
      </c>
      <c r="I17" s="19">
        <f>vlookup($A17,'HDI (Ben)'!$B$2:$I$190, 6, 0)</f>
        <v>47955.44724</v>
      </c>
      <c r="J17" s="19">
        <f>vlookup($A17,'HDI (Ben)'!$B$2:$I$190, 7, 0)</f>
        <v>9</v>
      </c>
      <c r="K17" s="6" t="str">
        <f>vlookup($A17,'HDI (Ben)'!$B$2:$I$190, 8, 0)</f>
        <v>VERYHIGHHUMANDEVELOPMENT</v>
      </c>
      <c r="L17" s="6" t="str">
        <f>vlookup($A17, 'population(Vivian)'!$A$2:$I$236,2,0)</f>
        <v>10,099,265</v>
      </c>
      <c r="M17" s="21">
        <f>vlookup($A17, 'population(Vivian)'!$A$2:$I$236,3,0)</f>
        <v>0.0063</v>
      </c>
      <c r="N17" s="6" t="str">
        <f>vlookup($A17, 'population(Vivian)'!$A$2:$I$236,4,0)</f>
        <v>62,886</v>
      </c>
      <c r="O17" s="6" t="str">
        <f>vlookup($A17, 'population(Vivian)'!$A$2:$I$236,5,0)</f>
        <v>25</v>
      </c>
      <c r="P17" s="6" t="str">
        <f>vlookup($A17, 'population(Vivian)'!$A$2:$I$236,6,0)</f>
        <v>410,340</v>
      </c>
      <c r="Q17" s="6" t="str">
        <f>vlookup($A17, 'population(Vivian)'!$A$2:$I$236,7,0)</f>
        <v>40,000</v>
      </c>
      <c r="R17" s="22">
        <f>vlookup($A17, 'population(Vivian)'!$A$2:$I$236,8,0)</f>
        <v>0.88</v>
      </c>
      <c r="S17" s="21">
        <f>vlookup($A17, 'population(Vivian)'!$A$2:$I$236,9,0)</f>
        <v>0.0013</v>
      </c>
      <c r="T17" s="23" t="s">
        <v>855</v>
      </c>
    </row>
    <row r="18" ht="15.75" customHeight="1">
      <c r="A18" s="8" t="s">
        <v>350</v>
      </c>
      <c r="B18" s="6" t="s">
        <v>105</v>
      </c>
      <c r="C18" s="6" t="s">
        <v>106</v>
      </c>
      <c r="D18" s="6" t="s">
        <v>107</v>
      </c>
      <c r="E18" s="16">
        <f>vlookup($A18,'HDI (Ben)'!$B$2:$I$190, 2,0)</f>
        <v>0.9387847061</v>
      </c>
      <c r="F18" s="18">
        <f>vlookup($A18,'HDI (Ben)'!$B$2:$I$190, 3, 0)</f>
        <v>81.18</v>
      </c>
      <c r="G18" s="18">
        <f>vlookup($A18,'HDI (Ben)'!$B$2:$I$190, 4, 0)</f>
        <v>17.09638</v>
      </c>
      <c r="H18" s="18">
        <f>vlookup($A18,'HDI (Ben)'!$B$2:$I$190, 5, 0)</f>
        <v>14.13215</v>
      </c>
      <c r="I18" s="19">
        <f>vlookup($A18,'HDI (Ben)'!$B$2:$I$190, 6, 0)</f>
        <v>46945.9499</v>
      </c>
      <c r="J18" s="19">
        <f>vlookup($A18,'HDI (Ben)'!$B$2:$I$190, 7, 0)</f>
        <v>15</v>
      </c>
      <c r="K18" s="6" t="str">
        <f>vlookup($A18,'HDI (Ben)'!$B$2:$I$190, 8, 0)</f>
        <v>VERYHIGHHUMANDEVELOPMENT</v>
      </c>
      <c r="L18" s="6" t="str">
        <f>vlookup($A18, 'population(Vivian)'!$A$2:$I$236,2,0)</f>
        <v>83,783,942</v>
      </c>
      <c r="M18" s="21">
        <f>vlookup($A18, 'population(Vivian)'!$A$2:$I$236,3,0)</f>
        <v>0.0032</v>
      </c>
      <c r="N18" s="6" t="str">
        <f>vlookup($A18, 'population(Vivian)'!$A$2:$I$236,4,0)</f>
        <v>266,897</v>
      </c>
      <c r="O18" s="6" t="str">
        <f>vlookup($A18, 'population(Vivian)'!$A$2:$I$236,5,0)</f>
        <v>240</v>
      </c>
      <c r="P18" s="6" t="str">
        <f>vlookup($A18, 'population(Vivian)'!$A$2:$I$236,6,0)</f>
        <v>348,560</v>
      </c>
      <c r="Q18" s="6" t="str">
        <f>vlookup($A18, 'population(Vivian)'!$A$2:$I$236,7,0)</f>
        <v>543,822</v>
      </c>
      <c r="R18" s="22">
        <f>vlookup($A18, 'population(Vivian)'!$A$2:$I$236,8,0)</f>
        <v>0.76</v>
      </c>
      <c r="S18" s="21">
        <f>vlookup($A18, 'population(Vivian)'!$A$2:$I$236,9,0)</f>
        <v>0.0107</v>
      </c>
      <c r="T18" s="23" t="s">
        <v>593</v>
      </c>
    </row>
    <row r="19" ht="15.75" customHeight="1">
      <c r="A19" s="8" t="s">
        <v>424</v>
      </c>
      <c r="B19" s="6" t="s">
        <v>109</v>
      </c>
      <c r="C19" s="6" t="s">
        <v>110</v>
      </c>
      <c r="D19" s="6" t="s">
        <v>111</v>
      </c>
      <c r="E19" s="16">
        <f>vlookup($A19,'HDI (Ben)'!$B$2:$I$190, 2,0)</f>
        <v>0.9383785524</v>
      </c>
      <c r="F19" s="18">
        <f>vlookup($A19,'HDI (Ben)'!$B$2:$I$190, 3, 0)</f>
        <v>83.281</v>
      </c>
      <c r="G19" s="18">
        <f>vlookup($A19,'HDI (Ben)'!$B$2:$I$190, 4, 0)</f>
        <v>22.10372</v>
      </c>
      <c r="H19" s="18">
        <f>vlookup($A19,'HDI (Ben)'!$B$2:$I$190, 5, 0)</f>
        <v>12.68304986</v>
      </c>
      <c r="I19" s="19">
        <f>vlookup($A19,'HDI (Ben)'!$B$2:$I$190, 6, 0)</f>
        <v>44097.01934</v>
      </c>
      <c r="J19" s="19">
        <f>vlookup($A19,'HDI (Ben)'!$B$2:$I$190, 7, 0)</f>
        <v>15</v>
      </c>
      <c r="K19" s="6" t="str">
        <f>vlookup($A19,'HDI (Ben)'!$B$2:$I$190, 8, 0)</f>
        <v>VERYHIGHHUMANDEVELOPMENT</v>
      </c>
      <c r="L19" s="6" t="str">
        <f>vlookup($A19, 'population(Vivian)'!$A$2:$I$236,2,0)</f>
        <v>25,499,884</v>
      </c>
      <c r="M19" s="21">
        <f>vlookup($A19, 'population(Vivian)'!$A$2:$I$236,3,0)</f>
        <v>0.0118</v>
      </c>
      <c r="N19" s="6" t="str">
        <f>vlookup($A19, 'population(Vivian)'!$A$2:$I$236,4,0)</f>
        <v>296,686</v>
      </c>
      <c r="O19" s="6" t="str">
        <f>vlookup($A19, 'population(Vivian)'!$A$2:$I$236,5,0)</f>
        <v>3</v>
      </c>
      <c r="P19" s="6" t="str">
        <f>vlookup($A19, 'population(Vivian)'!$A$2:$I$236,6,0)</f>
        <v>7,682,300</v>
      </c>
      <c r="Q19" s="6" t="str">
        <f>vlookup($A19, 'population(Vivian)'!$A$2:$I$236,7,0)</f>
        <v>158,246</v>
      </c>
      <c r="R19" s="22">
        <f>vlookup($A19, 'population(Vivian)'!$A$2:$I$236,8,0)</f>
        <v>0.86</v>
      </c>
      <c r="S19" s="21">
        <f>vlookup($A19, 'population(Vivian)'!$A$2:$I$236,9,0)</f>
        <v>0.0033</v>
      </c>
      <c r="T19" s="23" t="s">
        <v>855</v>
      </c>
    </row>
    <row r="20" ht="15.75" customHeight="1">
      <c r="A20" s="8" t="s">
        <v>641</v>
      </c>
      <c r="B20" s="6" t="s">
        <v>113</v>
      </c>
      <c r="C20" s="6" t="s">
        <v>114</v>
      </c>
      <c r="D20" s="6" t="s">
        <v>115</v>
      </c>
      <c r="E20" s="16">
        <f>vlookup($A20,'HDI (Ben)'!$B$2:$I$190, 2,0)</f>
        <v>0.9188411969</v>
      </c>
      <c r="F20" s="18">
        <f>vlookup($A20,'HDI (Ben)'!$B$2:$I$190, 3, 0)</f>
        <v>81.468</v>
      </c>
      <c r="G20" s="18">
        <f>vlookup($A20,'HDI (Ben)'!$B$2:$I$190, 4, 0)</f>
        <v>19.69991</v>
      </c>
      <c r="H20" s="18">
        <f>vlookup($A20,'HDI (Ben)'!$B$2:$I$190, 5, 0)</f>
        <v>11.78389183</v>
      </c>
      <c r="I20" s="19">
        <f>vlookup($A20,'HDI (Ben)'!$B$2:$I$190, 6, 0)</f>
        <v>43820.84204</v>
      </c>
      <c r="J20" s="19">
        <f>vlookup($A20,'HDI (Ben)'!$B$2:$I$190, 7, 0)</f>
        <v>5</v>
      </c>
      <c r="K20" s="6" t="str">
        <f>vlookup($A20,'HDI (Ben)'!$B$2:$I$190, 8, 0)</f>
        <v>VERYHIGHHUMANDEVELOPMENT</v>
      </c>
      <c r="L20" s="6" t="str">
        <f>vlookup($A20, 'population(Vivian)'!$A$2:$I$236,2,0)</f>
        <v>11,589,623</v>
      </c>
      <c r="M20" s="21">
        <f>vlookup($A20, 'population(Vivian)'!$A$2:$I$236,3,0)</f>
        <v>0.0044</v>
      </c>
      <c r="N20" s="6" t="str">
        <f>vlookup($A20, 'population(Vivian)'!$A$2:$I$236,4,0)</f>
        <v>50,295</v>
      </c>
      <c r="O20" s="6" t="str">
        <f>vlookup($A20, 'population(Vivian)'!$A$2:$I$236,5,0)</f>
        <v>383</v>
      </c>
      <c r="P20" s="6" t="str">
        <f>vlookup($A20, 'population(Vivian)'!$A$2:$I$236,6,0)</f>
        <v>30,280</v>
      </c>
      <c r="Q20" s="6" t="str">
        <f>vlookup($A20, 'population(Vivian)'!$A$2:$I$236,7,0)</f>
        <v>48,000</v>
      </c>
      <c r="R20" s="22">
        <f>vlookup($A20, 'population(Vivian)'!$A$2:$I$236,8,0)</f>
        <v>0.98</v>
      </c>
      <c r="S20" s="21">
        <f>vlookup($A20, 'population(Vivian)'!$A$2:$I$236,9,0)</f>
        <v>0.0015</v>
      </c>
      <c r="T20" s="23" t="s">
        <v>1604</v>
      </c>
    </row>
    <row r="21" ht="15.75" customHeight="1">
      <c r="A21" s="8" t="s">
        <v>576</v>
      </c>
      <c r="B21" s="6" t="s">
        <v>117</v>
      </c>
      <c r="C21" s="6" t="s">
        <v>118</v>
      </c>
      <c r="D21" s="6" t="s">
        <v>115</v>
      </c>
      <c r="E21" s="16">
        <f>vlookup($A21,'HDI (Ben)'!$B$2:$I$190, 2,0)</f>
        <v>0.9251917245</v>
      </c>
      <c r="F21" s="18">
        <f>vlookup($A21,'HDI (Ben)'!$B$2:$I$190, 3, 0)</f>
        <v>81.736</v>
      </c>
      <c r="G21" s="18">
        <f>vlookup($A21,'HDI (Ben)'!$B$2:$I$190, 4, 0)</f>
        <v>19.31641</v>
      </c>
      <c r="H21" s="18">
        <f>vlookup($A21,'HDI (Ben)'!$B$2:$I$190, 5, 0)</f>
        <v>12.43960917</v>
      </c>
      <c r="I21" s="19">
        <f>vlookup($A21,'HDI (Ben)'!$B$2:$I$190, 6, 0)</f>
        <v>41779.26491</v>
      </c>
      <c r="J21" s="19">
        <f>vlookup($A21,'HDI (Ben)'!$B$2:$I$190, 7, 0)</f>
        <v>12</v>
      </c>
      <c r="K21" s="6" t="str">
        <f>vlookup($A21,'HDI (Ben)'!$B$2:$I$190, 8, 0)</f>
        <v>VERYHIGHHUMANDEVELOPMENT</v>
      </c>
      <c r="L21" s="6" t="str">
        <f>vlookup($A21, 'population(Vivian)'!$A$2:$I$236,2,0)</f>
        <v>5,540,720</v>
      </c>
      <c r="M21" s="21">
        <f>vlookup($A21, 'population(Vivian)'!$A$2:$I$236,3,0)</f>
        <v>0.0015</v>
      </c>
      <c r="N21" s="6" t="str">
        <f>vlookup($A21, 'population(Vivian)'!$A$2:$I$236,4,0)</f>
        <v>8,564</v>
      </c>
      <c r="O21" s="6" t="str">
        <f>vlookup($A21, 'population(Vivian)'!$A$2:$I$236,5,0)</f>
        <v>18</v>
      </c>
      <c r="P21" s="6" t="str">
        <f>vlookup($A21, 'population(Vivian)'!$A$2:$I$236,6,0)</f>
        <v>303,890</v>
      </c>
      <c r="Q21" s="6" t="str">
        <f>vlookup($A21, 'population(Vivian)'!$A$2:$I$236,7,0)</f>
        <v>14,000</v>
      </c>
      <c r="R21" s="22">
        <f>vlookup($A21, 'population(Vivian)'!$A$2:$I$236,8,0)</f>
        <v>0.86</v>
      </c>
      <c r="S21" s="21">
        <f>vlookup($A21, 'population(Vivian)'!$A$2:$I$236,9,0)</f>
        <v>0.0007</v>
      </c>
      <c r="T21" s="23" t="s">
        <v>855</v>
      </c>
    </row>
    <row r="22" ht="15.75" customHeight="1">
      <c r="A22" s="8" t="s">
        <v>599</v>
      </c>
      <c r="B22" s="6" t="s">
        <v>120</v>
      </c>
      <c r="C22" s="6" t="s">
        <v>75</v>
      </c>
      <c r="D22" s="6" t="s">
        <v>121</v>
      </c>
      <c r="E22" s="16">
        <f>vlookup($A22,'HDI (Ben)'!$B$2:$I$190, 2,0)</f>
        <v>0.9221113093</v>
      </c>
      <c r="F22" s="18">
        <f>vlookup($A22,'HDI (Ben)'!$B$2:$I$190, 3, 0)</f>
        <v>82.315</v>
      </c>
      <c r="G22" s="18">
        <f>vlookup($A22,'HDI (Ben)'!$B$2:$I$190, 4, 0)</f>
        <v>16.09144</v>
      </c>
      <c r="H22" s="18">
        <f>vlookup($A22,'HDI (Ben)'!$B$2:$I$190, 5, 0)</f>
        <v>13.31536312</v>
      </c>
      <c r="I22" s="19">
        <f>vlookup($A22,'HDI (Ben)'!$B$2:$I$190, 6, 0)</f>
        <v>43602.24929</v>
      </c>
      <c r="J22" s="19">
        <f>vlookup($A22,'HDI (Ben)'!$B$2:$I$190, 7, 0)</f>
        <v>10</v>
      </c>
      <c r="K22" s="6" t="str">
        <f>vlookup($A22,'HDI (Ben)'!$B$2:$I$190, 8, 0)</f>
        <v>VERYHIGHHUMANDEVELOPMENT</v>
      </c>
      <c r="L22" s="6" t="str">
        <f>vlookup($A22, 'population(Vivian)'!$A$2:$I$236,2,0)</f>
        <v>37,742,154</v>
      </c>
      <c r="M22" s="21">
        <f>vlookup($A22, 'population(Vivian)'!$A$2:$I$236,3,0)</f>
        <v>0.0089</v>
      </c>
      <c r="N22" s="6" t="str">
        <f>vlookup($A22, 'population(Vivian)'!$A$2:$I$236,4,0)</f>
        <v>331,107</v>
      </c>
      <c r="O22" s="6" t="str">
        <f>vlookup($A22, 'population(Vivian)'!$A$2:$I$236,5,0)</f>
        <v>4</v>
      </c>
      <c r="P22" s="6" t="str">
        <f>vlookup($A22, 'population(Vivian)'!$A$2:$I$236,6,0)</f>
        <v>9,093,510</v>
      </c>
      <c r="Q22" s="6" t="str">
        <f>vlookup($A22, 'population(Vivian)'!$A$2:$I$236,7,0)</f>
        <v>242,032</v>
      </c>
      <c r="R22" s="22">
        <f>vlookup($A22, 'population(Vivian)'!$A$2:$I$236,8,0)</f>
        <v>0.81</v>
      </c>
      <c r="S22" s="21">
        <f>vlookup($A22, 'population(Vivian)'!$A$2:$I$236,9,0)</f>
        <v>0.0048</v>
      </c>
      <c r="T22" s="23" t="s">
        <v>855</v>
      </c>
    </row>
    <row r="23" ht="15.75" customHeight="1">
      <c r="A23" s="8" t="s">
        <v>764</v>
      </c>
      <c r="B23" s="6" t="s">
        <v>123</v>
      </c>
      <c r="C23" s="6" t="s">
        <v>124</v>
      </c>
      <c r="D23" s="6" t="s">
        <v>43</v>
      </c>
      <c r="E23" s="16">
        <f>vlookup($A23,'HDI (Ben)'!$B$2:$I$190, 2,0)</f>
        <v>0.8377701902</v>
      </c>
      <c r="F23" s="18">
        <f>vlookup($A23,'HDI (Ben)'!$B$2:$I$190, 3, 0)</f>
        <v>77.163</v>
      </c>
      <c r="G23" s="18">
        <f>vlookup($A23,'HDI (Ben)'!$B$2:$I$190, 4, 0)</f>
        <v>15.25713</v>
      </c>
      <c r="H23" s="18">
        <f>vlookup($A23,'HDI (Ben)'!$B$2:$I$190, 5, 0)</f>
        <v>9.411832983</v>
      </c>
      <c r="I23" s="19">
        <f>vlookup($A23,'HDI (Ben)'!$B$2:$I$190, 6, 0)</f>
        <v>40399.11872</v>
      </c>
      <c r="J23" s="19">
        <f>vlookup($A23,'HDI (Ben)'!$B$2:$I$190, 7, 0)</f>
        <v>-18</v>
      </c>
      <c r="K23" s="6" t="str">
        <f>vlookup($A23,'HDI (Ben)'!$B$2:$I$190, 8, 0)</f>
        <v>VERYHIGHHUMANDEVELOPMENT</v>
      </c>
      <c r="L23" s="6" t="str">
        <f>vlookup($A23, 'population(Vivian)'!$A$2:$I$236,2,0)</f>
        <v>1,701,575</v>
      </c>
      <c r="M23" s="21">
        <f>vlookup($A23, 'population(Vivian)'!$A$2:$I$236,3,0)</f>
        <v>0.0368</v>
      </c>
      <c r="N23" s="6" t="str">
        <f>vlookup($A23, 'population(Vivian)'!$A$2:$I$236,4,0)</f>
        <v>60,403</v>
      </c>
      <c r="O23" s="6" t="str">
        <f>vlookup($A23, 'population(Vivian)'!$A$2:$I$236,5,0)</f>
        <v>2,239</v>
      </c>
      <c r="P23" s="6" t="str">
        <f>vlookup($A23, 'population(Vivian)'!$A$2:$I$236,6,0)</f>
        <v>760</v>
      </c>
      <c r="Q23" s="6" t="str">
        <f>vlookup($A23, 'population(Vivian)'!$A$2:$I$236,7,0)</f>
        <v>47,800</v>
      </c>
      <c r="R23" s="22">
        <f>vlookup($A23, 'population(Vivian)'!$A$2:$I$236,8,0)</f>
        <v>0.89</v>
      </c>
      <c r="S23" s="21">
        <f>vlookup($A23, 'population(Vivian)'!$A$2:$I$236,9,0)</f>
        <v>0.0002</v>
      </c>
      <c r="T23" s="23" t="s">
        <v>758</v>
      </c>
    </row>
    <row r="24" ht="15.75" customHeight="1">
      <c r="A24" s="8" t="s">
        <v>636</v>
      </c>
      <c r="B24" s="6" t="s">
        <v>126</v>
      </c>
      <c r="C24" s="6" t="s">
        <v>127</v>
      </c>
      <c r="D24" s="6" t="s">
        <v>128</v>
      </c>
      <c r="E24" s="16">
        <f>vlookup($A24,'HDI (Ben)'!$B$2:$I$190, 2,0)</f>
        <v>0.9203515485</v>
      </c>
      <c r="F24" s="18">
        <f>vlookup($A24,'HDI (Ben)'!$B$2:$I$190, 3, 0)</f>
        <v>81.236</v>
      </c>
      <c r="G24" s="18">
        <f>vlookup($A24,'HDI (Ben)'!$B$2:$I$190, 4, 0)</f>
        <v>17.4429</v>
      </c>
      <c r="H24" s="18">
        <f>vlookup($A24,'HDI (Ben)'!$B$2:$I$190, 5, 0)</f>
        <v>12.95067</v>
      </c>
      <c r="I24" s="19">
        <f>vlookup($A24,'HDI (Ben)'!$B$2:$I$190, 6, 0)</f>
        <v>39507.28595</v>
      </c>
      <c r="J24" s="19">
        <f>vlookup($A24,'HDI (Ben)'!$B$2:$I$190, 7, 0)</f>
        <v>13</v>
      </c>
      <c r="K24" s="6" t="str">
        <f>vlookup($A24,'HDI (Ben)'!$B$2:$I$190, 8, 0)</f>
        <v>VERYHIGHHUMANDEVELOPMENT</v>
      </c>
      <c r="L24" s="6" t="str">
        <f>vlookup($A24, 'population(Vivian)'!$A$2:$I$236,2,0)</f>
        <v>67,886,011</v>
      </c>
      <c r="M24" s="21">
        <f>vlookup($A24, 'population(Vivian)'!$A$2:$I$236,3,0)</f>
        <v>0.0053</v>
      </c>
      <c r="N24" s="6" t="str">
        <f>vlookup($A24, 'population(Vivian)'!$A$2:$I$236,4,0)</f>
        <v>355,839</v>
      </c>
      <c r="O24" s="6" t="str">
        <f>vlookup($A24, 'population(Vivian)'!$A$2:$I$236,5,0)</f>
        <v>281</v>
      </c>
      <c r="P24" s="6" t="str">
        <f>vlookup($A24, 'population(Vivian)'!$A$2:$I$236,6,0)</f>
        <v>241,930</v>
      </c>
      <c r="Q24" s="6" t="str">
        <f>vlookup($A24, 'population(Vivian)'!$A$2:$I$236,7,0)</f>
        <v>260,650</v>
      </c>
      <c r="R24" s="22">
        <f>vlookup($A24, 'population(Vivian)'!$A$2:$I$236,8,0)</f>
        <v>0.83</v>
      </c>
      <c r="S24" s="21">
        <f>vlookup($A24, 'population(Vivian)'!$A$2:$I$236,9,0)</f>
        <v>0.0087</v>
      </c>
      <c r="T24" s="23" t="s">
        <v>1604</v>
      </c>
    </row>
    <row r="25" ht="15.75" customHeight="1">
      <c r="A25" s="8" t="s">
        <v>671</v>
      </c>
      <c r="B25" s="6" t="s">
        <v>130</v>
      </c>
      <c r="C25" s="6" t="s">
        <v>131</v>
      </c>
      <c r="D25" s="6" t="s">
        <v>132</v>
      </c>
      <c r="E25" s="16">
        <f>vlookup($A25,'HDI (Ben)'!$B$2:$I$190, 2,0)</f>
        <v>0.8910567777</v>
      </c>
      <c r="F25" s="18">
        <f>vlookup($A25,'HDI (Ben)'!$B$2:$I$190, 3, 0)</f>
        <v>82.541</v>
      </c>
      <c r="G25" s="18">
        <f>vlookup($A25,'HDI (Ben)'!$B$2:$I$190, 4, 0)</f>
        <v>15.4858</v>
      </c>
      <c r="H25" s="18">
        <f>vlookup($A25,'HDI (Ben)'!$B$2:$I$190, 5, 0)</f>
        <v>11.41703591</v>
      </c>
      <c r="I25" s="19">
        <f>vlookup($A25,'HDI (Ben)'!$B$2:$I$190, 6, 0)</f>
        <v>40510.78081</v>
      </c>
      <c r="J25" s="19">
        <f>vlookup($A25,'HDI (Ben)'!$B$2:$I$190, 7, 0)</f>
        <v>0</v>
      </c>
      <c r="K25" s="6" t="str">
        <f>vlookup($A25,'HDI (Ben)'!$B$2:$I$190, 8, 0)</f>
        <v>VERYHIGHHUMANDEVELOPMENT</v>
      </c>
      <c r="L25" s="6" t="str">
        <f>vlookup($A25, 'population(Vivian)'!$A$2:$I$236,2,0)</f>
        <v>65,273,511</v>
      </c>
      <c r="M25" s="21">
        <f>vlookup($A25, 'population(Vivian)'!$A$2:$I$236,3,0)</f>
        <v>0.0022</v>
      </c>
      <c r="N25" s="6" t="str">
        <f>vlookup($A25, 'population(Vivian)'!$A$2:$I$236,4,0)</f>
        <v>143,783</v>
      </c>
      <c r="O25" s="6" t="str">
        <f>vlookup($A25, 'population(Vivian)'!$A$2:$I$236,5,0)</f>
        <v>119</v>
      </c>
      <c r="P25" s="6" t="str">
        <f>vlookup($A25, 'population(Vivian)'!$A$2:$I$236,6,0)</f>
        <v>547,557</v>
      </c>
      <c r="Q25" s="6" t="str">
        <f>vlookup($A25, 'population(Vivian)'!$A$2:$I$236,7,0)</f>
        <v>36,527</v>
      </c>
      <c r="R25" s="22">
        <f>vlookup($A25, 'population(Vivian)'!$A$2:$I$236,8,0)</f>
        <v>0.82</v>
      </c>
      <c r="S25" s="21">
        <f>vlookup($A25, 'population(Vivian)'!$A$2:$I$236,9,0)</f>
        <v>0.0084</v>
      </c>
      <c r="T25" s="23" t="s">
        <v>593</v>
      </c>
    </row>
    <row r="26" ht="15.75" customHeight="1">
      <c r="A26" s="8" t="s">
        <v>643</v>
      </c>
      <c r="B26" s="6" t="s">
        <v>136</v>
      </c>
      <c r="C26" s="6" t="s">
        <v>64</v>
      </c>
      <c r="D26" s="6" t="s">
        <v>137</v>
      </c>
      <c r="E26" s="16">
        <f>vlookup($A26,'HDI (Ben)'!$B$2:$I$190, 2,0)</f>
        <v>0.9146963762</v>
      </c>
      <c r="F26" s="18">
        <f>vlookup($A26,'HDI (Ben)'!$B$2:$I$190, 3, 0)</f>
        <v>84.47</v>
      </c>
      <c r="G26" s="18">
        <f>vlookup($A26,'HDI (Ben)'!$B$2:$I$190, 4, 0)</f>
        <v>15.23057</v>
      </c>
      <c r="H26" s="18">
        <f>vlookup($A26,'HDI (Ben)'!$B$2:$I$190, 5, 0)</f>
        <v>12.8</v>
      </c>
      <c r="I26" s="19">
        <f>vlookup($A26,'HDI (Ben)'!$B$2:$I$190, 6, 0)</f>
        <v>40799.0143</v>
      </c>
      <c r="J26" s="19">
        <f>vlookup($A26,'HDI (Ben)'!$B$2:$I$190, 7, 0)</f>
        <v>6</v>
      </c>
      <c r="K26" s="6" t="str">
        <f>vlookup($A26,'HDI (Ben)'!$B$2:$I$190, 8, 0)</f>
        <v>VERYHIGHHUMANDEVELOPMENT</v>
      </c>
      <c r="L26" s="6" t="str">
        <f>vlookup($A26, 'population(Vivian)'!$A$2:$I$236,2,0)</f>
        <v>126,476,461</v>
      </c>
      <c r="M26" s="21">
        <f>vlookup($A26, 'population(Vivian)'!$A$2:$I$236,3,0)</f>
        <v>-0.003</v>
      </c>
      <c r="N26" s="6" t="str">
        <f>vlookup($A26, 'population(Vivian)'!$A$2:$I$236,4,0)</f>
        <v>-383,840</v>
      </c>
      <c r="O26" s="6" t="str">
        <f>vlookup($A26, 'population(Vivian)'!$A$2:$I$236,5,0)</f>
        <v>347</v>
      </c>
      <c r="P26" s="6" t="str">
        <f>vlookup($A26, 'population(Vivian)'!$A$2:$I$236,6,0)</f>
        <v>364,555</v>
      </c>
      <c r="Q26" s="6" t="str">
        <f>vlookup($A26, 'population(Vivian)'!$A$2:$I$236,7,0)</f>
        <v>71,560</v>
      </c>
      <c r="R26" s="22">
        <f>vlookup($A26, 'population(Vivian)'!$A$2:$I$236,8,0)</f>
        <v>0.92</v>
      </c>
      <c r="S26" s="21">
        <f>vlookup($A26, 'population(Vivian)'!$A$2:$I$236,9,0)</f>
        <v>0.0162</v>
      </c>
      <c r="T26" s="23" t="s">
        <v>1604</v>
      </c>
    </row>
    <row r="27" ht="15.75" customHeight="1">
      <c r="A27" s="8" t="s">
        <v>679</v>
      </c>
      <c r="B27" s="6" t="s">
        <v>139</v>
      </c>
      <c r="C27" s="6" t="s">
        <v>140</v>
      </c>
      <c r="D27" s="6" t="s">
        <v>141</v>
      </c>
      <c r="E27" s="16">
        <f>vlookup($A27,'HDI (Ben)'!$B$2:$I$190, 2,0)</f>
        <v>0.8852656831</v>
      </c>
      <c r="F27" s="18">
        <f>vlookup($A27,'HDI (Ben)'!$B$2:$I$190, 3, 0)</f>
        <v>82.376</v>
      </c>
      <c r="G27" s="18">
        <f>vlookup($A27,'HDI (Ben)'!$B$2:$I$190, 4, 0)</f>
        <v>15.89665</v>
      </c>
      <c r="H27" s="18">
        <f>vlookup($A27,'HDI (Ben)'!$B$2:$I$190, 5, 0)</f>
        <v>11.28811066</v>
      </c>
      <c r="I27" s="19">
        <f>vlookup($A27,'HDI (Ben)'!$B$2:$I$190, 6, 0)</f>
        <v>34795.17858</v>
      </c>
      <c r="J27" s="19">
        <f>vlookup($A27,'HDI (Ben)'!$B$2:$I$190, 7, 0)</f>
        <v>6</v>
      </c>
      <c r="K27" s="6" t="str">
        <f>vlookup($A27,'HDI (Ben)'!$B$2:$I$190, 8, 0)</f>
        <v>VERYHIGHHUMANDEVELOPMENT</v>
      </c>
      <c r="L27" s="6" t="str">
        <f>vlookup($A27, 'population(Vivian)'!$A$2:$I$236,2,0)</f>
        <v>441,543</v>
      </c>
      <c r="M27" s="21">
        <f>vlookup($A27, 'population(Vivian)'!$A$2:$I$236,3,0)</f>
        <v>0.0027</v>
      </c>
      <c r="N27" s="6" t="str">
        <f>vlookup($A27, 'population(Vivian)'!$A$2:$I$236,4,0)</f>
        <v>1,171</v>
      </c>
      <c r="O27" s="6" t="str">
        <f>vlookup($A27, 'population(Vivian)'!$A$2:$I$236,5,0)</f>
        <v>1,380</v>
      </c>
      <c r="P27" s="6" t="str">
        <f>vlookup($A27, 'population(Vivian)'!$A$2:$I$236,6,0)</f>
        <v>320</v>
      </c>
      <c r="Q27" s="6" t="str">
        <f>vlookup($A27, 'population(Vivian)'!$A$2:$I$236,7,0)</f>
        <v>900</v>
      </c>
      <c r="R27" s="22">
        <f>vlookup($A27, 'population(Vivian)'!$A$2:$I$236,8,0)</f>
        <v>0.93</v>
      </c>
      <c r="S27" s="21">
        <f>vlookup($A27, 'population(Vivian)'!$A$2:$I$236,9,0)</f>
        <v>0.0001</v>
      </c>
      <c r="T27" s="23" t="s">
        <v>758</v>
      </c>
    </row>
    <row r="28" ht="15.75" customHeight="1">
      <c r="A28" s="8" t="s">
        <v>791</v>
      </c>
      <c r="B28" s="6" t="s">
        <v>143</v>
      </c>
      <c r="C28" s="6" t="s">
        <v>144</v>
      </c>
      <c r="D28" s="6" t="s">
        <v>43</v>
      </c>
      <c r="E28" s="16">
        <f>vlookup($A28,'HDI (Ben)'!$B$2:$I$190, 2,0)</f>
        <v>0.8337894331</v>
      </c>
      <c r="F28" s="18">
        <f>vlookup($A28,'HDI (Ben)'!$B$2:$I$190, 3, 0)</f>
        <v>77.633</v>
      </c>
      <c r="G28" s="18">
        <f>vlookup($A28,'HDI (Ben)'!$B$2:$I$190, 4, 0)</f>
        <v>14.6641</v>
      </c>
      <c r="H28" s="18">
        <f>vlookup($A28,'HDI (Ben)'!$B$2:$I$190, 5, 0)</f>
        <v>9.731845912</v>
      </c>
      <c r="I28" s="19">
        <f>vlookup($A28,'HDI (Ben)'!$B$2:$I$190, 6, 0)</f>
        <v>37039.23091</v>
      </c>
      <c r="J28" s="19">
        <f>vlookup($A28,'HDI (Ben)'!$B$2:$I$190, 7, 0)</f>
        <v>-18</v>
      </c>
      <c r="K28" s="6" t="str">
        <f>vlookup($A28,'HDI (Ben)'!$B$2:$I$190, 8, 0)</f>
        <v>VERYHIGHHUMANDEVELOPMENT</v>
      </c>
      <c r="L28" s="6" t="str">
        <f>vlookup($A28, 'population(Vivian)'!$A$2:$I$236,2,0)</f>
        <v>5,106,626</v>
      </c>
      <c r="M28" s="21">
        <f>vlookup($A28, 'population(Vivian)'!$A$2:$I$236,3,0)</f>
        <v>0.0265</v>
      </c>
      <c r="N28" s="6" t="str">
        <f>vlookup($A28, 'population(Vivian)'!$A$2:$I$236,4,0)</f>
        <v>131,640</v>
      </c>
      <c r="O28" s="6" t="str">
        <f>vlookup($A28, 'population(Vivian)'!$A$2:$I$236,5,0)</f>
        <v>16</v>
      </c>
      <c r="P28" s="6" t="str">
        <f>vlookup($A28, 'population(Vivian)'!$A$2:$I$236,6,0)</f>
        <v>309,500</v>
      </c>
      <c r="Q28" s="6" t="str">
        <f>vlookup($A28, 'population(Vivian)'!$A$2:$I$236,7,0)</f>
        <v>87,400</v>
      </c>
      <c r="R28" s="22">
        <f>vlookup($A28, 'population(Vivian)'!$A$2:$I$236,8,0)</f>
        <v>0.87</v>
      </c>
      <c r="S28" s="21">
        <f>vlookup($A28, 'population(Vivian)'!$A$2:$I$236,9,0)</f>
        <v>0.0007</v>
      </c>
      <c r="T28" s="23" t="s">
        <v>855</v>
      </c>
    </row>
    <row r="29" ht="15.75" customHeight="1">
      <c r="A29" s="8" t="s">
        <v>689</v>
      </c>
      <c r="B29" s="6" t="s">
        <v>146</v>
      </c>
      <c r="C29" s="6" t="s">
        <v>72</v>
      </c>
      <c r="D29" s="6" t="s">
        <v>147</v>
      </c>
      <c r="E29" s="16">
        <f>vlookup($A29,'HDI (Ben)'!$B$2:$I$190, 2,0)</f>
        <v>0.8825839786</v>
      </c>
      <c r="F29" s="18">
        <f>vlookup($A29,'HDI (Ben)'!$B$2:$I$190, 3, 0)</f>
        <v>83.352</v>
      </c>
      <c r="G29" s="18">
        <f>vlookup($A29,'HDI (Ben)'!$B$2:$I$190, 4, 0)</f>
        <v>16.2469</v>
      </c>
      <c r="H29" s="18">
        <f>vlookup($A29,'HDI (Ben)'!$B$2:$I$190, 5, 0)</f>
        <v>10.24509</v>
      </c>
      <c r="I29" s="19">
        <f>vlookup($A29,'HDI (Ben)'!$B$2:$I$190, 6, 0)</f>
        <v>36141.42829</v>
      </c>
      <c r="J29" s="19">
        <f>vlookup($A29,'HDI (Ben)'!$B$2:$I$190, 7, 0)</f>
        <v>2</v>
      </c>
      <c r="K29" s="6" t="str">
        <f>vlookup($A29,'HDI (Ben)'!$B$2:$I$190, 8, 0)</f>
        <v>VERYHIGHHUMANDEVELOPMENT</v>
      </c>
      <c r="L29" s="6" t="str">
        <f>vlookup($A29, 'population(Vivian)'!$A$2:$I$236,2,0)</f>
        <v>60,461,826</v>
      </c>
      <c r="M29" s="21">
        <f>vlookup($A29, 'population(Vivian)'!$A$2:$I$236,3,0)</f>
        <v>-0.0015</v>
      </c>
      <c r="N29" s="6" t="str">
        <f>vlookup($A29, 'population(Vivian)'!$A$2:$I$236,4,0)</f>
        <v>-88,249</v>
      </c>
      <c r="O29" s="6" t="str">
        <f>vlookup($A29, 'population(Vivian)'!$A$2:$I$236,5,0)</f>
        <v>206</v>
      </c>
      <c r="P29" s="6" t="str">
        <f>vlookup($A29, 'population(Vivian)'!$A$2:$I$236,6,0)</f>
        <v>294,140</v>
      </c>
      <c r="Q29" s="6" t="str">
        <f>vlookup($A29, 'population(Vivian)'!$A$2:$I$236,7,0)</f>
        <v>148,943</v>
      </c>
      <c r="R29" s="22">
        <f>vlookup($A29, 'population(Vivian)'!$A$2:$I$236,8,0)</f>
        <v>0.69</v>
      </c>
      <c r="S29" s="21">
        <f>vlookup($A29, 'population(Vivian)'!$A$2:$I$236,9,0)</f>
        <v>0.0078</v>
      </c>
      <c r="T29" s="23" t="s">
        <v>593</v>
      </c>
    </row>
    <row r="30" ht="15.75" customHeight="1">
      <c r="A30" s="8" t="s">
        <v>623</v>
      </c>
      <c r="B30" s="6" t="s">
        <v>149</v>
      </c>
      <c r="C30" s="6" t="s">
        <v>42</v>
      </c>
      <c r="D30" s="6" t="s">
        <v>150</v>
      </c>
      <c r="E30" s="16">
        <f>vlookup($A30,'HDI (Ben)'!$B$2:$I$190, 2,0)</f>
        <v>0.9208861411</v>
      </c>
      <c r="F30" s="18">
        <f>vlookup($A30,'HDI (Ben)'!$B$2:$I$190, 3, 0)</f>
        <v>82.145</v>
      </c>
      <c r="G30" s="18">
        <f>vlookup($A30,'HDI (Ben)'!$B$2:$I$190, 4, 0)</f>
        <v>18.8376</v>
      </c>
      <c r="H30" s="18">
        <f>vlookup($A30,'HDI (Ben)'!$B$2:$I$190, 5, 0)</f>
        <v>12.678166</v>
      </c>
      <c r="I30" s="19">
        <f>vlookup($A30,'HDI (Ben)'!$B$2:$I$190, 6, 0)</f>
        <v>35107.50023</v>
      </c>
      <c r="J30" s="19">
        <f>vlookup($A30,'HDI (Ben)'!$B$2:$I$190, 7, 0)</f>
        <v>18</v>
      </c>
      <c r="K30" s="6" t="str">
        <f>vlookup($A30,'HDI (Ben)'!$B$2:$I$190, 8, 0)</f>
        <v>VERYHIGHHUMANDEVELOPMENT</v>
      </c>
      <c r="L30" s="6" t="str">
        <f>vlookup($A30, 'population(Vivian)'!$A$2:$I$236,2,0)</f>
        <v>4,822,233</v>
      </c>
      <c r="M30" s="21">
        <f>vlookup($A30, 'population(Vivian)'!$A$2:$I$236,3,0)</f>
        <v>0.0082</v>
      </c>
      <c r="N30" s="6" t="str">
        <f>vlookup($A30, 'population(Vivian)'!$A$2:$I$236,4,0)</f>
        <v>39,170</v>
      </c>
      <c r="O30" s="6" t="str">
        <f>vlookup($A30, 'population(Vivian)'!$A$2:$I$236,5,0)</f>
        <v>18</v>
      </c>
      <c r="P30" s="6" t="str">
        <f>vlookup($A30, 'population(Vivian)'!$A$2:$I$236,6,0)</f>
        <v>263,310</v>
      </c>
      <c r="Q30" s="6" t="str">
        <f>vlookup($A30, 'population(Vivian)'!$A$2:$I$236,7,0)</f>
        <v>14,881</v>
      </c>
      <c r="R30" s="22">
        <f>vlookup($A30, 'population(Vivian)'!$A$2:$I$236,8,0)</f>
        <v>0.87</v>
      </c>
      <c r="S30" s="21">
        <f>vlookup($A30, 'population(Vivian)'!$A$2:$I$236,9,0)</f>
        <v>0.0006</v>
      </c>
      <c r="T30" s="23" t="s">
        <v>855</v>
      </c>
      <c r="U30" s="27"/>
    </row>
    <row r="31" ht="15.75" customHeight="1">
      <c r="A31" s="8" t="s">
        <v>646</v>
      </c>
      <c r="B31" s="6" t="s">
        <v>152</v>
      </c>
      <c r="D31" s="6" t="s">
        <v>153</v>
      </c>
      <c r="E31" s="16">
        <f>vlookup($A31,'HDI (Ben)'!$B$2:$I$190, 2,0)</f>
        <v>0.905831888</v>
      </c>
      <c r="F31" s="18">
        <f>vlookup($A31,'HDI (Ben)'!$B$2:$I$190, 3, 0)</f>
        <v>82.846</v>
      </c>
      <c r="G31" s="18">
        <f>vlookup($A31,'HDI (Ben)'!$B$2:$I$190, 4, 0)</f>
        <v>16.39381</v>
      </c>
      <c r="H31" s="18">
        <f>vlookup($A31,'HDI (Ben)'!$B$2:$I$190, 5, 0)</f>
        <v>12.18500103</v>
      </c>
      <c r="I31" s="19">
        <f>vlookup($A31,'HDI (Ben)'!$B$2:$I$190, 6, 0)</f>
        <v>36757.02363</v>
      </c>
      <c r="J31" s="19">
        <f>vlookup($A31,'HDI (Ben)'!$B$2:$I$190, 7, 0)</f>
        <v>8</v>
      </c>
      <c r="K31" s="6" t="str">
        <f>vlookup($A31,'HDI (Ben)'!$B$2:$I$190, 8, 0)</f>
        <v>VERYHIGHHUMANDEVELOPMENT</v>
      </c>
      <c r="L31" s="6" t="str">
        <f>vlookup($A31, 'population(Vivian)'!$A$2:$I$236,2,0)</f>
        <v>51,269,185</v>
      </c>
      <c r="M31" s="21">
        <f>vlookup($A31, 'population(Vivian)'!$A$2:$I$236,3,0)</f>
        <v>0.0009</v>
      </c>
      <c r="N31" s="6" t="str">
        <f>vlookup($A31, 'population(Vivian)'!$A$2:$I$236,4,0)</f>
        <v>43,877</v>
      </c>
      <c r="O31" s="6" t="str">
        <f>vlookup($A31, 'population(Vivian)'!$A$2:$I$236,5,0)</f>
        <v>527</v>
      </c>
      <c r="P31" s="6" t="str">
        <f>vlookup($A31, 'population(Vivian)'!$A$2:$I$236,6,0)</f>
        <v>97,230</v>
      </c>
      <c r="Q31" s="6" t="str">
        <f>vlookup($A31, 'population(Vivian)'!$A$2:$I$236,7,0)</f>
        <v>11,731</v>
      </c>
      <c r="R31" s="22">
        <f>vlookup($A31, 'population(Vivian)'!$A$2:$I$236,8,0)</f>
        <v>0.82</v>
      </c>
      <c r="S31" s="21">
        <f>vlookup($A31, 'population(Vivian)'!$A$2:$I$236,9,0)</f>
        <v>0.0066</v>
      </c>
      <c r="T31" s="23" t="s">
        <v>1604</v>
      </c>
      <c r="U31" s="27"/>
    </row>
    <row r="32" ht="15.75" customHeight="1">
      <c r="A32" s="8" t="s">
        <v>645</v>
      </c>
      <c r="B32" s="6" t="s">
        <v>155</v>
      </c>
      <c r="C32" s="6" t="s">
        <v>157</v>
      </c>
      <c r="D32" s="6" t="s">
        <v>158</v>
      </c>
      <c r="E32" s="16">
        <f>vlookup($A32,'HDI (Ben)'!$B$2:$I$190, 2,0)</f>
        <v>0.9062349435</v>
      </c>
      <c r="F32" s="18">
        <f>vlookup($A32,'HDI (Ben)'!$B$2:$I$190, 3, 0)</f>
        <v>82.819</v>
      </c>
      <c r="G32" s="18">
        <f>vlookup($A32,'HDI (Ben)'!$B$2:$I$190, 4, 0)</f>
        <v>15.99117</v>
      </c>
      <c r="H32" s="18">
        <f>vlookup($A32,'HDI (Ben)'!$B$2:$I$190, 5, 0)</f>
        <v>12.95921504</v>
      </c>
      <c r="I32" s="19">
        <f>vlookup($A32,'HDI (Ben)'!$B$2:$I$190, 6, 0)</f>
        <v>33649.6895</v>
      </c>
      <c r="J32" s="19">
        <f>vlookup($A32,'HDI (Ben)'!$B$2:$I$190, 7, 0)</f>
        <v>13</v>
      </c>
      <c r="K32" s="6" t="str">
        <f>vlookup($A32,'HDI (Ben)'!$B$2:$I$190, 8, 0)</f>
        <v>VERYHIGHHUMANDEVELOPMENT</v>
      </c>
      <c r="L32" s="6" t="str">
        <f>vlookup($A32, 'population(Vivian)'!$A$2:$I$236,2,0)</f>
        <v>8,655,535</v>
      </c>
      <c r="M32" s="21">
        <f>vlookup($A32, 'population(Vivian)'!$A$2:$I$236,3,0)</f>
        <v>0.016</v>
      </c>
      <c r="N32" s="6" t="str">
        <f>vlookup($A32, 'population(Vivian)'!$A$2:$I$236,4,0)</f>
        <v>136,158</v>
      </c>
      <c r="O32" s="6" t="str">
        <f>vlookup($A32, 'population(Vivian)'!$A$2:$I$236,5,0)</f>
        <v>400</v>
      </c>
      <c r="P32" s="6" t="str">
        <f>vlookup($A32, 'population(Vivian)'!$A$2:$I$236,6,0)</f>
        <v>21,640</v>
      </c>
      <c r="Q32" s="6" t="str">
        <f>vlookup($A32, 'population(Vivian)'!$A$2:$I$236,7,0)</f>
        <v>10,000</v>
      </c>
      <c r="R32" s="22">
        <f>vlookup($A32, 'population(Vivian)'!$A$2:$I$236,8,0)</f>
        <v>0.93</v>
      </c>
      <c r="S32" s="21">
        <f>vlookup($A32, 'population(Vivian)'!$A$2:$I$236,9,0)</f>
        <v>0.0011</v>
      </c>
      <c r="T32" s="23" t="s">
        <v>1604</v>
      </c>
      <c r="U32" s="27"/>
    </row>
    <row r="33" ht="15.75" customHeight="1">
      <c r="A33" s="8" t="s">
        <v>659</v>
      </c>
      <c r="B33" s="6" t="s">
        <v>160</v>
      </c>
      <c r="C33" s="6" t="s">
        <v>161</v>
      </c>
      <c r="D33" s="6" t="s">
        <v>162</v>
      </c>
      <c r="E33" s="16">
        <f>vlookup($A33,'HDI (Ben)'!$B$2:$I$190, 2,0)</f>
        <v>0.8907546579</v>
      </c>
      <c r="F33" s="18">
        <f>vlookup($A33,'HDI (Ben)'!$B$2:$I$190, 3, 0)</f>
        <v>79.222</v>
      </c>
      <c r="G33" s="18">
        <f>vlookup($A33,'HDI (Ben)'!$B$2:$I$190, 4, 0)</f>
        <v>16.83158</v>
      </c>
      <c r="H33" s="18">
        <f>vlookup($A33,'HDI (Ben)'!$B$2:$I$190, 5, 0)</f>
        <v>12.74035051</v>
      </c>
      <c r="I33" s="19">
        <f>vlookup($A33,'HDI (Ben)'!$B$2:$I$190, 6, 0)</f>
        <v>31597.07111</v>
      </c>
      <c r="J33" s="19">
        <f>vlookup($A33,'HDI (Ben)'!$B$2:$I$190, 7, 0)</f>
        <v>12</v>
      </c>
      <c r="K33" s="6" t="str">
        <f>vlookup($A33,'HDI (Ben)'!$B$2:$I$190, 8, 0)</f>
        <v>VERYHIGHHUMANDEVELOPMENT</v>
      </c>
      <c r="L33" s="6" t="str">
        <f>vlookup($A33, 'population(Vivian)'!$A$2:$I$236,2,0)</f>
        <v>10,708,981</v>
      </c>
      <c r="M33" s="21">
        <f>vlookup($A33, 'population(Vivian)'!$A$2:$I$236,3,0)</f>
        <v>0.0018</v>
      </c>
      <c r="N33" s="6" t="str">
        <f>vlookup($A33, 'population(Vivian)'!$A$2:$I$236,4,0)</f>
        <v>19,772</v>
      </c>
      <c r="O33" s="6" t="str">
        <f>vlookup($A33, 'population(Vivian)'!$A$2:$I$236,5,0)</f>
        <v>139</v>
      </c>
      <c r="P33" s="6" t="str">
        <f>vlookup($A33, 'population(Vivian)'!$A$2:$I$236,6,0)</f>
        <v>77,240</v>
      </c>
      <c r="Q33" s="6" t="str">
        <f>vlookup($A33, 'population(Vivian)'!$A$2:$I$236,7,0)</f>
        <v>22,011</v>
      </c>
      <c r="R33" s="22">
        <f>vlookup($A33, 'population(Vivian)'!$A$2:$I$236,8,0)</f>
        <v>0.74</v>
      </c>
      <c r="S33" s="21">
        <f>vlookup($A33, 'population(Vivian)'!$A$2:$I$236,9,0)</f>
        <v>0.0014</v>
      </c>
      <c r="T33" s="23" t="s">
        <v>593</v>
      </c>
      <c r="U33" s="27"/>
    </row>
    <row r="34" ht="15.75" customHeight="1">
      <c r="A34" s="8" t="s">
        <v>653</v>
      </c>
      <c r="B34" s="6" t="s">
        <v>164</v>
      </c>
      <c r="C34" s="6" t="s">
        <v>165</v>
      </c>
      <c r="D34" s="6" t="s">
        <v>166</v>
      </c>
      <c r="E34" s="16">
        <f>vlookup($A34,'HDI (Ben)'!$B$2:$I$190, 2,0)</f>
        <v>0.8927884608</v>
      </c>
      <c r="F34" s="18">
        <f>vlookup($A34,'HDI (Ben)'!$B$2:$I$190, 3, 0)</f>
        <v>83.433</v>
      </c>
      <c r="G34" s="18">
        <f>vlookup($A34,'HDI (Ben)'!$B$2:$I$190, 4, 0)</f>
        <v>17.87704</v>
      </c>
      <c r="H34" s="18">
        <f>vlookup($A34,'HDI (Ben)'!$B$2:$I$190, 5, 0)</f>
        <v>9.819481806</v>
      </c>
      <c r="I34" s="19">
        <f>vlookup($A34,'HDI (Ben)'!$B$2:$I$190, 6, 0)</f>
        <v>35041.29991</v>
      </c>
      <c r="J34" s="19">
        <f>vlookup($A34,'HDI (Ben)'!$B$2:$I$190, 7, 0)</f>
        <v>8</v>
      </c>
      <c r="K34" s="6" t="str">
        <f>vlookup($A34,'HDI (Ben)'!$B$2:$I$190, 8, 0)</f>
        <v>VERYHIGHHUMANDEVELOPMENT</v>
      </c>
      <c r="L34" s="6" t="str">
        <f>vlookup($A34, 'population(Vivian)'!$A$2:$I$236,2,0)</f>
        <v>46,754,778</v>
      </c>
      <c r="M34" s="21">
        <f>vlookup($A34, 'population(Vivian)'!$A$2:$I$236,3,0)</f>
        <v>0.0004</v>
      </c>
      <c r="N34" s="6" t="str">
        <f>vlookup($A34, 'population(Vivian)'!$A$2:$I$236,4,0)</f>
        <v>18,002</v>
      </c>
      <c r="O34" s="6" t="str">
        <f>vlookup($A34, 'population(Vivian)'!$A$2:$I$236,5,0)</f>
        <v>94</v>
      </c>
      <c r="P34" s="6" t="str">
        <f>vlookup($A34, 'population(Vivian)'!$A$2:$I$236,6,0)</f>
        <v>498,800</v>
      </c>
      <c r="Q34" s="6" t="str">
        <f>vlookup($A34, 'population(Vivian)'!$A$2:$I$236,7,0)</f>
        <v>40,000</v>
      </c>
      <c r="R34" s="22">
        <f>vlookup($A34, 'population(Vivian)'!$A$2:$I$236,8,0)</f>
        <v>0.8</v>
      </c>
      <c r="S34" s="21">
        <f>vlookup($A34, 'population(Vivian)'!$A$2:$I$236,9,0)</f>
        <v>0.006</v>
      </c>
      <c r="T34" s="23" t="s">
        <v>855</v>
      </c>
      <c r="U34" s="27"/>
    </row>
    <row r="35" ht="15.75" customHeight="1">
      <c r="A35" s="8" t="s">
        <v>647</v>
      </c>
      <c r="B35" s="6" t="s">
        <v>168</v>
      </c>
      <c r="C35" s="6" t="s">
        <v>169</v>
      </c>
      <c r="D35" s="6" t="s">
        <v>170</v>
      </c>
      <c r="E35" s="16">
        <f>vlookup($A35,'HDI (Ben)'!$B$2:$I$190, 2,0)</f>
        <v>0.901601081</v>
      </c>
      <c r="F35" s="18">
        <f>vlookup($A35,'HDI (Ben)'!$B$2:$I$190, 3, 0)</f>
        <v>81.172</v>
      </c>
      <c r="G35" s="18">
        <f>vlookup($A35,'HDI (Ben)'!$B$2:$I$190, 4, 0)</f>
        <v>17.42218</v>
      </c>
      <c r="H35" s="18">
        <f>vlookup($A35,'HDI (Ben)'!$B$2:$I$190, 5, 0)</f>
        <v>12.27337909</v>
      </c>
      <c r="I35" s="19">
        <f>vlookup($A35,'HDI (Ben)'!$B$2:$I$190, 6, 0)</f>
        <v>32143.04239</v>
      </c>
      <c r="J35" s="19">
        <f>vlookup($A35,'HDI (Ben)'!$B$2:$I$190, 7, 0)</f>
        <v>13</v>
      </c>
      <c r="K35" s="6" t="str">
        <f>vlookup($A35,'HDI (Ben)'!$B$2:$I$190, 8, 0)</f>
        <v>VERYHIGHHUMANDEVELOPMENT</v>
      </c>
      <c r="L35" s="6" t="str">
        <f>vlookup($A35, 'population(Vivian)'!$A$2:$I$236,2,0)</f>
        <v>2,078,938</v>
      </c>
      <c r="M35" s="21">
        <f>vlookup($A35, 'population(Vivian)'!$A$2:$I$236,3,0)</f>
        <v>0.0001</v>
      </c>
      <c r="N35" s="6" t="str">
        <f>vlookup($A35, 'population(Vivian)'!$A$2:$I$236,4,0)</f>
        <v>284</v>
      </c>
      <c r="O35" s="6" t="str">
        <f>vlookup($A35, 'population(Vivian)'!$A$2:$I$236,5,0)</f>
        <v>103</v>
      </c>
      <c r="P35" s="6" t="str">
        <f>vlookup($A35, 'population(Vivian)'!$A$2:$I$236,6,0)</f>
        <v>20,140</v>
      </c>
      <c r="Q35" s="6" t="str">
        <f>vlookup($A35, 'population(Vivian)'!$A$2:$I$236,7,0)</f>
        <v>2,000</v>
      </c>
      <c r="R35" s="22">
        <f>vlookup($A35, 'population(Vivian)'!$A$2:$I$236,8,0)</f>
        <v>0.55</v>
      </c>
      <c r="S35" s="21">
        <f>vlookup($A35, 'population(Vivian)'!$A$2:$I$236,9,0)</f>
        <v>0.0003</v>
      </c>
      <c r="T35" s="23" t="s">
        <v>593</v>
      </c>
      <c r="U35" s="27"/>
    </row>
    <row r="36" ht="15.75" customHeight="1">
      <c r="A36" s="8" t="s">
        <v>711</v>
      </c>
      <c r="B36" s="8" t="s">
        <v>172</v>
      </c>
      <c r="C36" s="6" t="s">
        <v>173</v>
      </c>
      <c r="D36" s="6" t="s">
        <v>174</v>
      </c>
      <c r="E36" s="16">
        <f>vlookup($A36,'HDI (Ben)'!$B$2:$I$190, 2,0)</f>
        <v>0.8729553939</v>
      </c>
      <c r="F36" s="18">
        <f>vlookup($A36,'HDI (Ben)'!$B$2:$I$190, 3, 0)</f>
        <v>80.828</v>
      </c>
      <c r="G36" s="18">
        <f>vlookup($A36,'HDI (Ben)'!$B$2:$I$190, 4, 0)</f>
        <v>14.67400082</v>
      </c>
      <c r="H36" s="18">
        <f>vlookup($A36,'HDI (Ben)'!$B$2:$I$190, 5, 0)</f>
        <v>12.10394114</v>
      </c>
      <c r="I36" s="19">
        <f>vlookup($A36,'HDI (Ben)'!$B$2:$I$190, 6, 0)</f>
        <v>33100.31857</v>
      </c>
      <c r="J36" s="19">
        <f>vlookup($A36,'HDI (Ben)'!$B$2:$I$190, 7, 0)</f>
        <v>5</v>
      </c>
      <c r="K36" s="6" t="str">
        <f>vlookup($A36,'HDI (Ben)'!$B$2:$I$190, 8, 0)</f>
        <v>VERYHIGHHUMANDEVELOPMENT</v>
      </c>
      <c r="L36" s="6" t="str">
        <f>vlookup($A36, 'population(Vivian)'!$A$2:$I$236,2,0)</f>
        <v>1,207,359</v>
      </c>
      <c r="M36" s="21">
        <f>vlookup($A36, 'population(Vivian)'!$A$2:$I$236,3,0)</f>
        <v>0.0073</v>
      </c>
      <c r="N36" s="6" t="str">
        <f>vlookup($A36, 'population(Vivian)'!$A$2:$I$236,4,0)</f>
        <v>8,784</v>
      </c>
      <c r="O36" s="6" t="str">
        <f>vlookup($A36, 'population(Vivian)'!$A$2:$I$236,5,0)</f>
        <v>131</v>
      </c>
      <c r="P36" s="6" t="str">
        <f>vlookup($A36, 'population(Vivian)'!$A$2:$I$236,6,0)</f>
        <v>9,240</v>
      </c>
      <c r="Q36" s="6" t="str">
        <f>vlookup($A36, 'population(Vivian)'!$A$2:$I$236,7,0)</f>
        <v>5,000</v>
      </c>
      <c r="R36" s="22">
        <f>vlookup($A36, 'population(Vivian)'!$A$2:$I$236,8,0)</f>
        <v>0.67</v>
      </c>
      <c r="S36" s="21">
        <f>vlookup($A36, 'population(Vivian)'!$A$2:$I$236,9,0)</f>
        <v>0.0002</v>
      </c>
      <c r="T36" s="23" t="s">
        <v>593</v>
      </c>
      <c r="U36" s="27"/>
    </row>
    <row r="37" ht="15.75" customHeight="1">
      <c r="A37" s="8" t="s">
        <v>700</v>
      </c>
      <c r="B37" s="6" t="s">
        <v>176</v>
      </c>
      <c r="C37" s="6" t="s">
        <v>98</v>
      </c>
      <c r="D37" s="6" t="s">
        <v>177</v>
      </c>
      <c r="E37" s="16">
        <f>vlookup($A37,'HDI (Ben)'!$B$2:$I$190, 2,0)</f>
        <v>0.8815422979</v>
      </c>
      <c r="F37" s="18">
        <f>vlookup($A37,'HDI (Ben)'!$B$2:$I$190, 3, 0)</f>
        <v>78.567</v>
      </c>
      <c r="G37" s="18">
        <f>vlookup($A37,'HDI (Ben)'!$B$2:$I$190, 4, 0)</f>
        <v>16.06362</v>
      </c>
      <c r="H37" s="18">
        <f>vlookup($A37,'HDI (Ben)'!$B$2:$I$190, 5, 0)</f>
        <v>13.0290394</v>
      </c>
      <c r="I37" s="19">
        <f>vlookup($A37,'HDI (Ben)'!$B$2:$I$190, 6, 0)</f>
        <v>30378.62982</v>
      </c>
      <c r="J37" s="19">
        <f>vlookup($A37,'HDI (Ben)'!$B$2:$I$190, 7, 0)</f>
        <v>10</v>
      </c>
      <c r="K37" s="6" t="str">
        <f>vlookup($A37,'HDI (Ben)'!$B$2:$I$190, 8, 0)</f>
        <v>VERYHIGHHUMANDEVELOPMENT</v>
      </c>
      <c r="L37" s="6" t="str">
        <f>vlookup($A37, 'population(Vivian)'!$A$2:$I$236,2,0)</f>
        <v>1,326,535</v>
      </c>
      <c r="M37" s="21">
        <f>vlookup($A37, 'population(Vivian)'!$A$2:$I$236,3,0)</f>
        <v>0.0007</v>
      </c>
      <c r="N37" s="6" t="str">
        <f>vlookup($A37, 'population(Vivian)'!$A$2:$I$236,4,0)</f>
        <v>887</v>
      </c>
      <c r="O37" s="6" t="str">
        <f>vlookup($A37, 'population(Vivian)'!$A$2:$I$236,5,0)</f>
        <v>31</v>
      </c>
      <c r="P37" s="6" t="str">
        <f>vlookup($A37, 'population(Vivian)'!$A$2:$I$236,6,0)</f>
        <v>42,390</v>
      </c>
      <c r="Q37" s="6" t="str">
        <f>vlookup($A37, 'population(Vivian)'!$A$2:$I$236,7,0)</f>
        <v>3,911</v>
      </c>
      <c r="R37" s="22">
        <f>vlookup($A37, 'population(Vivian)'!$A$2:$I$236,8,0)</f>
        <v>0.68</v>
      </c>
      <c r="S37" s="21">
        <f>vlookup($A37, 'population(Vivian)'!$A$2:$I$236,9,0)</f>
        <v>0.0002</v>
      </c>
      <c r="T37" s="23" t="s">
        <v>855</v>
      </c>
      <c r="U37" s="27"/>
    </row>
    <row r="38" ht="15.75" customHeight="1">
      <c r="A38" s="8" t="s">
        <v>747</v>
      </c>
      <c r="B38" s="6" t="s">
        <v>179</v>
      </c>
      <c r="C38" s="6" t="s">
        <v>131</v>
      </c>
      <c r="D38" s="6" t="s">
        <v>180</v>
      </c>
      <c r="E38" s="16">
        <f>vlookup($A38,'HDI (Ben)'!$B$2:$I$190, 2,0)</f>
        <v>0.8693076791</v>
      </c>
      <c r="F38" s="18">
        <f>vlookup($A38,'HDI (Ben)'!$B$2:$I$190, 3, 0)</f>
        <v>75.737</v>
      </c>
      <c r="G38" s="18">
        <f>vlookup($A38,'HDI (Ben)'!$B$2:$I$190, 4, 0)</f>
        <v>16.49953</v>
      </c>
      <c r="H38" s="18">
        <f>vlookup($A38,'HDI (Ben)'!$B$2:$I$190, 5, 0)</f>
        <v>12.96103366</v>
      </c>
      <c r="I38" s="19">
        <f>vlookup($A38,'HDI (Ben)'!$B$2:$I$190, 6, 0)</f>
        <v>29775.26288</v>
      </c>
      <c r="J38" s="19">
        <f>vlookup($A38,'HDI (Ben)'!$B$2:$I$190, 7, 0)</f>
        <v>7</v>
      </c>
      <c r="K38" s="6" t="str">
        <f>vlookup($A38,'HDI (Ben)'!$B$2:$I$190, 8, 0)</f>
        <v>VERYHIGHHUMANDEVELOPMENT</v>
      </c>
      <c r="L38" s="6" t="str">
        <f>vlookup($A38, 'population(Vivian)'!$A$2:$I$236,2,0)</f>
        <v>2,722,289</v>
      </c>
      <c r="M38" s="21">
        <f>vlookup($A38, 'population(Vivian)'!$A$2:$I$236,3,0)</f>
        <v>-0.0135</v>
      </c>
      <c r="N38" s="6" t="str">
        <f>vlookup($A38, 'population(Vivian)'!$A$2:$I$236,4,0)</f>
        <v>-37,338</v>
      </c>
      <c r="O38" s="6" t="str">
        <f>vlookup($A38, 'population(Vivian)'!$A$2:$I$236,5,0)</f>
        <v>43</v>
      </c>
      <c r="P38" s="6" t="str">
        <f>vlookup($A38, 'population(Vivian)'!$A$2:$I$236,6,0)</f>
        <v>62,674</v>
      </c>
      <c r="Q38" s="6" t="str">
        <f>vlookup($A38, 'population(Vivian)'!$A$2:$I$236,7,0)</f>
        <v>-32,780</v>
      </c>
      <c r="R38" s="22">
        <f>vlookup($A38, 'population(Vivian)'!$A$2:$I$236,8,0)</f>
        <v>0.71</v>
      </c>
      <c r="S38" s="21">
        <f>vlookup($A38, 'population(Vivian)'!$A$2:$I$236,9,0)</f>
        <v>0.0003</v>
      </c>
      <c r="T38" s="23" t="s">
        <v>855</v>
      </c>
      <c r="U38" s="27"/>
    </row>
    <row r="39" ht="15.75" customHeight="1">
      <c r="A39" s="8" t="s">
        <v>808</v>
      </c>
      <c r="B39" s="6" t="s">
        <v>182</v>
      </c>
      <c r="C39" s="6" t="s">
        <v>183</v>
      </c>
      <c r="D39" s="6" t="s">
        <v>184</v>
      </c>
      <c r="E39" s="16">
        <f>vlookup($A39,'HDI (Ben)'!$B$2:$I$190, 2,0)</f>
        <v>0.8568782255</v>
      </c>
      <c r="F39" s="18">
        <f>vlookup($A39,'HDI (Ben)'!$B$2:$I$190, 3, 0)</f>
        <v>77.388</v>
      </c>
      <c r="G39" s="18">
        <f>vlookup($A39,'HDI (Ben)'!$B$2:$I$190, 4, 0)</f>
        <v>14.53309</v>
      </c>
      <c r="H39" s="18">
        <f>vlookup($A39,'HDI (Ben)'!$B$2:$I$190, 5, 0)</f>
        <v>12.60562251</v>
      </c>
      <c r="I39" s="19">
        <f>vlookup($A39,'HDI (Ben)'!$B$2:$I$190, 6, 0)</f>
        <v>30671.87284</v>
      </c>
      <c r="J39" s="19">
        <f>vlookup($A39,'HDI (Ben)'!$B$2:$I$190, 7, 0)</f>
        <v>3</v>
      </c>
      <c r="K39" s="6" t="str">
        <f>vlookup($A39,'HDI (Ben)'!$B$2:$I$190, 8, 0)</f>
        <v>VERYHIGHHUMANDEVELOPMENT</v>
      </c>
      <c r="L39" s="6" t="str">
        <f>vlookup($A39, 'population(Vivian)'!$A$2:$I$236,2,0)</f>
        <v>5,459,642</v>
      </c>
      <c r="M39" s="21">
        <f>vlookup($A39, 'population(Vivian)'!$A$2:$I$236,3,0)</f>
        <v>0.0005</v>
      </c>
      <c r="N39" s="6" t="str">
        <f>vlookup($A39, 'population(Vivian)'!$A$2:$I$236,4,0)</f>
        <v>2,629</v>
      </c>
      <c r="O39" s="6" t="str">
        <f>vlookup($A39, 'population(Vivian)'!$A$2:$I$236,5,0)</f>
        <v>114</v>
      </c>
      <c r="P39" s="6" t="str">
        <f>vlookup($A39, 'population(Vivian)'!$A$2:$I$236,6,0)</f>
        <v>48,088</v>
      </c>
      <c r="Q39" s="6" t="str">
        <f>vlookup($A39, 'population(Vivian)'!$A$2:$I$236,7,0)</f>
        <v>1,485</v>
      </c>
      <c r="R39" s="22">
        <f>vlookup($A39, 'population(Vivian)'!$A$2:$I$236,8,0)</f>
        <v>0.54</v>
      </c>
      <c r="S39" s="21">
        <f>vlookup($A39, 'population(Vivian)'!$A$2:$I$236,9,0)</f>
        <v>0.0007</v>
      </c>
      <c r="T39" s="23" t="s">
        <v>593</v>
      </c>
      <c r="U39" s="27"/>
    </row>
    <row r="40" ht="15.75" customHeight="1">
      <c r="A40" s="8" t="s">
        <v>836</v>
      </c>
      <c r="B40" s="6" t="s">
        <v>186</v>
      </c>
      <c r="C40" s="6" t="s">
        <v>187</v>
      </c>
      <c r="D40" s="6" t="s">
        <v>188</v>
      </c>
      <c r="E40" s="16">
        <f>vlookup($A40,'HDI (Ben)'!$B$2:$I$190, 2,0)</f>
        <v>0.8502116187</v>
      </c>
      <c r="F40" s="18">
        <f>vlookup($A40,'HDI (Ben)'!$B$2:$I$190, 3, 0)</f>
        <v>81.857</v>
      </c>
      <c r="G40" s="18">
        <f>vlookup($A40,'HDI (Ben)'!$B$2:$I$190, 4, 0)</f>
        <v>16.29655</v>
      </c>
      <c r="H40" s="18">
        <f>vlookup($A40,'HDI (Ben)'!$B$2:$I$190, 5, 0)</f>
        <v>9.190958665</v>
      </c>
      <c r="I40" s="19">
        <f>vlookup($A40,'HDI (Ben)'!$B$2:$I$190, 6, 0)</f>
        <v>27935.3848</v>
      </c>
      <c r="J40" s="19">
        <f>vlookup($A40,'HDI (Ben)'!$B$2:$I$190, 7, 0)</f>
        <v>4</v>
      </c>
      <c r="K40" s="6" t="str">
        <f>vlookup($A40,'HDI (Ben)'!$B$2:$I$190, 8, 0)</f>
        <v>VERYHIGHHUMANDEVELOPMENT</v>
      </c>
      <c r="L40" s="6" t="str">
        <f>vlookup($A40, 'population(Vivian)'!$A$2:$I$236,2,0)</f>
        <v>10,196,709</v>
      </c>
      <c r="M40" s="21">
        <f>vlookup($A40, 'population(Vivian)'!$A$2:$I$236,3,0)</f>
        <v>-0.0029</v>
      </c>
      <c r="N40" s="6" t="str">
        <f>vlookup($A40, 'population(Vivian)'!$A$2:$I$236,4,0)</f>
        <v>-29,478</v>
      </c>
      <c r="O40" s="6" t="str">
        <f>vlookup($A40, 'population(Vivian)'!$A$2:$I$236,5,0)</f>
        <v>111</v>
      </c>
      <c r="P40" s="6" t="str">
        <f>vlookup($A40, 'population(Vivian)'!$A$2:$I$236,6,0)</f>
        <v>91,590</v>
      </c>
      <c r="Q40" s="6" t="str">
        <f>vlookup($A40, 'population(Vivian)'!$A$2:$I$236,7,0)</f>
        <v>-6,000</v>
      </c>
      <c r="R40" s="22">
        <f>vlookup($A40, 'population(Vivian)'!$A$2:$I$236,8,0)</f>
        <v>0.66</v>
      </c>
      <c r="S40" s="21">
        <f>vlookup($A40, 'population(Vivian)'!$A$2:$I$236,9,0)</f>
        <v>0.0013</v>
      </c>
      <c r="T40" s="23" t="s">
        <v>593</v>
      </c>
      <c r="U40" s="27"/>
    </row>
    <row r="41" ht="15.75" customHeight="1">
      <c r="A41" s="8" t="s">
        <v>858</v>
      </c>
      <c r="B41" s="6" t="s">
        <v>190</v>
      </c>
      <c r="E41" s="16">
        <f>vlookup($A41,'HDI (Ben)'!$B$2:$I$190, 2,0)</f>
        <v>0.8054832736</v>
      </c>
      <c r="F41" s="18">
        <f>vlookup($A41,'HDI (Ben)'!$B$2:$I$190, 3, 0)</f>
        <v>73.752</v>
      </c>
      <c r="G41" s="18">
        <f>vlookup($A41,'HDI (Ben)'!$B$2:$I$190, 4, 0)</f>
        <v>12.82263</v>
      </c>
      <c r="H41" s="18">
        <f>vlookup($A41,'HDI (Ben)'!$B$2:$I$190, 5, 0)</f>
        <v>11.533</v>
      </c>
      <c r="I41" s="19">
        <f>vlookup($A41,'HDI (Ben)'!$B$2:$I$190, 6, 0)</f>
        <v>28395.39613</v>
      </c>
      <c r="J41" s="19">
        <f>vlookup($A41,'HDI (Ben)'!$B$2:$I$190, 7, 0)</f>
        <v>-17</v>
      </c>
      <c r="K41" s="6" t="str">
        <f>vlookup($A41,'HDI (Ben)'!$B$2:$I$190, 8, 0)</f>
        <v>VERYHIGHHUMANDEVELOPMENT</v>
      </c>
      <c r="L41" s="6" t="str">
        <f>vlookup($A41, 'population(Vivian)'!$A$2:$I$236,2,0)</f>
        <v>393,244</v>
      </c>
      <c r="M41" s="21">
        <f>vlookup($A41, 'population(Vivian)'!$A$2:$I$236,3,0)</f>
        <v>0.0097</v>
      </c>
      <c r="N41" s="6" t="str">
        <f>vlookup($A41, 'population(Vivian)'!$A$2:$I$236,4,0)</f>
        <v>3,762</v>
      </c>
      <c r="O41" s="6" t="str">
        <f>vlookup($A41, 'population(Vivian)'!$A$2:$I$236,5,0)</f>
        <v>39</v>
      </c>
      <c r="P41" s="6" t="str">
        <f>vlookup($A41, 'population(Vivian)'!$A$2:$I$236,6,0)</f>
        <v>10,010</v>
      </c>
      <c r="Q41" s="6" t="str">
        <f>vlookup($A41, 'population(Vivian)'!$A$2:$I$236,7,0)</f>
        <v>1,000</v>
      </c>
      <c r="R41" s="22">
        <f>vlookup($A41, 'population(Vivian)'!$A$2:$I$236,8,0)</f>
        <v>0.86</v>
      </c>
      <c r="S41" s="21">
        <f>vlookup($A41, 'population(Vivian)'!$A$2:$I$236,9,0)</f>
        <v>0.0001</v>
      </c>
      <c r="T41" s="23" t="s">
        <v>855</v>
      </c>
      <c r="U41" s="27"/>
    </row>
    <row r="42" ht="15.75" customHeight="1">
      <c r="A42" s="8" t="s">
        <v>864</v>
      </c>
      <c r="B42" s="6" t="s">
        <v>192</v>
      </c>
      <c r="C42" s="6" t="s">
        <v>193</v>
      </c>
      <c r="D42" s="6" t="s">
        <v>194</v>
      </c>
      <c r="E42" s="16">
        <f>vlookup($A42,'HDI (Ben)'!$B$2:$I$190, 2,0)</f>
        <v>0.7990284786</v>
      </c>
      <c r="F42" s="18">
        <f>vlookup($A42,'HDI (Ben)'!$B$2:$I$190, 3, 0)</f>
        <v>73.38</v>
      </c>
      <c r="G42" s="18">
        <f>vlookup($A42,'HDI (Ben)'!$B$2:$I$190, 4, 0)</f>
        <v>12.96</v>
      </c>
      <c r="H42" s="18">
        <f>vlookup($A42,'HDI (Ben)'!$B$2:$I$190, 5, 0)</f>
        <v>11.02594007</v>
      </c>
      <c r="I42" s="19">
        <f>vlookup($A42,'HDI (Ben)'!$B$2:$I$190, 6, 0)</f>
        <v>28497.37072</v>
      </c>
      <c r="J42" s="19">
        <f>vlookup($A42,'HDI (Ben)'!$B$2:$I$190, 7, 0)</f>
        <v>-21</v>
      </c>
      <c r="K42" s="6" t="str">
        <f>vlookup($A42,'HDI (Ben)'!$B$2:$I$190, 8, 0)</f>
        <v>HIGHHUMANDEVELOPMENT</v>
      </c>
      <c r="L42" s="6" t="str">
        <f>vlookup($A42, 'population(Vivian)'!$A$2:$I$236,2,0)</f>
        <v>1,399,488</v>
      </c>
      <c r="M42" s="21">
        <f>vlookup($A42, 'population(Vivian)'!$A$2:$I$236,3,0)</f>
        <v>0.0032</v>
      </c>
      <c r="N42" s="6" t="str">
        <f>vlookup($A42, 'population(Vivian)'!$A$2:$I$236,4,0)</f>
        <v>4,515</v>
      </c>
      <c r="O42" s="6" t="str">
        <f>vlookup($A42, 'population(Vivian)'!$A$2:$I$236,5,0)</f>
        <v>273</v>
      </c>
      <c r="P42" s="6" t="str">
        <f>vlookup($A42, 'population(Vivian)'!$A$2:$I$236,6,0)</f>
        <v>5,130</v>
      </c>
      <c r="Q42" s="6" t="str">
        <f>vlookup($A42, 'population(Vivian)'!$A$2:$I$236,7,0)</f>
        <v>-800</v>
      </c>
      <c r="R42" s="22">
        <f>vlookup($A42, 'population(Vivian)'!$A$2:$I$236,8,0)</f>
        <v>0.52</v>
      </c>
      <c r="S42" s="21">
        <f>vlookup($A42, 'population(Vivian)'!$A$2:$I$236,9,0)</f>
        <v>0.0002</v>
      </c>
      <c r="T42" s="23" t="s">
        <v>1604</v>
      </c>
      <c r="U42" s="27"/>
    </row>
    <row r="43" ht="15.75" customHeight="1">
      <c r="A43" s="8" t="s">
        <v>872</v>
      </c>
      <c r="B43" s="6" t="s">
        <v>196</v>
      </c>
      <c r="C43" s="6" t="s">
        <v>197</v>
      </c>
      <c r="D43" s="6" t="s">
        <v>198</v>
      </c>
      <c r="E43" s="16">
        <f>vlookup($A43,'HDI (Ben)'!$B$2:$I$190, 2,0)</f>
        <v>0.8041858478</v>
      </c>
      <c r="F43" s="18">
        <f>vlookup($A43,'HDI (Ben)'!$B$2:$I$190, 3, 0)</f>
        <v>75.997</v>
      </c>
      <c r="G43" s="18">
        <f>vlookup($A43,'HDI (Ben)'!$B$2:$I$190, 4, 0)</f>
        <v>13.46876</v>
      </c>
      <c r="H43" s="18">
        <f>vlookup($A43,'HDI (Ben)'!$B$2:$I$190, 5, 0)</f>
        <v>10.15999793</v>
      </c>
      <c r="I43" s="19">
        <f>vlookup($A43,'HDI (Ben)'!$B$2:$I$190, 6, 0)</f>
        <v>27226.67561</v>
      </c>
      <c r="J43" s="19">
        <f>vlookup($A43,'HDI (Ben)'!$B$2:$I$190, 7, 0)</f>
        <v>-15</v>
      </c>
      <c r="K43" s="6" t="str">
        <f>vlookup($A43,'HDI (Ben)'!$B$2:$I$190, 8, 0)</f>
        <v>VERYHIGHHUMANDEVELOPMENT</v>
      </c>
      <c r="L43" s="6" t="str">
        <f>vlookup($A43, 'population(Vivian)'!$A$2:$I$236,2,0)</f>
        <v>32,365,999</v>
      </c>
      <c r="M43" s="21">
        <f>vlookup($A43, 'population(Vivian)'!$A$2:$I$236,3,0)</f>
        <v>0.013</v>
      </c>
      <c r="N43" s="6" t="str">
        <f>vlookup($A43, 'population(Vivian)'!$A$2:$I$236,4,0)</f>
        <v>416,222</v>
      </c>
      <c r="O43" s="6" t="str">
        <f>vlookup($A43, 'population(Vivian)'!$A$2:$I$236,5,0)</f>
        <v>99</v>
      </c>
      <c r="P43" s="6" t="str">
        <f>vlookup($A43, 'population(Vivian)'!$A$2:$I$236,6,0)</f>
        <v>328,550</v>
      </c>
      <c r="Q43" s="6" t="str">
        <f>vlookup($A43, 'population(Vivian)'!$A$2:$I$236,7,0)</f>
        <v>50,000</v>
      </c>
      <c r="R43" s="22">
        <f>vlookup($A43, 'population(Vivian)'!$A$2:$I$236,8,0)</f>
        <v>0.78</v>
      </c>
      <c r="S43" s="21">
        <f>vlookup($A43, 'population(Vivian)'!$A$2:$I$236,9,0)</f>
        <v>0.0042</v>
      </c>
      <c r="T43" s="23" t="s">
        <v>855</v>
      </c>
      <c r="U43" s="27"/>
    </row>
    <row r="44" ht="15.75" customHeight="1">
      <c r="A44" s="8" t="s">
        <v>734</v>
      </c>
      <c r="B44" s="6" t="s">
        <v>200</v>
      </c>
      <c r="C44" s="6" t="s">
        <v>118</v>
      </c>
      <c r="D44" s="6" t="s">
        <v>201</v>
      </c>
      <c r="E44" s="16">
        <f>vlookup($A44,'HDI (Ben)'!$B$2:$I$190, 2,0)</f>
        <v>0.8717678679</v>
      </c>
      <c r="F44" s="18">
        <f>vlookup($A44,'HDI (Ben)'!$B$2:$I$190, 3, 0)</f>
        <v>78.544</v>
      </c>
      <c r="G44" s="18">
        <f>vlookup($A44,'HDI (Ben)'!$B$2:$I$190, 4, 0)</f>
        <v>16.4332</v>
      </c>
      <c r="H44" s="18">
        <f>vlookup($A44,'HDI (Ben)'!$B$2:$I$190, 5, 0)</f>
        <v>12.29398111</v>
      </c>
      <c r="I44" s="19">
        <f>vlookup($A44,'HDI (Ben)'!$B$2:$I$190, 6, 0)</f>
        <v>27625.79535</v>
      </c>
      <c r="J44" s="19">
        <f>vlookup($A44,'HDI (Ben)'!$B$2:$I$190, 7, 0)</f>
        <v>13</v>
      </c>
      <c r="K44" s="6" t="str">
        <f>vlookup($A44,'HDI (Ben)'!$B$2:$I$190, 8, 0)</f>
        <v>VERYHIGHHUMANDEVELOPMENT</v>
      </c>
      <c r="L44" s="6" t="str">
        <f>vlookup($A44, 'population(Vivian)'!$A$2:$I$236,2,0)</f>
        <v>37,846,611</v>
      </c>
      <c r="M44" s="21">
        <f>vlookup($A44, 'population(Vivian)'!$A$2:$I$236,3,0)</f>
        <v>-0.0011</v>
      </c>
      <c r="N44" s="6" t="str">
        <f>vlookup($A44, 'population(Vivian)'!$A$2:$I$236,4,0)</f>
        <v>-41,157</v>
      </c>
      <c r="O44" s="6" t="str">
        <f>vlookup($A44, 'population(Vivian)'!$A$2:$I$236,5,0)</f>
        <v>124</v>
      </c>
      <c r="P44" s="6" t="str">
        <f>vlookup($A44, 'population(Vivian)'!$A$2:$I$236,6,0)</f>
        <v>306,230</v>
      </c>
      <c r="Q44" s="6" t="str">
        <f>vlookup($A44, 'population(Vivian)'!$A$2:$I$236,7,0)</f>
        <v>-29,395</v>
      </c>
      <c r="R44" s="22">
        <f>vlookup($A44, 'population(Vivian)'!$A$2:$I$236,8,0)</f>
        <v>0.6</v>
      </c>
      <c r="S44" s="21">
        <f>vlookup($A44, 'population(Vivian)'!$A$2:$I$236,9,0)</f>
        <v>0.0049</v>
      </c>
      <c r="T44" s="23" t="s">
        <v>593</v>
      </c>
      <c r="U44" s="27"/>
    </row>
    <row r="45" ht="15.75" customHeight="1">
      <c r="A45" s="8" t="s">
        <v>883</v>
      </c>
      <c r="B45" s="6" t="s">
        <v>203</v>
      </c>
      <c r="C45" s="6" t="s">
        <v>204</v>
      </c>
      <c r="D45" s="6" t="s">
        <v>205</v>
      </c>
      <c r="E45" s="16">
        <f>vlookup($A45,'HDI (Ben)'!$B$2:$I$190, 2,0)</f>
        <v>0.8446999355</v>
      </c>
      <c r="F45" s="18">
        <f>vlookup($A45,'HDI (Ben)'!$B$2:$I$190, 3, 0)</f>
        <v>76.701</v>
      </c>
      <c r="G45" s="18">
        <f>vlookup($A45,'HDI (Ben)'!$B$2:$I$190, 4, 0)</f>
        <v>15.11709</v>
      </c>
      <c r="H45" s="18">
        <f>vlookup($A45,'HDI (Ben)'!$B$2:$I$190, 5, 0)</f>
        <v>11.88941481</v>
      </c>
      <c r="I45" s="19">
        <f>vlookup($A45,'HDI (Ben)'!$B$2:$I$190, 6, 0)</f>
        <v>27144.21153</v>
      </c>
      <c r="J45" s="19">
        <f>vlookup($A45,'HDI (Ben)'!$B$2:$I$190, 7, 0)</f>
        <v>4</v>
      </c>
      <c r="K45" s="6" t="str">
        <f>vlookup($A45,'HDI (Ben)'!$B$2:$I$190, 8, 0)</f>
        <v>VERYHIGHHUMANDEVELOPMENT</v>
      </c>
      <c r="L45" s="6" t="str">
        <f>vlookup($A45, 'population(Vivian)'!$A$2:$I$236,2,0)</f>
        <v>9,660,351</v>
      </c>
      <c r="M45" s="21">
        <f>vlookup($A45, 'population(Vivian)'!$A$2:$I$236,3,0)</f>
        <v>-0.0025</v>
      </c>
      <c r="N45" s="6" t="str">
        <f>vlookup($A45, 'population(Vivian)'!$A$2:$I$236,4,0)</f>
        <v>-24,328</v>
      </c>
      <c r="O45" s="6" t="str">
        <f>vlookup($A45, 'population(Vivian)'!$A$2:$I$236,5,0)</f>
        <v>107</v>
      </c>
      <c r="P45" s="6" t="str">
        <f>vlookup($A45, 'population(Vivian)'!$A$2:$I$236,6,0)</f>
        <v>90,530</v>
      </c>
      <c r="Q45" s="6" t="str">
        <f>vlookup($A45, 'population(Vivian)'!$A$2:$I$236,7,0)</f>
        <v>6,000</v>
      </c>
      <c r="R45" s="22">
        <f>vlookup($A45, 'population(Vivian)'!$A$2:$I$236,8,0)</f>
        <v>0.72</v>
      </c>
      <c r="S45" s="21">
        <f>vlookup($A45, 'population(Vivian)'!$A$2:$I$236,9,0)</f>
        <v>0.0012</v>
      </c>
      <c r="T45" s="23" t="s">
        <v>593</v>
      </c>
      <c r="U45" s="27"/>
    </row>
    <row r="46" ht="15.75" customHeight="1">
      <c r="A46" s="8" t="s">
        <v>889</v>
      </c>
      <c r="B46" s="6" t="s">
        <v>207</v>
      </c>
      <c r="C46" s="6" t="s">
        <v>208</v>
      </c>
      <c r="D46" s="6" t="s">
        <v>209</v>
      </c>
      <c r="E46" s="16">
        <f>vlookup($A46,'HDI (Ben)'!$B$2:$I$190, 2,0)</f>
        <v>0.8013945148</v>
      </c>
      <c r="F46" s="18">
        <f>vlookup($A46,'HDI (Ben)'!$B$2:$I$190, 3, 0)</f>
        <v>73.333</v>
      </c>
      <c r="G46" s="18">
        <f>vlookup($A46,'HDI (Ben)'!$B$2:$I$190, 4, 0)</f>
        <v>15.45254</v>
      </c>
      <c r="H46" s="18">
        <f>vlookup($A46,'HDI (Ben)'!$B$2:$I$190, 5, 0)</f>
        <v>9.672806259</v>
      </c>
      <c r="I46" s="19">
        <f>vlookup($A46,'HDI (Ben)'!$B$2:$I$190, 6, 0)</f>
        <v>25076.87309</v>
      </c>
      <c r="J46" s="19">
        <f>vlookup($A46,'HDI (Ben)'!$B$2:$I$190, 7, 0)</f>
        <v>-12</v>
      </c>
      <c r="K46" s="6" t="str">
        <f>vlookup($A46,'HDI (Ben)'!$B$2:$I$190, 8, 0)</f>
        <v>VERYHIGHHUMANDEVELOPMENT</v>
      </c>
      <c r="L46" s="6" t="str">
        <f>vlookup($A46, 'population(Vivian)'!$A$2:$I$236,2,0)</f>
        <v>98,347</v>
      </c>
      <c r="M46" s="21">
        <f>vlookup($A46, 'population(Vivian)'!$A$2:$I$236,3,0)</f>
        <v>0.0062</v>
      </c>
      <c r="N46" s="6" t="str">
        <f>vlookup($A46, 'population(Vivian)'!$A$2:$I$236,4,0)</f>
        <v>608</v>
      </c>
      <c r="O46" s="6" t="str">
        <f>vlookup($A46, 'population(Vivian)'!$A$2:$I$236,5,0)</f>
        <v>214</v>
      </c>
      <c r="P46" s="6" t="str">
        <f>vlookup($A46, 'population(Vivian)'!$A$2:$I$236,6,0)</f>
        <v>460</v>
      </c>
      <c r="Q46" s="6" t="str">
        <f>vlookup($A46, 'population(Vivian)'!$A$2:$I$236,7,0)</f>
        <v>-200</v>
      </c>
      <c r="R46" s="22">
        <f>vlookup($A46, 'population(Vivian)'!$A$2:$I$236,8,0)</f>
        <v>0.56</v>
      </c>
      <c r="S46" s="21">
        <f>vlookup($A46, 'population(Vivian)'!$A$2:$I$236,9,0)</f>
        <v>0</v>
      </c>
      <c r="T46" s="23" t="s">
        <v>593</v>
      </c>
      <c r="U46" s="27"/>
    </row>
    <row r="47" ht="15.75" customHeight="1">
      <c r="A47" s="8" t="s">
        <v>821</v>
      </c>
      <c r="B47" s="6" t="s">
        <v>211</v>
      </c>
      <c r="C47" s="6" t="s">
        <v>212</v>
      </c>
      <c r="D47" s="6" t="s">
        <v>213</v>
      </c>
      <c r="E47" s="16">
        <f>vlookup($A47,'HDI (Ben)'!$B$2:$I$190, 2,0)</f>
        <v>0.8539015186</v>
      </c>
      <c r="F47" s="18">
        <f>vlookup($A47,'HDI (Ben)'!$B$2:$I$190, 3, 0)</f>
        <v>75.172</v>
      </c>
      <c r="G47" s="18">
        <f>vlookup($A47,'HDI (Ben)'!$B$2:$I$190, 4, 0)</f>
        <v>15.98269</v>
      </c>
      <c r="H47" s="18">
        <f>vlookup($A47,'HDI (Ben)'!$B$2:$I$190, 5, 0)</f>
        <v>12.82536903</v>
      </c>
      <c r="I47" s="19">
        <f>vlookup($A47,'HDI (Ben)'!$B$2:$I$190, 6, 0)</f>
        <v>26300.76872</v>
      </c>
      <c r="J47" s="19">
        <f>vlookup($A47,'HDI (Ben)'!$B$2:$I$190, 7, 0)</f>
        <v>10</v>
      </c>
      <c r="K47" s="6" t="str">
        <f>vlookup($A47,'HDI (Ben)'!$B$2:$I$190, 8, 0)</f>
        <v>VERYHIGHHUMANDEVELOPMENT</v>
      </c>
      <c r="L47" s="6" t="str">
        <f>vlookup($A47, 'population(Vivian)'!$A$2:$I$236,2,0)</f>
        <v>1,886,198</v>
      </c>
      <c r="M47" s="21">
        <f>vlookup($A47, 'population(Vivian)'!$A$2:$I$236,3,0)</f>
        <v>-0.0108</v>
      </c>
      <c r="N47" s="6" t="str">
        <f>vlookup($A47, 'population(Vivian)'!$A$2:$I$236,4,0)</f>
        <v>-20,545</v>
      </c>
      <c r="O47" s="6" t="str">
        <f>vlookup($A47, 'population(Vivian)'!$A$2:$I$236,5,0)</f>
        <v>30</v>
      </c>
      <c r="P47" s="6" t="str">
        <f>vlookup($A47, 'population(Vivian)'!$A$2:$I$236,6,0)</f>
        <v>62,200</v>
      </c>
      <c r="Q47" s="6" t="str">
        <f>vlookup($A47, 'population(Vivian)'!$A$2:$I$236,7,0)</f>
        <v>-14,837</v>
      </c>
      <c r="R47" s="22">
        <f>vlookup($A47, 'population(Vivian)'!$A$2:$I$236,8,0)</f>
        <v>0.69</v>
      </c>
      <c r="S47" s="21">
        <f>vlookup($A47, 'population(Vivian)'!$A$2:$I$236,9,0)</f>
        <v>0.0002</v>
      </c>
      <c r="T47" s="23" t="s">
        <v>855</v>
      </c>
      <c r="U47" s="27"/>
    </row>
    <row r="48" ht="15.75" customHeight="1">
      <c r="A48" s="8" t="s">
        <v>900</v>
      </c>
      <c r="B48" s="6" t="s">
        <v>215</v>
      </c>
      <c r="C48" s="6" t="s">
        <v>216</v>
      </c>
      <c r="D48" s="6" t="s">
        <v>217</v>
      </c>
      <c r="E48" s="16">
        <f>vlookup($A48,'HDI (Ben)'!$B$2:$I$190, 2,0)</f>
        <v>0.776814605</v>
      </c>
      <c r="F48" s="18">
        <f>vlookup($A48,'HDI (Ben)'!$B$2:$I$190, 3, 0)</f>
        <v>74.564</v>
      </c>
      <c r="G48" s="18">
        <f>vlookup($A48,'HDI (Ben)'!$B$2:$I$190, 4, 0)</f>
        <v>13.608</v>
      </c>
      <c r="H48" s="18">
        <f>vlookup($A48,'HDI (Ben)'!$B$2:$I$190, 5, 0)</f>
        <v>8.5</v>
      </c>
      <c r="I48" s="19">
        <f>vlookup($A48,'HDI (Ben)'!$B$2:$I$190, 6, 0)</f>
        <v>26770.07268</v>
      </c>
      <c r="J48" s="19">
        <f>vlookup($A48,'HDI (Ben)'!$B$2:$I$190, 7, 0)</f>
        <v>-25</v>
      </c>
      <c r="K48" s="6" t="str">
        <f>vlookup($A48,'HDI (Ben)'!$B$2:$I$190, 8, 0)</f>
        <v>HIGHHUMANDEVELOPMENT</v>
      </c>
      <c r="L48" s="6" t="str">
        <f>vlookup($A48, 'population(Vivian)'!$A$2:$I$236,2,0)</f>
        <v>53,199</v>
      </c>
      <c r="M48" s="21">
        <f>vlookup($A48, 'population(Vivian)'!$A$2:$I$236,3,0)</f>
        <v>0.0071</v>
      </c>
      <c r="N48" s="6" t="str">
        <f>vlookup($A48, 'population(Vivian)'!$A$2:$I$236,4,0)</f>
        <v>376</v>
      </c>
      <c r="O48" s="6" t="str">
        <f>vlookup($A48, 'population(Vivian)'!$A$2:$I$236,5,0)</f>
        <v>205</v>
      </c>
      <c r="P48" s="6" t="str">
        <f>vlookup($A48, 'population(Vivian)'!$A$2:$I$236,6,0)</f>
        <v>260</v>
      </c>
      <c r="Q48" s="6" t="str">
        <f>vlookup($A48, 'population(Vivian)'!$A$2:$I$236,7,0)</f>
        <v/>
      </c>
      <c r="R48" s="22">
        <f>vlookup($A48, 'population(Vivian)'!$A$2:$I$236,8,0)</f>
        <v>0.33</v>
      </c>
      <c r="S48" s="21">
        <f>vlookup($A48, 'population(Vivian)'!$A$2:$I$236,9,0)</f>
        <v>0</v>
      </c>
      <c r="T48" s="23" t="s">
        <v>593</v>
      </c>
      <c r="U48" s="27"/>
    </row>
    <row r="49" ht="15.75" customHeight="1">
      <c r="A49" s="8" t="s">
        <v>722</v>
      </c>
      <c r="B49" s="6" t="s">
        <v>219</v>
      </c>
      <c r="C49" s="6" t="s">
        <v>220</v>
      </c>
      <c r="D49" s="6" t="s">
        <v>221</v>
      </c>
      <c r="E49" s="16">
        <f>vlookup($A49,'HDI (Ben)'!$B$2:$I$190, 2,0)</f>
        <v>0.8719521259</v>
      </c>
      <c r="F49" s="18">
        <f>vlookup($A49,'HDI (Ben)'!$B$2:$I$190, 3, 0)</f>
        <v>82.072</v>
      </c>
      <c r="G49" s="18">
        <f>vlookup($A49,'HDI (Ben)'!$B$2:$I$190, 4, 0)</f>
        <v>17.33672</v>
      </c>
      <c r="H49" s="18">
        <f>vlookup($A49,'HDI (Ben)'!$B$2:$I$190, 5, 0)</f>
        <v>10.53957898</v>
      </c>
      <c r="I49" s="19">
        <f>vlookup($A49,'HDI (Ben)'!$B$2:$I$190, 6, 0)</f>
        <v>24909.34008</v>
      </c>
      <c r="J49" s="19">
        <f>vlookup($A49,'HDI (Ben)'!$B$2:$I$190, 7, 0)</f>
        <v>20</v>
      </c>
      <c r="K49" s="6" t="str">
        <f>vlookup($A49,'HDI (Ben)'!$B$2:$I$190, 8, 0)</f>
        <v>VERYHIGHHUMANDEVELOPMENT</v>
      </c>
      <c r="L49" s="6" t="str">
        <f>vlookup($A49, 'population(Vivian)'!$A$2:$I$236,2,0)</f>
        <v>10,423,054</v>
      </c>
      <c r="M49" s="21">
        <f>vlookup($A49, 'population(Vivian)'!$A$2:$I$236,3,0)</f>
        <v>-0.0048</v>
      </c>
      <c r="N49" s="6" t="str">
        <f>vlookup($A49, 'population(Vivian)'!$A$2:$I$236,4,0)</f>
        <v>-50,401</v>
      </c>
      <c r="O49" s="6" t="str">
        <f>vlookup($A49, 'population(Vivian)'!$A$2:$I$236,5,0)</f>
        <v>81</v>
      </c>
      <c r="P49" s="6" t="str">
        <f>vlookup($A49, 'population(Vivian)'!$A$2:$I$236,6,0)</f>
        <v>128,900</v>
      </c>
      <c r="Q49" s="6" t="str">
        <f>vlookup($A49, 'population(Vivian)'!$A$2:$I$236,7,0)</f>
        <v>-16,000</v>
      </c>
      <c r="R49" s="22">
        <f>vlookup($A49, 'population(Vivian)'!$A$2:$I$236,8,0)</f>
        <v>0.85</v>
      </c>
      <c r="S49" s="21">
        <f>vlookup($A49, 'population(Vivian)'!$A$2:$I$236,9,0)</f>
        <v>0.0013</v>
      </c>
      <c r="T49" s="23" t="s">
        <v>855</v>
      </c>
      <c r="U49" s="27"/>
    </row>
    <row r="50" ht="15.75" customHeight="1">
      <c r="A50" s="8" t="s">
        <v>910</v>
      </c>
      <c r="B50" s="6" t="s">
        <v>223</v>
      </c>
      <c r="C50" s="6" t="s">
        <v>212</v>
      </c>
      <c r="D50" s="6" t="s">
        <v>224</v>
      </c>
      <c r="E50" s="16">
        <f>vlookup($A50,'HDI (Ben)'!$B$2:$I$190, 2,0)</f>
        <v>0.8155696565</v>
      </c>
      <c r="F50" s="18">
        <f>vlookup($A50,'HDI (Ben)'!$B$2:$I$190, 3, 0)</f>
        <v>75.924</v>
      </c>
      <c r="G50" s="18">
        <f>vlookup($A50,'HDI (Ben)'!$B$2:$I$190, 4, 0)</f>
        <v>14.26345</v>
      </c>
      <c r="H50" s="18">
        <f>vlookup($A50,'HDI (Ben)'!$B$2:$I$190, 5, 0)</f>
        <v>10.97836</v>
      </c>
      <c r="I50" s="19">
        <f>vlookup($A50,'HDI (Ben)'!$B$2:$I$190, 6, 0)</f>
        <v>23905.77107</v>
      </c>
      <c r="J50" s="19">
        <f>vlookup($A50,'HDI (Ben)'!$B$2:$I$190, 7, 0)</f>
        <v>2</v>
      </c>
      <c r="K50" s="6" t="str">
        <f>vlookup($A50,'HDI (Ben)'!$B$2:$I$190, 8, 0)</f>
        <v>VERYHIGHHUMANDEVELOPMENT</v>
      </c>
      <c r="L50" s="6" t="str">
        <f>vlookup($A50, 'population(Vivian)'!$A$2:$I$236,2,0)</f>
        <v>19,237,691</v>
      </c>
      <c r="M50" s="21">
        <f>vlookup($A50, 'population(Vivian)'!$A$2:$I$236,3,0)</f>
        <v>-0.0066</v>
      </c>
      <c r="N50" s="6" t="str">
        <f>vlookup($A50, 'population(Vivian)'!$A$2:$I$236,4,0)</f>
        <v>-126,866</v>
      </c>
      <c r="O50" s="6" t="str">
        <f>vlookup($A50, 'population(Vivian)'!$A$2:$I$236,5,0)</f>
        <v>84</v>
      </c>
      <c r="P50" s="6" t="str">
        <f>vlookup($A50, 'population(Vivian)'!$A$2:$I$236,6,0)</f>
        <v>230,170</v>
      </c>
      <c r="Q50" s="6" t="str">
        <f>vlookup($A50, 'population(Vivian)'!$A$2:$I$236,7,0)</f>
        <v>-73,999</v>
      </c>
      <c r="R50" s="22">
        <f>vlookup($A50, 'population(Vivian)'!$A$2:$I$236,8,0)</f>
        <v>0.55</v>
      </c>
      <c r="S50" s="21">
        <f>vlookup($A50, 'population(Vivian)'!$A$2:$I$236,9,0)</f>
        <v>0.0025</v>
      </c>
      <c r="T50" s="23" t="s">
        <v>855</v>
      </c>
      <c r="U50" s="27"/>
    </row>
    <row r="51" ht="15.75" customHeight="1">
      <c r="A51" s="8" t="s">
        <v>916</v>
      </c>
      <c r="B51" s="6" t="s">
        <v>226</v>
      </c>
      <c r="C51" s="6" t="s">
        <v>187</v>
      </c>
      <c r="D51" s="6" t="s">
        <v>227</v>
      </c>
      <c r="E51" s="16">
        <f>vlookup($A51,'HDI (Ben)'!$B$2:$I$190, 2,0)</f>
        <v>0.8064901759</v>
      </c>
      <c r="F51" s="18">
        <f>vlookup($A51,'HDI (Ben)'!$B$2:$I$190, 3, 0)</f>
        <v>77.437</v>
      </c>
      <c r="G51" s="18">
        <f>vlookup($A51,'HDI (Ben)'!$B$2:$I$190, 4, 0)</f>
        <v>16.439128</v>
      </c>
      <c r="H51" s="18">
        <f>vlookup($A51,'HDI (Ben)'!$B$2:$I$190, 5, 0)</f>
        <v>7.667909126</v>
      </c>
      <c r="I51" s="19">
        <f>vlookup($A51,'HDI (Ben)'!$B$2:$I$190, 6, 0)</f>
        <v>24905.38066</v>
      </c>
      <c r="J51" s="19">
        <f>vlookup($A51,'HDI (Ben)'!$B$2:$I$190, 7, 0)</f>
        <v>-6</v>
      </c>
      <c r="K51" s="6" t="str">
        <f>vlookup($A51,'HDI (Ben)'!$B$2:$I$190, 8, 0)</f>
        <v>VERYHIGHHUMANDEVELOPMENT</v>
      </c>
      <c r="L51" s="6" t="str">
        <f>vlookup($A51, 'population(Vivian)'!$A$2:$I$236,2,0)</f>
        <v>84,339,067</v>
      </c>
      <c r="M51" s="21">
        <f>vlookup($A51, 'population(Vivian)'!$A$2:$I$236,3,0)</f>
        <v>0.0109</v>
      </c>
      <c r="N51" s="6" t="str">
        <f>vlookup($A51, 'population(Vivian)'!$A$2:$I$236,4,0)</f>
        <v>909,452</v>
      </c>
      <c r="O51" s="6" t="str">
        <f>vlookup($A51, 'population(Vivian)'!$A$2:$I$236,5,0)</f>
        <v>110</v>
      </c>
      <c r="P51" s="6" t="str">
        <f>vlookup($A51, 'population(Vivian)'!$A$2:$I$236,6,0)</f>
        <v>769,630</v>
      </c>
      <c r="Q51" s="6" t="str">
        <f>vlookup($A51, 'population(Vivian)'!$A$2:$I$236,7,0)</f>
        <v>283,922</v>
      </c>
      <c r="R51" s="22">
        <f>vlookup($A51, 'population(Vivian)'!$A$2:$I$236,8,0)</f>
        <v>0.76</v>
      </c>
      <c r="S51" s="21">
        <f>vlookup($A51, 'population(Vivian)'!$A$2:$I$236,9,0)</f>
        <v>0.0108</v>
      </c>
      <c r="T51" s="23" t="s">
        <v>593</v>
      </c>
      <c r="U51" s="27"/>
    </row>
    <row r="52" ht="15.75" customHeight="1">
      <c r="A52" s="8" t="s">
        <v>922</v>
      </c>
      <c r="B52" s="6" t="s">
        <v>229</v>
      </c>
      <c r="C52" s="6" t="s">
        <v>110</v>
      </c>
      <c r="D52" s="6" t="s">
        <v>230</v>
      </c>
      <c r="E52" s="16">
        <f>vlookup($A52,'HDI (Ben)'!$B$2:$I$190, 2,0)</f>
        <v>0.8172438488</v>
      </c>
      <c r="F52" s="18">
        <f>vlookup($A52,'HDI (Ben)'!$B$2:$I$190, 3, 0)</f>
        <v>73.236</v>
      </c>
      <c r="G52" s="18">
        <f>vlookup($A52,'HDI (Ben)'!$B$2:$I$190, 4, 0)</f>
        <v>15.26522</v>
      </c>
      <c r="H52" s="18">
        <f>vlookup($A52,'HDI (Ben)'!$B$2:$I$190, 5, 0)</f>
        <v>11.784</v>
      </c>
      <c r="I52" s="19">
        <f>vlookup($A52,'HDI (Ben)'!$B$2:$I$190, 6, 0)</f>
        <v>22167.69698</v>
      </c>
      <c r="J52" s="19">
        <f>vlookup($A52,'HDI (Ben)'!$B$2:$I$190, 7, 0)</f>
        <v>8</v>
      </c>
      <c r="K52" s="6" t="str">
        <f>vlookup($A52,'HDI (Ben)'!$B$2:$I$190, 8, 0)</f>
        <v>VERYHIGHHUMANDEVELOPMENT</v>
      </c>
      <c r="L52" s="6" t="str">
        <f>vlookup($A52, 'population(Vivian)'!$A$2:$I$236,2,0)</f>
        <v>18,776,707</v>
      </c>
      <c r="M52" s="21">
        <f>vlookup($A52, 'population(Vivian)'!$A$2:$I$236,3,0)</f>
        <v>0.0121</v>
      </c>
      <c r="N52" s="6" t="str">
        <f>vlookup($A52, 'population(Vivian)'!$A$2:$I$236,4,0)</f>
        <v>225,280</v>
      </c>
      <c r="O52" s="6" t="str">
        <f>vlookup($A52, 'population(Vivian)'!$A$2:$I$236,5,0)</f>
        <v>7</v>
      </c>
      <c r="P52" s="6" t="str">
        <f>vlookup($A52, 'population(Vivian)'!$A$2:$I$236,6,0)</f>
        <v>2,699,700</v>
      </c>
      <c r="Q52" s="6" t="str">
        <f>vlookup($A52, 'population(Vivian)'!$A$2:$I$236,7,0)</f>
        <v>-18,000</v>
      </c>
      <c r="R52" s="22">
        <f>vlookup($A52, 'population(Vivian)'!$A$2:$I$236,8,0)</f>
        <v>0.58</v>
      </c>
      <c r="S52" s="21">
        <f>vlookup($A52, 'population(Vivian)'!$A$2:$I$236,9,0)</f>
        <v>0.0024</v>
      </c>
      <c r="T52" s="23" t="s">
        <v>855</v>
      </c>
      <c r="U52" s="27"/>
    </row>
    <row r="53" ht="15.75" customHeight="1">
      <c r="A53" s="8" t="s">
        <v>928</v>
      </c>
      <c r="B53" s="6" t="s">
        <v>232</v>
      </c>
      <c r="C53" s="6" t="s">
        <v>233</v>
      </c>
      <c r="D53" s="6" t="s">
        <v>234</v>
      </c>
      <c r="E53" s="16">
        <f>vlookup($A53,'HDI (Ben)'!$B$2:$I$190, 2,0)</f>
        <v>0.8373133194</v>
      </c>
      <c r="F53" s="18">
        <f>vlookup($A53,'HDI (Ben)'!$B$2:$I$190, 3, 0)</f>
        <v>78.342</v>
      </c>
      <c r="G53" s="18">
        <f>vlookup($A53,'HDI (Ben)'!$B$2:$I$190, 4, 0)</f>
        <v>14.96245</v>
      </c>
      <c r="H53" s="18">
        <f>vlookup($A53,'HDI (Ben)'!$B$2:$I$190, 5, 0)</f>
        <v>11.40518282</v>
      </c>
      <c r="I53" s="19">
        <f>vlookup($A53,'HDI (Ben)'!$B$2:$I$190, 6, 0)</f>
        <v>23060.96179</v>
      </c>
      <c r="J53" s="19">
        <f>vlookup($A53,'HDI (Ben)'!$B$2:$I$190, 7, 0)</f>
        <v>9</v>
      </c>
      <c r="K53" s="6" t="str">
        <f>vlookup($A53,'HDI (Ben)'!$B$2:$I$190, 8, 0)</f>
        <v>VERYHIGHHUMANDEVELOPMENT</v>
      </c>
      <c r="L53" s="6" t="str">
        <f>vlookup($A53, 'population(Vivian)'!$A$2:$I$236,2,0)</f>
        <v>4,105,267</v>
      </c>
      <c r="M53" s="21">
        <f>vlookup($A53, 'population(Vivian)'!$A$2:$I$236,3,0)</f>
        <v>-0.0061</v>
      </c>
      <c r="N53" s="6" t="str">
        <f>vlookup($A53, 'population(Vivian)'!$A$2:$I$236,4,0)</f>
        <v>-25,037</v>
      </c>
      <c r="O53" s="6" t="str">
        <f>vlookup($A53, 'population(Vivian)'!$A$2:$I$236,5,0)</f>
        <v>73</v>
      </c>
      <c r="P53" s="6" t="str">
        <f>vlookup($A53, 'population(Vivian)'!$A$2:$I$236,6,0)</f>
        <v>55,960</v>
      </c>
      <c r="Q53" s="6" t="str">
        <f>vlookup($A53, 'population(Vivian)'!$A$2:$I$236,7,0)</f>
        <v>-8,001</v>
      </c>
      <c r="R53" s="22">
        <f>vlookup($A53, 'population(Vivian)'!$A$2:$I$236,8,0)</f>
        <v>0.58</v>
      </c>
      <c r="S53" s="21">
        <f>vlookup($A53, 'population(Vivian)'!$A$2:$I$236,9,0)</f>
        <v>0.0005</v>
      </c>
      <c r="T53" s="23" t="s">
        <v>855</v>
      </c>
      <c r="U53" s="27"/>
    </row>
    <row r="54" ht="15.75" customHeight="1">
      <c r="A54" s="8" t="s">
        <v>934</v>
      </c>
      <c r="B54" s="6" t="s">
        <v>236</v>
      </c>
      <c r="C54" s="6" t="s">
        <v>81</v>
      </c>
      <c r="D54" s="6" t="s">
        <v>237</v>
      </c>
      <c r="E54" s="16">
        <f>vlookup($A54,'HDI (Ben)'!$B$2:$I$190, 2,0)</f>
        <v>0.8240378901</v>
      </c>
      <c r="F54" s="18">
        <f>vlookup($A54,'HDI (Ben)'!$B$2:$I$190, 3, 0)</f>
        <v>72.386</v>
      </c>
      <c r="G54" s="18">
        <f>vlookup($A54,'HDI (Ben)'!$B$2:$I$190, 4, 0)</f>
        <v>15.53573</v>
      </c>
      <c r="H54" s="18">
        <f>vlookup($A54,'HDI (Ben)'!$B$2:$I$190, 5, 0)</f>
        <v>12.01999</v>
      </c>
      <c r="I54" s="19">
        <f>vlookup($A54,'HDI (Ben)'!$B$2:$I$190, 6, 0)</f>
        <v>25036.02024</v>
      </c>
      <c r="J54" s="19">
        <f>vlookup($A54,'HDI (Ben)'!$B$2:$I$190, 7, 0)</f>
        <v>2</v>
      </c>
      <c r="K54" s="6" t="str">
        <f>vlookup($A54,'HDI (Ben)'!$B$2:$I$190, 8, 0)</f>
        <v>VERYHIGHHUMANDEVELOPMENT</v>
      </c>
      <c r="L54" s="6" t="str">
        <f>vlookup($A54, 'population(Vivian)'!$A$2:$I$236,2,0)</f>
        <v>145,934,462</v>
      </c>
      <c r="M54" s="21">
        <f>vlookup($A54, 'population(Vivian)'!$A$2:$I$236,3,0)</f>
        <v>0.0004</v>
      </c>
      <c r="N54" s="6" t="str">
        <f>vlookup($A54, 'population(Vivian)'!$A$2:$I$236,4,0)</f>
        <v>62,206</v>
      </c>
      <c r="O54" s="6" t="str">
        <f>vlookup($A54, 'population(Vivian)'!$A$2:$I$236,5,0)</f>
        <v>9</v>
      </c>
      <c r="P54" s="6" t="str">
        <f>vlookup($A54, 'population(Vivian)'!$A$2:$I$236,6,0)</f>
        <v>16,376,870</v>
      </c>
      <c r="Q54" s="6" t="str">
        <f>vlookup($A54, 'population(Vivian)'!$A$2:$I$236,7,0)</f>
        <v>182,456</v>
      </c>
      <c r="R54" s="22">
        <f>vlookup($A54, 'population(Vivian)'!$A$2:$I$236,8,0)</f>
        <v>0.74</v>
      </c>
      <c r="S54" s="21">
        <f>vlookup($A54, 'population(Vivian)'!$A$2:$I$236,9,0)</f>
        <v>0.0187</v>
      </c>
      <c r="T54" s="23" t="s">
        <v>855</v>
      </c>
      <c r="U54" s="27"/>
    </row>
    <row r="55" ht="15.75" customHeight="1">
      <c r="A55" s="8" t="s">
        <v>940</v>
      </c>
      <c r="B55" s="6" t="s">
        <v>239</v>
      </c>
      <c r="C55" s="6" t="s">
        <v>240</v>
      </c>
      <c r="D55" s="6" t="s">
        <v>209</v>
      </c>
      <c r="E55" s="16">
        <f>vlookup($A55,'HDI (Ben)'!$B$2:$I$190, 2,0)</f>
        <v>0.7761631512</v>
      </c>
      <c r="F55" s="18">
        <f>vlookup($A55,'HDI (Ben)'!$B$2:$I$190, 3, 0)</f>
        <v>76.885</v>
      </c>
      <c r="G55" s="18">
        <f>vlookup($A55,'HDI (Ben)'!$B$2:$I$190, 4, 0)</f>
        <v>12.45249</v>
      </c>
      <c r="H55" s="18">
        <f>vlookup($A55,'HDI (Ben)'!$B$2:$I$190, 5, 0)</f>
        <v>9.263093809</v>
      </c>
      <c r="I55" s="19">
        <f>vlookup($A55,'HDI (Ben)'!$B$2:$I$190, 6, 0)</f>
        <v>22201.22944</v>
      </c>
      <c r="J55" s="19">
        <f>vlookup($A55,'HDI (Ben)'!$B$2:$I$190, 7, 0)</f>
        <v>-17</v>
      </c>
      <c r="K55" s="6" t="str">
        <f>vlookup($A55,'HDI (Ben)'!$B$2:$I$190, 8, 0)</f>
        <v>HIGHHUMANDEVELOPMENT</v>
      </c>
      <c r="L55" s="6" t="str">
        <f>vlookup($A55, 'population(Vivian)'!$A$2:$I$236,2,0)</f>
        <v>97,929</v>
      </c>
      <c r="M55" s="21">
        <f>vlookup($A55, 'population(Vivian)'!$A$2:$I$236,3,0)</f>
        <v>0.0084</v>
      </c>
      <c r="N55" s="6" t="str">
        <f>vlookup($A55, 'population(Vivian)'!$A$2:$I$236,4,0)</f>
        <v>811</v>
      </c>
      <c r="O55" s="6" t="str">
        <f>vlookup($A55, 'population(Vivian)'!$A$2:$I$236,5,0)</f>
        <v>223</v>
      </c>
      <c r="P55" s="6" t="str">
        <f>vlookup($A55, 'population(Vivian)'!$A$2:$I$236,6,0)</f>
        <v>440</v>
      </c>
      <c r="Q55" s="6" t="str">
        <f>vlookup($A55, 'population(Vivian)'!$A$2:$I$236,7,0)</f>
        <v>0</v>
      </c>
      <c r="R55" s="22">
        <f>vlookup($A55, 'population(Vivian)'!$A$2:$I$236,8,0)</f>
        <v>0.26</v>
      </c>
      <c r="S55" s="21">
        <f>vlookup($A55, 'population(Vivian)'!$A$2:$I$236,9,0)</f>
        <v>0</v>
      </c>
      <c r="T55" s="23" t="s">
        <v>593</v>
      </c>
      <c r="U55" s="27"/>
    </row>
    <row r="56" ht="15.75" customHeight="1">
      <c r="A56" s="8" t="s">
        <v>945</v>
      </c>
      <c r="B56" s="6" t="s">
        <v>242</v>
      </c>
      <c r="C56" s="6" t="s">
        <v>243</v>
      </c>
      <c r="D56" s="6" t="s">
        <v>244</v>
      </c>
      <c r="E56" s="16">
        <f>vlookup($A56,'HDI (Ben)'!$B$2:$I$190, 2,0)</f>
        <v>0.7950546994</v>
      </c>
      <c r="F56" s="18">
        <f>vlookup($A56,'HDI (Ben)'!$B$2:$I$190, 3, 0)</f>
        <v>78.329</v>
      </c>
      <c r="G56" s="18">
        <f>vlookup($A56,'HDI (Ben)'!$B$2:$I$190, 4, 0)</f>
        <v>12.88063</v>
      </c>
      <c r="H56" s="18">
        <f>vlookup($A56,'HDI (Ben)'!$B$2:$I$190, 5, 0)</f>
        <v>10.17</v>
      </c>
      <c r="I56" s="19">
        <f>vlookup($A56,'HDI (Ben)'!$B$2:$I$190, 6, 0)</f>
        <v>20454.87351</v>
      </c>
      <c r="J56" s="19">
        <f>vlookup($A56,'HDI (Ben)'!$B$2:$I$190, 7, 0)</f>
        <v>-7</v>
      </c>
      <c r="K56" s="6" t="str">
        <f>vlookup($A56,'HDI (Ben)'!$B$2:$I$190, 8, 0)</f>
        <v>HIGHHUMANDEVELOPMENT</v>
      </c>
      <c r="L56" s="6" t="str">
        <f>vlookup($A56, 'population(Vivian)'!$A$2:$I$236,2,0)</f>
        <v>4,314,767</v>
      </c>
      <c r="M56" s="21">
        <f>vlookup($A56, 'population(Vivian)'!$A$2:$I$236,3,0)</f>
        <v>0.0161</v>
      </c>
      <c r="N56" s="6" t="str">
        <f>vlookup($A56, 'population(Vivian)'!$A$2:$I$236,4,0)</f>
        <v>68,328</v>
      </c>
      <c r="O56" s="6" t="str">
        <f>vlookup($A56, 'population(Vivian)'!$A$2:$I$236,5,0)</f>
        <v>58</v>
      </c>
      <c r="P56" s="6" t="str">
        <f>vlookup($A56, 'population(Vivian)'!$A$2:$I$236,6,0)</f>
        <v>74,340</v>
      </c>
      <c r="Q56" s="6" t="str">
        <f>vlookup($A56, 'population(Vivian)'!$A$2:$I$236,7,0)</f>
        <v>11,200</v>
      </c>
      <c r="R56" s="22">
        <f>vlookup($A56, 'population(Vivian)'!$A$2:$I$236,8,0)</f>
        <v>0.68</v>
      </c>
      <c r="S56" s="21">
        <f>vlookup($A56, 'population(Vivian)'!$A$2:$I$236,9,0)</f>
        <v>0.0006</v>
      </c>
      <c r="T56" s="23" t="s">
        <v>855</v>
      </c>
      <c r="U56" s="27"/>
    </row>
    <row r="57" ht="15.75" customHeight="1">
      <c r="A57" s="8" t="s">
        <v>871</v>
      </c>
      <c r="B57" s="6" t="s">
        <v>246</v>
      </c>
      <c r="C57" s="6" t="s">
        <v>131</v>
      </c>
      <c r="D57" s="6" t="s">
        <v>247</v>
      </c>
      <c r="E57" s="16">
        <f>vlookup($A57,'HDI (Ben)'!$B$2:$I$190, 2,0)</f>
        <v>0.8469479817</v>
      </c>
      <c r="F57" s="18">
        <f>vlookup($A57,'HDI (Ben)'!$B$2:$I$190, 3, 0)</f>
        <v>80.042</v>
      </c>
      <c r="G57" s="18">
        <f>vlookup($A57,'HDI (Ben)'!$B$2:$I$190, 4, 0)</f>
        <v>16.53156</v>
      </c>
      <c r="H57" s="18">
        <f>vlookup($A57,'HDI (Ben)'!$B$2:$I$190, 5, 0)</f>
        <v>10.4469855</v>
      </c>
      <c r="I57" s="19">
        <f>vlookup($A57,'HDI (Ben)'!$B$2:$I$190, 6, 0)</f>
        <v>21972.27872</v>
      </c>
      <c r="J57" s="19">
        <f>vlookup($A57,'HDI (Ben)'!$B$2:$I$190, 7, 0)</f>
        <v>17</v>
      </c>
      <c r="K57" s="6" t="str">
        <f>vlookup($A57,'HDI (Ben)'!$B$2:$I$190, 8, 0)</f>
        <v>VERYHIGHHUMANDEVELOPMENT</v>
      </c>
      <c r="L57" s="6" t="str">
        <f>vlookup($A57, 'population(Vivian)'!$A$2:$I$236,2,0)</f>
        <v>19,116,201</v>
      </c>
      <c r="M57" s="21">
        <f>vlookup($A57, 'population(Vivian)'!$A$2:$I$236,3,0)</f>
        <v>0.0087</v>
      </c>
      <c r="N57" s="6" t="str">
        <f>vlookup($A57, 'population(Vivian)'!$A$2:$I$236,4,0)</f>
        <v>164,163</v>
      </c>
      <c r="O57" s="6" t="str">
        <f>vlookup($A57, 'population(Vivian)'!$A$2:$I$236,5,0)</f>
        <v>26</v>
      </c>
      <c r="P57" s="6" t="str">
        <f>vlookup($A57, 'population(Vivian)'!$A$2:$I$236,6,0)</f>
        <v>743,532</v>
      </c>
      <c r="Q57" s="6" t="str">
        <f>vlookup($A57, 'population(Vivian)'!$A$2:$I$236,7,0)</f>
        <v>111,708</v>
      </c>
      <c r="R57" s="22">
        <f>vlookup($A57, 'population(Vivian)'!$A$2:$I$236,8,0)</f>
        <v>0.85</v>
      </c>
      <c r="S57" s="21">
        <f>vlookup($A57, 'population(Vivian)'!$A$2:$I$236,9,0)</f>
        <v>0.0025</v>
      </c>
      <c r="T57" s="23" t="s">
        <v>855</v>
      </c>
      <c r="U57" s="27"/>
    </row>
    <row r="58" ht="15.75" customHeight="1">
      <c r="A58" s="8" t="s">
        <v>956</v>
      </c>
      <c r="B58" s="6" t="s">
        <v>249</v>
      </c>
      <c r="C58" s="6" t="s">
        <v>140</v>
      </c>
      <c r="D58" s="6" t="s">
        <v>250</v>
      </c>
      <c r="E58" s="16">
        <f>vlookup($A58,'HDI (Ben)'!$B$2:$I$190, 2,0)</f>
        <v>0.7964062124</v>
      </c>
      <c r="F58" s="18">
        <f>vlookup($A58,'HDI (Ben)'!$B$2:$I$190, 3, 0)</f>
        <v>74.863</v>
      </c>
      <c r="G58" s="18">
        <f>vlookup($A58,'HDI (Ben)'!$B$2:$I$190, 4, 0)</f>
        <v>14.96984</v>
      </c>
      <c r="H58" s="18">
        <f>vlookup($A58,'HDI (Ben)'!$B$2:$I$190, 5, 0)</f>
        <v>9.43</v>
      </c>
      <c r="I58" s="19">
        <f>vlookup($A58,'HDI (Ben)'!$B$2:$I$190, 6, 0)</f>
        <v>22724.23479</v>
      </c>
      <c r="J58" s="19">
        <f>vlookup($A58,'HDI (Ben)'!$B$2:$I$190, 7, 0)</f>
        <v>-10</v>
      </c>
      <c r="K58" s="6" t="str">
        <f>vlookup($A58,'HDI (Ben)'!$B$2:$I$190, 8, 0)</f>
        <v>HIGHHUMANDEVELOPMENT</v>
      </c>
      <c r="L58" s="6" t="str">
        <f>vlookup($A58, 'population(Vivian)'!$A$2:$I$236,2,0)</f>
        <v>1,271,768</v>
      </c>
      <c r="M58" s="21">
        <f>vlookup($A58, 'population(Vivian)'!$A$2:$I$236,3,0)</f>
        <v>0.0017</v>
      </c>
      <c r="N58" s="6" t="str">
        <f>vlookup($A58, 'population(Vivian)'!$A$2:$I$236,4,0)</f>
        <v>2,100</v>
      </c>
      <c r="O58" s="6" t="str">
        <f>vlookup($A58, 'population(Vivian)'!$A$2:$I$236,5,0)</f>
        <v>626</v>
      </c>
      <c r="P58" s="6" t="str">
        <f>vlookup($A58, 'population(Vivian)'!$A$2:$I$236,6,0)</f>
        <v>2,030</v>
      </c>
      <c r="Q58" s="6" t="str">
        <f>vlookup($A58, 'population(Vivian)'!$A$2:$I$236,7,0)</f>
        <v>0</v>
      </c>
      <c r="R58" s="22">
        <f>vlookup($A58, 'population(Vivian)'!$A$2:$I$236,8,0)</f>
        <v>0.41</v>
      </c>
      <c r="S58" s="21">
        <f>vlookup($A58, 'population(Vivian)'!$A$2:$I$236,9,0)</f>
        <v>0.0002</v>
      </c>
      <c r="T58" s="23" t="s">
        <v>758</v>
      </c>
      <c r="U58" s="27"/>
    </row>
    <row r="59" ht="15.75" customHeight="1">
      <c r="A59" s="8" t="s">
        <v>961</v>
      </c>
      <c r="B59" s="6" t="s">
        <v>252</v>
      </c>
      <c r="C59" s="6" t="s">
        <v>23</v>
      </c>
      <c r="D59" s="6" t="s">
        <v>253</v>
      </c>
      <c r="E59" s="16">
        <f>vlookup($A59,'HDI (Ben)'!$B$2:$I$190, 2,0)</f>
        <v>0.8077638142</v>
      </c>
      <c r="F59" s="18">
        <f>vlookup($A59,'HDI (Ben)'!$B$2:$I$190, 3, 0)</f>
        <v>77.77</v>
      </c>
      <c r="G59" s="18">
        <f>vlookup($A59,'HDI (Ben)'!$B$2:$I$190, 4, 0)</f>
        <v>16.34484</v>
      </c>
      <c r="H59" s="18">
        <f>vlookup($A59,'HDI (Ben)'!$B$2:$I$190, 5, 0)</f>
        <v>8.728716877</v>
      </c>
      <c r="I59" s="19">
        <f>vlookup($A59,'HDI (Ben)'!$B$2:$I$190, 6, 0)</f>
        <v>19434.85186</v>
      </c>
      <c r="J59" s="19">
        <f>vlookup($A59,'HDI (Ben)'!$B$2:$I$190, 7, 0)</f>
        <v>5</v>
      </c>
      <c r="K59" s="6" t="str">
        <f>vlookup($A59,'HDI (Ben)'!$B$2:$I$190, 8, 0)</f>
        <v>VERYHIGHHUMANDEVELOPMENT</v>
      </c>
      <c r="L59" s="6" t="str">
        <f>vlookup($A59, 'population(Vivian)'!$A$2:$I$236,2,0)</f>
        <v>3,473,730</v>
      </c>
      <c r="M59" s="21">
        <f>vlookup($A59, 'population(Vivian)'!$A$2:$I$236,3,0)</f>
        <v>0.0035</v>
      </c>
      <c r="N59" s="6" t="str">
        <f>vlookup($A59, 'population(Vivian)'!$A$2:$I$236,4,0)</f>
        <v>11,996</v>
      </c>
      <c r="O59" s="6" t="str">
        <f>vlookup($A59, 'population(Vivian)'!$A$2:$I$236,5,0)</f>
        <v>20</v>
      </c>
      <c r="P59" s="6" t="str">
        <f>vlookup($A59, 'population(Vivian)'!$A$2:$I$236,6,0)</f>
        <v>175,020</v>
      </c>
      <c r="Q59" s="6" t="str">
        <f>vlookup($A59, 'population(Vivian)'!$A$2:$I$236,7,0)</f>
        <v>-3,000</v>
      </c>
      <c r="R59" s="22">
        <f>vlookup($A59, 'population(Vivian)'!$A$2:$I$236,8,0)</f>
        <v>0.96</v>
      </c>
      <c r="S59" s="21">
        <f>vlookup($A59, 'population(Vivian)'!$A$2:$I$236,9,0)</f>
        <v>0.0004</v>
      </c>
      <c r="T59" s="23" t="s">
        <v>855</v>
      </c>
      <c r="U59" s="27"/>
    </row>
    <row r="60" ht="15.75" customHeight="1">
      <c r="A60" s="8" t="s">
        <v>967</v>
      </c>
      <c r="B60" s="6" t="s">
        <v>256</v>
      </c>
      <c r="C60" s="6" t="s">
        <v>257</v>
      </c>
      <c r="D60" s="6" t="s">
        <v>258</v>
      </c>
      <c r="E60" s="16">
        <f>vlookup($A60,'HDI (Ben)'!$B$2:$I$190, 2,0)</f>
        <v>0.5884216447</v>
      </c>
      <c r="F60" s="18">
        <f>vlookup($A60,'HDI (Ben)'!$B$2:$I$190, 3, 0)</f>
        <v>58.402</v>
      </c>
      <c r="G60" s="18">
        <f>vlookup($A60,'HDI (Ben)'!$B$2:$I$190, 4, 0)</f>
        <v>9.2</v>
      </c>
      <c r="H60" s="18">
        <f>vlookup($A60,'HDI (Ben)'!$B$2:$I$190, 5, 0)</f>
        <v>5.550890776</v>
      </c>
      <c r="I60" s="19">
        <f>vlookup($A60,'HDI (Ben)'!$B$2:$I$190, 6, 0)</f>
        <v>17795.54159</v>
      </c>
      <c r="J60" s="19">
        <f>vlookup($A60,'HDI (Ben)'!$B$2:$I$190, 7, 0)</f>
        <v>-80</v>
      </c>
      <c r="K60" s="6" t="str">
        <f>vlookup($A60,'HDI (Ben)'!$B$2:$I$190, 8, 0)</f>
        <v>MEDIUMHUMANDEVELOPMENT</v>
      </c>
      <c r="L60" s="6" t="str">
        <f>vlookup($A60, 'population(Vivian)'!$A$2:$I$236,2,0)</f>
        <v>1,402,985</v>
      </c>
      <c r="M60" s="21">
        <f>vlookup($A60, 'population(Vivian)'!$A$2:$I$236,3,0)</f>
        <v>0.0347</v>
      </c>
      <c r="N60" s="6" t="str">
        <f>vlookup($A60, 'population(Vivian)'!$A$2:$I$236,4,0)</f>
        <v>46,999</v>
      </c>
      <c r="O60" s="6" t="str">
        <f>vlookup($A60, 'population(Vivian)'!$A$2:$I$236,5,0)</f>
        <v>50</v>
      </c>
      <c r="P60" s="6" t="str">
        <f>vlookup($A60, 'population(Vivian)'!$A$2:$I$236,6,0)</f>
        <v>28,050</v>
      </c>
      <c r="Q60" s="6" t="str">
        <f>vlookup($A60, 'population(Vivian)'!$A$2:$I$236,7,0)</f>
        <v>16,000</v>
      </c>
      <c r="R60" s="22">
        <f>vlookup($A60, 'population(Vivian)'!$A$2:$I$236,8,0)</f>
        <v>0.73</v>
      </c>
      <c r="S60" s="21">
        <f>vlookup($A60, 'population(Vivian)'!$A$2:$I$236,9,0)</f>
        <v>0.0002</v>
      </c>
      <c r="T60" s="23" t="s">
        <v>855</v>
      </c>
      <c r="U60" s="27"/>
    </row>
    <row r="61" ht="15.75" customHeight="1">
      <c r="A61" s="8" t="s">
        <v>974</v>
      </c>
      <c r="B61" s="6" t="s">
        <v>260</v>
      </c>
      <c r="C61" s="6" t="s">
        <v>173</v>
      </c>
      <c r="D61" s="6" t="s">
        <v>261</v>
      </c>
      <c r="E61" s="16">
        <f>vlookup($A61,'HDI (Ben)'!$B$2:$I$190, 2,0)</f>
        <v>0.8157107862</v>
      </c>
      <c r="F61" s="18">
        <f>vlookup($A61,'HDI (Ben)'!$B$2:$I$190, 3, 0)</f>
        <v>74.928</v>
      </c>
      <c r="G61" s="18">
        <f>vlookup($A61,'HDI (Ben)'!$B$2:$I$190, 4, 0)</f>
        <v>14.81046</v>
      </c>
      <c r="H61" s="18">
        <f>vlookup($A61,'HDI (Ben)'!$B$2:$I$190, 5, 0)</f>
        <v>11.81482978</v>
      </c>
      <c r="I61" s="19">
        <f>vlookup($A61,'HDI (Ben)'!$B$2:$I$190, 6, 0)</f>
        <v>19645.936</v>
      </c>
      <c r="J61" s="19">
        <f>vlookup($A61,'HDI (Ben)'!$B$2:$I$190, 7, 0)</f>
        <v>9</v>
      </c>
      <c r="K61" s="6" t="str">
        <f>vlookup($A61,'HDI (Ben)'!$B$2:$I$190, 8, 0)</f>
        <v>VERYHIGHHUMANDEVELOPMENT</v>
      </c>
      <c r="L61" s="6" t="str">
        <f>vlookup($A61, 'population(Vivian)'!$A$2:$I$236,2,0)</f>
        <v>6,948,445</v>
      </c>
      <c r="M61" s="21">
        <f>vlookup($A61, 'population(Vivian)'!$A$2:$I$236,3,0)</f>
        <v>-0.0074</v>
      </c>
      <c r="N61" s="6" t="str">
        <f>vlookup($A61, 'population(Vivian)'!$A$2:$I$236,4,0)</f>
        <v>-51,674</v>
      </c>
      <c r="O61" s="6" t="str">
        <f>vlookup($A61, 'population(Vivian)'!$A$2:$I$236,5,0)</f>
        <v>64</v>
      </c>
      <c r="P61" s="6" t="str">
        <f>vlookup($A61, 'population(Vivian)'!$A$2:$I$236,6,0)</f>
        <v>108,560</v>
      </c>
      <c r="Q61" s="6" t="str">
        <f>vlookup($A61, 'population(Vivian)'!$A$2:$I$236,7,0)</f>
        <v>-4,800</v>
      </c>
      <c r="R61" s="22">
        <f>vlookup($A61, 'population(Vivian)'!$A$2:$I$236,8,0)</f>
        <v>0.76</v>
      </c>
      <c r="S61" s="21">
        <f>vlookup($A61, 'population(Vivian)'!$A$2:$I$236,9,0)</f>
        <v>0.0009</v>
      </c>
      <c r="T61" s="23" t="s">
        <v>855</v>
      </c>
      <c r="U61" s="27"/>
    </row>
    <row r="62" ht="15.75" customHeight="1">
      <c r="A62" s="8" t="s">
        <v>980</v>
      </c>
      <c r="B62" s="8" t="s">
        <v>263</v>
      </c>
      <c r="C62" s="6" t="s">
        <v>264</v>
      </c>
      <c r="D62" s="6" t="s">
        <v>265</v>
      </c>
      <c r="E62" s="16">
        <f>vlookup($A62,'HDI (Ben)'!$B$2:$I$190, 2,0)</f>
        <v>0.7974833358</v>
      </c>
      <c r="F62" s="18">
        <f>vlookup($A62,'HDI (Ben)'!$B$2:$I$190, 3, 0)</f>
        <v>76.479</v>
      </c>
      <c r="G62" s="18">
        <f>vlookup($A62,'HDI (Ben)'!$B$2:$I$190, 4, 0)</f>
        <v>14.72684125</v>
      </c>
      <c r="H62" s="18">
        <f>vlookup($A62,'HDI (Ben)'!$B$2:$I$190, 5, 0)</f>
        <v>10.01153929</v>
      </c>
      <c r="I62" s="19">
        <f>vlookup($A62,'HDI (Ben)'!$B$2:$I$190, 6, 0)</f>
        <v>18166.46754</v>
      </c>
      <c r="J62" s="19">
        <f>vlookup($A62,'HDI (Ben)'!$B$2:$I$190, 7, 0)</f>
        <v>-2</v>
      </c>
      <c r="K62" s="6" t="str">
        <f>vlookup($A62,'HDI (Ben)'!$B$2:$I$190, 8, 0)</f>
        <v>HIGHHUMANDEVELOPMENT</v>
      </c>
      <c r="L62" s="6" t="str">
        <f>vlookup($A62, 'population(Vivian)'!$A$2:$I$236,2,0)</f>
        <v>83,992,949</v>
      </c>
      <c r="M62" s="21">
        <f>vlookup($A62, 'population(Vivian)'!$A$2:$I$236,3,0)</f>
        <v>0.013</v>
      </c>
      <c r="N62" s="6" t="str">
        <f>vlookup($A62, 'population(Vivian)'!$A$2:$I$236,4,0)</f>
        <v>1,079,043</v>
      </c>
      <c r="O62" s="6" t="str">
        <f>vlookup($A62, 'population(Vivian)'!$A$2:$I$236,5,0)</f>
        <v>52</v>
      </c>
      <c r="P62" s="6" t="str">
        <f>vlookup($A62, 'population(Vivian)'!$A$2:$I$236,6,0)</f>
        <v>1,628,550</v>
      </c>
      <c r="Q62" s="6" t="str">
        <f>vlookup($A62, 'population(Vivian)'!$A$2:$I$236,7,0)</f>
        <v>-55,000</v>
      </c>
      <c r="R62" s="22">
        <f>vlookup($A62, 'population(Vivian)'!$A$2:$I$236,8,0)</f>
        <v>0.76</v>
      </c>
      <c r="S62" s="21">
        <f>vlookup($A62, 'population(Vivian)'!$A$2:$I$236,9,0)</f>
        <v>0.0108</v>
      </c>
      <c r="T62" s="23" t="s">
        <v>855</v>
      </c>
      <c r="U62" s="27"/>
    </row>
    <row r="63" ht="15.75" customHeight="1">
      <c r="A63" s="8" t="s">
        <v>986</v>
      </c>
      <c r="B63" s="6" t="s">
        <v>267</v>
      </c>
      <c r="C63" s="6" t="s">
        <v>268</v>
      </c>
      <c r="D63" s="6" t="s">
        <v>269</v>
      </c>
      <c r="E63" s="16">
        <f>vlookup($A63,'HDI (Ben)'!$B$2:$I$190, 2,0)</f>
        <v>0.7075679742</v>
      </c>
      <c r="F63" s="18">
        <f>vlookup($A63,'HDI (Ben)'!$B$2:$I$190, 3, 0)</f>
        <v>72.724</v>
      </c>
      <c r="G63" s="18">
        <f>vlookup($A63,'HDI (Ben)'!$B$2:$I$190, 4, 0)</f>
        <v>12.789937</v>
      </c>
      <c r="H63" s="18">
        <f>vlookup($A63,'HDI (Ben)'!$B$2:$I$190, 5, 0)</f>
        <v>7.56</v>
      </c>
      <c r="I63" s="19">
        <f>vlookup($A63,'HDI (Ben)'!$B$2:$I$190, 6, 0)</f>
        <v>11684.73341</v>
      </c>
      <c r="J63" s="19">
        <f>vlookup($A63,'HDI (Ben)'!$B$2:$I$190, 7, 0)</f>
        <v>-16</v>
      </c>
      <c r="K63" s="6" t="str">
        <f>vlookup($A63,'HDI (Ben)'!$B$2:$I$190, 8, 0)</f>
        <v>HIGHHUMANDEVELOPMENT</v>
      </c>
      <c r="L63" s="6" t="str">
        <f>vlookup($A63, 'population(Vivian)'!$A$2:$I$236,2,0)</f>
        <v>6,871,292</v>
      </c>
      <c r="M63" s="21">
        <f>vlookup($A63, 'population(Vivian)'!$A$2:$I$236,3,0)</f>
        <v>0.0138</v>
      </c>
      <c r="N63" s="6" t="str">
        <f>vlookup($A63, 'population(Vivian)'!$A$2:$I$236,4,0)</f>
        <v>93,840</v>
      </c>
      <c r="O63" s="6" t="str">
        <f>vlookup($A63, 'population(Vivian)'!$A$2:$I$236,5,0)</f>
        <v>4</v>
      </c>
      <c r="P63" s="6" t="str">
        <f>vlookup($A63, 'population(Vivian)'!$A$2:$I$236,6,0)</f>
        <v>1,759,540</v>
      </c>
      <c r="Q63" s="6" t="str">
        <f>vlookup($A63, 'population(Vivian)'!$A$2:$I$236,7,0)</f>
        <v>-1,999</v>
      </c>
      <c r="R63" s="22">
        <f>vlookup($A63, 'population(Vivian)'!$A$2:$I$236,8,0)</f>
        <v>0.78</v>
      </c>
      <c r="S63" s="21">
        <f>vlookup($A63, 'population(Vivian)'!$A$2:$I$236,9,0)</f>
        <v>0.0009</v>
      </c>
      <c r="T63" s="23" t="s">
        <v>855</v>
      </c>
      <c r="U63" s="27"/>
    </row>
    <row r="64" ht="15.75" customHeight="1">
      <c r="A64" s="8" t="s">
        <v>991</v>
      </c>
      <c r="B64" s="6" t="s">
        <v>271</v>
      </c>
      <c r="C64" s="6" t="s">
        <v>173</v>
      </c>
      <c r="D64" s="6" t="s">
        <v>272</v>
      </c>
      <c r="E64" s="16">
        <f>vlookup($A64,'HDI (Ben)'!$B$2:$I$190, 2,0)</f>
        <v>0.8159339996</v>
      </c>
      <c r="F64" s="18">
        <f>vlookup($A64,'HDI (Ben)'!$B$2:$I$190, 3, 0)</f>
        <v>76.77</v>
      </c>
      <c r="G64" s="18">
        <f>vlookup($A64,'HDI (Ben)'!$B$2:$I$190, 4, 0)</f>
        <v>15.03186</v>
      </c>
      <c r="H64" s="18">
        <f>vlookup($A64,'HDI (Ben)'!$B$2:$I$190, 5, 0)</f>
        <v>11.38676801</v>
      </c>
      <c r="I64" s="19">
        <f>vlookup($A64,'HDI (Ben)'!$B$2:$I$190, 6, 0)</f>
        <v>17510.70768</v>
      </c>
      <c r="J64" s="19">
        <f>vlookup($A64,'HDI (Ben)'!$B$2:$I$190, 7, 0)</f>
        <v>15</v>
      </c>
      <c r="K64" s="6" t="str">
        <f>vlookup($A64,'HDI (Ben)'!$B$2:$I$190, 8, 0)</f>
        <v>VERYHIGHHUMANDEVELOPMENT</v>
      </c>
      <c r="L64" s="6" t="str">
        <f>vlookup($A64, 'population(Vivian)'!$A$2:$I$236,2,0)</f>
        <v>628,066</v>
      </c>
      <c r="M64" s="21">
        <f>vlookup($A64, 'population(Vivian)'!$A$2:$I$236,3,0)</f>
        <v>0.0001</v>
      </c>
      <c r="N64" s="6" t="str">
        <f>vlookup($A64, 'population(Vivian)'!$A$2:$I$236,4,0)</f>
        <v>79</v>
      </c>
      <c r="O64" s="6" t="str">
        <f>vlookup($A64, 'population(Vivian)'!$A$2:$I$236,5,0)</f>
        <v>47</v>
      </c>
      <c r="P64" s="6" t="str">
        <f>vlookup($A64, 'population(Vivian)'!$A$2:$I$236,6,0)</f>
        <v>13,450</v>
      </c>
      <c r="Q64" s="6" t="str">
        <f>vlookup($A64, 'population(Vivian)'!$A$2:$I$236,7,0)</f>
        <v>-480</v>
      </c>
      <c r="R64" s="22">
        <f>vlookup($A64, 'population(Vivian)'!$A$2:$I$236,8,0)</f>
        <v>0.68</v>
      </c>
      <c r="S64" s="21">
        <f>vlookup($A64, 'population(Vivian)'!$A$2:$I$236,9,0)</f>
        <v>0.0001</v>
      </c>
      <c r="T64" s="23" t="s">
        <v>855</v>
      </c>
      <c r="U64" s="27"/>
    </row>
    <row r="65" ht="15.75" customHeight="1">
      <c r="A65" s="8" t="s">
        <v>968</v>
      </c>
      <c r="B65" s="6" t="s">
        <v>274</v>
      </c>
      <c r="C65" s="6" t="s">
        <v>233</v>
      </c>
      <c r="D65" s="6" t="s">
        <v>275</v>
      </c>
      <c r="E65" s="16">
        <f>vlookup($A65,'HDI (Ben)'!$B$2:$I$190, 2,0)</f>
        <v>0.8300958121</v>
      </c>
      <c r="F65" s="18">
        <f>vlookup($A65,'HDI (Ben)'!$B$2:$I$190, 3, 0)</f>
        <v>76.52</v>
      </c>
      <c r="G65" s="18">
        <f>vlookup($A65,'HDI (Ben)'!$B$2:$I$190, 4, 0)</f>
        <v>17.63836</v>
      </c>
      <c r="H65" s="18">
        <f>vlookup($A65,'HDI (Ben)'!$B$2:$I$190, 5, 0)</f>
        <v>10.56496472</v>
      </c>
      <c r="I65" s="19">
        <f>vlookup($A65,'HDI (Ben)'!$B$2:$I$190, 6, 0)</f>
        <v>17611.21813</v>
      </c>
      <c r="J65" s="19">
        <f>vlookup($A65,'HDI (Ben)'!$B$2:$I$190, 7, 0)</f>
        <v>18</v>
      </c>
      <c r="K65" s="6" t="str">
        <f>vlookup($A65,'HDI (Ben)'!$B$2:$I$190, 8, 0)</f>
        <v>VERYHIGHHUMANDEVELOPMENT</v>
      </c>
      <c r="L65" s="6" t="str">
        <f>vlookup($A65, 'population(Vivian)'!$A$2:$I$236,2,0)</f>
        <v>45,195,774</v>
      </c>
      <c r="M65" s="21">
        <f>vlookup($A65, 'population(Vivian)'!$A$2:$I$236,3,0)</f>
        <v>0.0093</v>
      </c>
      <c r="N65" s="6" t="str">
        <f>vlookup($A65, 'population(Vivian)'!$A$2:$I$236,4,0)</f>
        <v>415,097</v>
      </c>
      <c r="O65" s="6" t="str">
        <f>vlookup($A65, 'population(Vivian)'!$A$2:$I$236,5,0)</f>
        <v>17</v>
      </c>
      <c r="P65" s="6" t="str">
        <f>vlookup($A65, 'population(Vivian)'!$A$2:$I$236,6,0)</f>
        <v>2,736,690</v>
      </c>
      <c r="Q65" s="6" t="str">
        <f>vlookup($A65, 'population(Vivian)'!$A$2:$I$236,7,0)</f>
        <v>4,800</v>
      </c>
      <c r="R65" s="22">
        <f>vlookup($A65, 'population(Vivian)'!$A$2:$I$236,8,0)</f>
        <v>0.93</v>
      </c>
      <c r="S65" s="21">
        <f>vlookup($A65, 'population(Vivian)'!$A$2:$I$236,9,0)</f>
        <v>0.0058</v>
      </c>
      <c r="T65" s="23" t="s">
        <v>855</v>
      </c>
      <c r="U65" s="27"/>
    </row>
    <row r="66" ht="15.75" customHeight="1">
      <c r="A66" s="8" t="s">
        <v>1001</v>
      </c>
      <c r="B66" s="6" t="s">
        <v>277</v>
      </c>
      <c r="C66" s="6" t="s">
        <v>278</v>
      </c>
      <c r="D66" s="6" t="s">
        <v>279</v>
      </c>
      <c r="E66" s="16">
        <f>vlookup($A66,'HDI (Ben)'!$B$2:$I$190, 2,0)</f>
        <v>0.8170679871</v>
      </c>
      <c r="F66" s="18">
        <f>vlookup($A66,'HDI (Ben)'!$B$2:$I$190, 3, 0)</f>
        <v>74.59</v>
      </c>
      <c r="G66" s="18">
        <f>vlookup($A66,'HDI (Ben)'!$B$2:$I$190, 4, 0)</f>
        <v>15.35894</v>
      </c>
      <c r="H66" s="18">
        <f>vlookup($A66,'HDI (Ben)'!$B$2:$I$190, 5, 0)</f>
        <v>12.30584324</v>
      </c>
      <c r="I66" s="19">
        <f>vlookup($A66,'HDI (Ben)'!$B$2:$I$190, 6, 0)</f>
        <v>17038.52852</v>
      </c>
      <c r="J66" s="19">
        <f>vlookup($A66,'HDI (Ben)'!$B$2:$I$190, 7, 0)</f>
        <v>18</v>
      </c>
      <c r="K66" s="6" t="str">
        <f>vlookup($A66,'HDI (Ben)'!$B$2:$I$190, 8, 0)</f>
        <v>VERYHIGHHUMANDEVELOPMENT</v>
      </c>
      <c r="L66" s="6" t="str">
        <f>vlookup($A66, 'population(Vivian)'!$A$2:$I$236,2,0)</f>
        <v>9,449,323</v>
      </c>
      <c r="M66" s="21">
        <f>vlookup($A66, 'population(Vivian)'!$A$2:$I$236,3,0)</f>
        <v>-0.0003</v>
      </c>
      <c r="N66" s="6" t="str">
        <f>vlookup($A66, 'population(Vivian)'!$A$2:$I$236,4,0)</f>
        <v>-3,088</v>
      </c>
      <c r="O66" s="6" t="str">
        <f>vlookup($A66, 'population(Vivian)'!$A$2:$I$236,5,0)</f>
        <v>47</v>
      </c>
      <c r="P66" s="6" t="str">
        <f>vlookup($A66, 'population(Vivian)'!$A$2:$I$236,6,0)</f>
        <v>202,910</v>
      </c>
      <c r="Q66" s="6" t="str">
        <f>vlookup($A66, 'population(Vivian)'!$A$2:$I$236,7,0)</f>
        <v>8,730</v>
      </c>
      <c r="R66" s="22">
        <f>vlookup($A66, 'population(Vivian)'!$A$2:$I$236,8,0)</f>
        <v>0.79</v>
      </c>
      <c r="S66" s="21">
        <f>vlookup($A66, 'population(Vivian)'!$A$2:$I$236,9,0)</f>
        <v>0.0012</v>
      </c>
      <c r="T66" s="23" t="s">
        <v>855</v>
      </c>
      <c r="U66" s="27"/>
    </row>
    <row r="67" ht="15.75" customHeight="1">
      <c r="A67" s="8" t="s">
        <v>1007</v>
      </c>
      <c r="B67" s="6" t="s">
        <v>281</v>
      </c>
      <c r="C67" s="6" t="s">
        <v>282</v>
      </c>
      <c r="D67" s="6" t="s">
        <v>283</v>
      </c>
      <c r="E67" s="16">
        <f>vlookup($A67,'HDI (Ben)'!$B$2:$I$190, 2,0)</f>
        <v>0.7674472454</v>
      </c>
      <c r="F67" s="18">
        <f>vlookup($A67,'HDI (Ben)'!$B$2:$I$190, 3, 0)</f>
        <v>74.992</v>
      </c>
      <c r="G67" s="18">
        <f>vlookup($A67,'HDI (Ben)'!$B$2:$I$190, 4, 0)</f>
        <v>14.29736</v>
      </c>
      <c r="H67" s="18">
        <f>vlookup($A67,'HDI (Ben)'!$B$2:$I$190, 5, 0)</f>
        <v>8.60085</v>
      </c>
      <c r="I67" s="19">
        <f>vlookup($A67,'HDI (Ben)'!$B$2:$I$190, 6, 0)</f>
        <v>17628.11729</v>
      </c>
      <c r="J67" s="19">
        <f>vlookup($A67,'HDI (Ben)'!$B$2:$I$190, 7, 0)</f>
        <v>-11</v>
      </c>
      <c r="K67" s="6" t="str">
        <f>vlookup($A67,'HDI (Ben)'!$B$2:$I$190, 8, 0)</f>
        <v>HIGHHUMANDEVELOPMENT</v>
      </c>
      <c r="L67" s="6" t="str">
        <f>vlookup($A67, 'population(Vivian)'!$A$2:$I$236,2,0)</f>
        <v>128,932,753</v>
      </c>
      <c r="M67" s="21">
        <f>vlookup($A67, 'population(Vivian)'!$A$2:$I$236,3,0)</f>
        <v>0.0106</v>
      </c>
      <c r="N67" s="6" t="str">
        <f>vlookup($A67, 'population(Vivian)'!$A$2:$I$236,4,0)</f>
        <v>1,357,224</v>
      </c>
      <c r="O67" s="6" t="str">
        <f>vlookup($A67, 'population(Vivian)'!$A$2:$I$236,5,0)</f>
        <v>66</v>
      </c>
      <c r="P67" s="6" t="str">
        <f>vlookup($A67, 'population(Vivian)'!$A$2:$I$236,6,0)</f>
        <v>1,943,950</v>
      </c>
      <c r="Q67" s="6" t="str">
        <f>vlookup($A67, 'population(Vivian)'!$A$2:$I$236,7,0)</f>
        <v>-60,000</v>
      </c>
      <c r="R67" s="22">
        <f>vlookup($A67, 'population(Vivian)'!$A$2:$I$236,8,0)</f>
        <v>0.84</v>
      </c>
      <c r="S67" s="21">
        <f>vlookup($A67, 'population(Vivian)'!$A$2:$I$236,9,0)</f>
        <v>0.0165</v>
      </c>
      <c r="T67" s="23" t="s">
        <v>855</v>
      </c>
      <c r="U67" s="27"/>
    </row>
    <row r="68" ht="15.75" customHeight="1">
      <c r="A68" s="8" t="s">
        <v>1013</v>
      </c>
      <c r="B68" s="6" t="s">
        <v>285</v>
      </c>
      <c r="C68" s="6" t="s">
        <v>286</v>
      </c>
      <c r="D68" s="6" t="s">
        <v>170</v>
      </c>
      <c r="E68" s="16">
        <f>vlookup($A68,'HDI (Ben)'!$B$2:$I$190, 2,0)</f>
        <v>0.7101308289</v>
      </c>
      <c r="F68" s="18">
        <f>vlookup($A68,'HDI (Ben)'!$B$2:$I$190, 3, 0)</f>
        <v>68.073</v>
      </c>
      <c r="G68" s="18">
        <f>vlookup($A68,'HDI (Ben)'!$B$2:$I$190, 4, 0)</f>
        <v>10.88933112</v>
      </c>
      <c r="H68" s="18">
        <f>vlookup($A68,'HDI (Ben)'!$B$2:$I$190, 5, 0)</f>
        <v>9.78</v>
      </c>
      <c r="I68" s="19">
        <f>vlookup($A68,'HDI (Ben)'!$B$2:$I$190, 6, 0)</f>
        <v>16407.47046</v>
      </c>
      <c r="J68" s="19">
        <f>vlookup($A68,'HDI (Ben)'!$B$2:$I$190, 7, 0)</f>
        <v>-38</v>
      </c>
      <c r="K68" s="6" t="str">
        <f>vlookup($A68,'HDI (Ben)'!$B$2:$I$190, 8, 0)</f>
        <v>HIGHHUMANDEVELOPMENT</v>
      </c>
      <c r="L68" s="6" t="str">
        <f>vlookup($A68, 'population(Vivian)'!$A$2:$I$236,2,0)</f>
        <v>6,031,200</v>
      </c>
      <c r="M68" s="21">
        <f>vlookup($A68, 'population(Vivian)'!$A$2:$I$236,3,0)</f>
        <v>0.015</v>
      </c>
      <c r="N68" s="6" t="str">
        <f>vlookup($A68, 'population(Vivian)'!$A$2:$I$236,4,0)</f>
        <v>89,111</v>
      </c>
      <c r="O68" s="6" t="str">
        <f>vlookup($A68, 'population(Vivian)'!$A$2:$I$236,5,0)</f>
        <v>13</v>
      </c>
      <c r="P68" s="6" t="str">
        <f>vlookup($A68, 'population(Vivian)'!$A$2:$I$236,6,0)</f>
        <v>469,930</v>
      </c>
      <c r="Q68" s="6" t="str">
        <f>vlookup($A68, 'population(Vivian)'!$A$2:$I$236,7,0)</f>
        <v>-5,000</v>
      </c>
      <c r="R68" s="22">
        <f>vlookup($A68, 'population(Vivian)'!$A$2:$I$236,8,0)</f>
        <v>0.53</v>
      </c>
      <c r="S68" s="21">
        <f>vlookup($A68, 'population(Vivian)'!$A$2:$I$236,9,0)</f>
        <v>0.0008</v>
      </c>
      <c r="T68" s="23" t="s">
        <v>855</v>
      </c>
      <c r="U68" s="27"/>
    </row>
    <row r="69" ht="15.75" customHeight="1">
      <c r="A69" s="8" t="s">
        <v>1019</v>
      </c>
      <c r="B69" s="6" t="s">
        <v>288</v>
      </c>
      <c r="C69" s="6" t="s">
        <v>212</v>
      </c>
      <c r="D69" s="6" t="s">
        <v>289</v>
      </c>
      <c r="E69" s="16">
        <f>vlookup($A69,'HDI (Ben)'!$B$2:$I$190, 2,0)</f>
        <v>0.7646049376</v>
      </c>
      <c r="F69" s="18">
        <f>vlookup($A69,'HDI (Ben)'!$B$2:$I$190, 3, 0)</f>
        <v>76.931</v>
      </c>
      <c r="G69" s="18">
        <f>vlookup($A69,'HDI (Ben)'!$B$2:$I$190, 4, 0)</f>
        <v>14.6502963</v>
      </c>
      <c r="H69" s="18">
        <f>vlookup($A69,'HDI (Ben)'!$B$2:$I$190, 5, 0)</f>
        <v>7.731400914</v>
      </c>
      <c r="I69" s="19">
        <f>vlookup($A69,'HDI (Ben)'!$B$2:$I$190, 6, 0)</f>
        <v>16128.54767</v>
      </c>
      <c r="J69" s="19">
        <f>vlookup($A69,'HDI (Ben)'!$B$2:$I$190, 7, 0)</f>
        <v>-6</v>
      </c>
      <c r="K69" s="6" t="str">
        <f>vlookup($A69,'HDI (Ben)'!$B$2:$I$190, 8, 0)</f>
        <v>HIGHHUMANDEVELOPMENT</v>
      </c>
      <c r="L69" s="6" t="str">
        <f>vlookup($A69, 'population(Vivian)'!$A$2:$I$236,2,0)</f>
        <v>69,799,978</v>
      </c>
      <c r="M69" s="21">
        <f>vlookup($A69, 'population(Vivian)'!$A$2:$I$236,3,0)</f>
        <v>0.0025</v>
      </c>
      <c r="N69" s="6" t="str">
        <f>vlookup($A69, 'population(Vivian)'!$A$2:$I$236,4,0)</f>
        <v>174,396</v>
      </c>
      <c r="O69" s="6" t="str">
        <f>vlookup($A69, 'population(Vivian)'!$A$2:$I$236,5,0)</f>
        <v>137</v>
      </c>
      <c r="P69" s="6" t="str">
        <f>vlookup($A69, 'population(Vivian)'!$A$2:$I$236,6,0)</f>
        <v>510,890</v>
      </c>
      <c r="Q69" s="6" t="str">
        <f>vlookup($A69, 'population(Vivian)'!$A$2:$I$236,7,0)</f>
        <v>19,444</v>
      </c>
      <c r="R69" s="22">
        <f>vlookup($A69, 'population(Vivian)'!$A$2:$I$236,8,0)</f>
        <v>0.51</v>
      </c>
      <c r="S69" s="21">
        <f>vlookup($A69, 'population(Vivian)'!$A$2:$I$236,9,0)</f>
        <v>0.009</v>
      </c>
      <c r="T69" s="23" t="s">
        <v>593</v>
      </c>
      <c r="U69" s="27"/>
    </row>
    <row r="70" ht="15.75" customHeight="1">
      <c r="A70" s="8" t="s">
        <v>1024</v>
      </c>
      <c r="B70" s="6" t="s">
        <v>291</v>
      </c>
      <c r="C70" s="6" t="s">
        <v>292</v>
      </c>
      <c r="D70" s="6" t="s">
        <v>293</v>
      </c>
      <c r="E70" s="16">
        <f>vlookup($A70,'HDI (Ben)'!$B$2:$I$190, 2,0)</f>
        <v>0.7277871136</v>
      </c>
      <c r="F70" s="18">
        <f>vlookup($A70,'HDI (Ben)'!$B$2:$I$190, 3, 0)</f>
        <v>69.275</v>
      </c>
      <c r="G70" s="18">
        <f>vlookup($A70,'HDI (Ben)'!$B$2:$I$190, 4, 0)</f>
        <v>12.69723496</v>
      </c>
      <c r="H70" s="18">
        <f>vlookup($A70,'HDI (Ben)'!$B$2:$I$190, 5, 0)</f>
        <v>9.33</v>
      </c>
      <c r="I70" s="19">
        <f>vlookup($A70,'HDI (Ben)'!$B$2:$I$190, 6, 0)</f>
        <v>15951.3304</v>
      </c>
      <c r="J70" s="19">
        <f>vlookup($A70,'HDI (Ben)'!$B$2:$I$190, 7, 0)</f>
        <v>-21</v>
      </c>
      <c r="K70" s="6" t="str">
        <f>vlookup($A70,'HDI (Ben)'!$B$2:$I$190, 8, 0)</f>
        <v>HIGHHUMANDEVELOPMENT</v>
      </c>
      <c r="L70" s="6" t="str">
        <f>vlookup($A70, 'population(Vivian)'!$A$2:$I$236,2,0)</f>
        <v>2,351,627</v>
      </c>
      <c r="M70" s="21">
        <f>vlookup($A70, 'population(Vivian)'!$A$2:$I$236,3,0)</f>
        <v>0.0208</v>
      </c>
      <c r="N70" s="6" t="str">
        <f>vlookup($A70, 'population(Vivian)'!$A$2:$I$236,4,0)</f>
        <v>47,930</v>
      </c>
      <c r="O70" s="6" t="str">
        <f>vlookup($A70, 'population(Vivian)'!$A$2:$I$236,5,0)</f>
        <v>4</v>
      </c>
      <c r="P70" s="6" t="str">
        <f>vlookup($A70, 'population(Vivian)'!$A$2:$I$236,6,0)</f>
        <v>566,730</v>
      </c>
      <c r="Q70" s="6" t="str">
        <f>vlookup($A70, 'population(Vivian)'!$A$2:$I$236,7,0)</f>
        <v>3,000</v>
      </c>
      <c r="R70" s="22">
        <f>vlookup($A70, 'population(Vivian)'!$A$2:$I$236,8,0)</f>
        <v>0.73</v>
      </c>
      <c r="S70" s="21">
        <f>vlookup($A70, 'population(Vivian)'!$A$2:$I$236,9,0)</f>
        <v>0.0003</v>
      </c>
      <c r="T70" s="23" t="s">
        <v>855</v>
      </c>
      <c r="U70" s="27"/>
    </row>
    <row r="71" ht="15.75" customHeight="1">
      <c r="A71" s="8" t="s">
        <v>1029</v>
      </c>
      <c r="B71" s="6" t="s">
        <v>295</v>
      </c>
      <c r="C71" s="6" t="s">
        <v>296</v>
      </c>
      <c r="D71" s="6" t="s">
        <v>298</v>
      </c>
      <c r="E71" s="16">
        <f>vlookup($A71,'HDI (Ben)'!$B$2:$I$190, 2,0)</f>
        <v>0.8133104893</v>
      </c>
      <c r="F71" s="18">
        <f>vlookup($A71,'HDI (Ben)'!$B$2:$I$190, 3, 0)</f>
        <v>79.081</v>
      </c>
      <c r="G71" s="18">
        <f>vlookup($A71,'HDI (Ben)'!$B$2:$I$190, 4, 0)</f>
        <v>15.15573</v>
      </c>
      <c r="H71" s="18">
        <f>vlookup($A71,'HDI (Ben)'!$B$2:$I$190, 5, 0)</f>
        <v>10.5569</v>
      </c>
      <c r="I71" s="19">
        <f>vlookup($A71,'HDI (Ben)'!$B$2:$I$190, 6, 0)</f>
        <v>15912.27757</v>
      </c>
      <c r="J71" s="19">
        <f>vlookup($A71,'HDI (Ben)'!$B$2:$I$190, 7, 0)</f>
        <v>18</v>
      </c>
      <c r="K71" s="6" t="str">
        <f>vlookup($A71,'HDI (Ben)'!$B$2:$I$190, 8, 0)</f>
        <v>VERYHIGHHUMANDEVELOPMENT</v>
      </c>
      <c r="L71" s="6" t="str">
        <f>vlookup($A71, 'population(Vivian)'!$A$2:$I$236,2,0)</f>
        <v>287,375</v>
      </c>
      <c r="M71" s="21">
        <f>vlookup($A71, 'population(Vivian)'!$A$2:$I$236,3,0)</f>
        <v>0.0012</v>
      </c>
      <c r="N71" s="6" t="str">
        <f>vlookup($A71, 'population(Vivian)'!$A$2:$I$236,4,0)</f>
        <v>350</v>
      </c>
      <c r="O71" s="6" t="str">
        <f>vlookup($A71, 'population(Vivian)'!$A$2:$I$236,5,0)</f>
        <v>668</v>
      </c>
      <c r="P71" s="6" t="str">
        <f>vlookup($A71, 'population(Vivian)'!$A$2:$I$236,6,0)</f>
        <v>430</v>
      </c>
      <c r="Q71" s="6" t="str">
        <f>vlookup($A71, 'population(Vivian)'!$A$2:$I$236,7,0)</f>
        <v>-79</v>
      </c>
      <c r="R71" s="22">
        <f>vlookup($A71, 'population(Vivian)'!$A$2:$I$236,8,0)</f>
        <v>0.31</v>
      </c>
      <c r="S71" s="21">
        <f>vlookup($A71, 'population(Vivian)'!$A$2:$I$236,9,0)</f>
        <v>0</v>
      </c>
      <c r="T71" s="23" t="s">
        <v>758</v>
      </c>
      <c r="U71" s="27"/>
    </row>
    <row r="72" ht="15.75" customHeight="1">
      <c r="A72" s="8" t="s">
        <v>1035</v>
      </c>
      <c r="B72" s="6" t="s">
        <v>300</v>
      </c>
      <c r="C72" s="6" t="s">
        <v>301</v>
      </c>
      <c r="E72" s="16">
        <f>vlookup($A72,'HDI (Ben)'!$B$2:$I$190, 2,0)</f>
        <v>0.8142458551</v>
      </c>
      <c r="F72" s="18">
        <f>vlookup($A72,'HDI (Ben)'!$B$2:$I$190, 3, 0)</f>
        <v>73.678</v>
      </c>
      <c r="G72" s="18">
        <f>vlookup($A72,'HDI (Ben)'!$B$2:$I$190, 4, 0)</f>
        <v>15.5532</v>
      </c>
      <c r="H72" s="18">
        <f>vlookup($A72,'HDI (Ben)'!$B$2:$I$190, 5, 0)</f>
        <v>12.4</v>
      </c>
      <c r="I72" s="19">
        <f>vlookup($A72,'HDI (Ben)'!$B$2:$I$190, 6, 0)</f>
        <v>16720.01271</v>
      </c>
      <c r="J72" s="19">
        <f>vlookup($A72,'HDI (Ben)'!$B$2:$I$190, 7, 0)</f>
        <v>14</v>
      </c>
      <c r="K72" s="6" t="str">
        <f>vlookup($A72,'HDI (Ben)'!$B$2:$I$190, 8, 0)</f>
        <v>VERYHIGHHUMANDEVELOPMENT</v>
      </c>
      <c r="L72" s="6" t="str">
        <f>vlookup($A72, 'population(Vivian)'!$A$2:$I$236,2,0)</f>
        <v>18,094</v>
      </c>
      <c r="M72" s="21">
        <f>vlookup($A72, 'population(Vivian)'!$A$2:$I$236,3,0)</f>
        <v>0.0048</v>
      </c>
      <c r="N72" s="6" t="str">
        <f>vlookup($A72, 'population(Vivian)'!$A$2:$I$236,4,0)</f>
        <v>86</v>
      </c>
      <c r="O72" s="6" t="str">
        <f>vlookup($A72, 'population(Vivian)'!$A$2:$I$236,5,0)</f>
        <v>39</v>
      </c>
      <c r="P72" s="6" t="str">
        <f>vlookup($A72, 'population(Vivian)'!$A$2:$I$236,6,0)</f>
        <v>460</v>
      </c>
      <c r="Q72" s="6" t="str">
        <f>vlookup($A72, 'population(Vivian)'!$A$2:$I$236,7,0)</f>
        <v/>
      </c>
      <c r="S72" s="21">
        <f>vlookup($A72, 'population(Vivian)'!$A$2:$I$236,9,0)</f>
        <v>0</v>
      </c>
      <c r="T72" s="23" t="s">
        <v>855</v>
      </c>
      <c r="U72" s="27"/>
    </row>
    <row r="73" ht="15.75" customHeight="1">
      <c r="A73" s="8" t="s">
        <v>1038</v>
      </c>
      <c r="B73" s="6" t="s">
        <v>303</v>
      </c>
      <c r="C73" s="6" t="s">
        <v>197</v>
      </c>
      <c r="D73" s="6" t="s">
        <v>304</v>
      </c>
      <c r="E73" s="16">
        <f>vlookup($A73,'HDI (Ben)'!$B$2:$I$190, 2,0)</f>
        <v>0.7575874287</v>
      </c>
      <c r="F73" s="18">
        <f>vlookup($A73,'HDI (Ben)'!$B$2:$I$190, 3, 0)</f>
        <v>76.704</v>
      </c>
      <c r="G73" s="18">
        <f>vlookup($A73,'HDI (Ben)'!$B$2:$I$190, 4, 0)</f>
        <v>13.88891653</v>
      </c>
      <c r="H73" s="18">
        <f>vlookup($A73,'HDI (Ben)'!$B$2:$I$190, 5, 0)</f>
        <v>7.9</v>
      </c>
      <c r="I73" s="19">
        <f>vlookup($A73,'HDI (Ben)'!$B$2:$I$190, 6, 0)</f>
        <v>16126.56804</v>
      </c>
      <c r="J73" s="19">
        <f>vlookup($A73,'HDI (Ben)'!$B$2:$I$190, 7, 0)</f>
        <v>-13</v>
      </c>
      <c r="K73" s="6" t="str">
        <f>vlookup($A73,'HDI (Ben)'!$B$2:$I$190, 8, 0)</f>
        <v>HIGHHUMANDEVELOPMENT</v>
      </c>
      <c r="L73" s="6" t="str">
        <f>vlookup($A73, 'population(Vivian)'!$A$2:$I$236,2,0)</f>
        <v>1,439,323,776</v>
      </c>
      <c r="M73" s="21">
        <f>vlookup($A73, 'population(Vivian)'!$A$2:$I$236,3,0)</f>
        <v>0.0039</v>
      </c>
      <c r="N73" s="6" t="str">
        <f>vlookup($A73, 'population(Vivian)'!$A$2:$I$236,4,0)</f>
        <v>5,540,090</v>
      </c>
      <c r="O73" s="6" t="str">
        <f>vlookup($A73, 'population(Vivian)'!$A$2:$I$236,5,0)</f>
        <v>153</v>
      </c>
      <c r="P73" s="6" t="str">
        <f>vlookup($A73, 'population(Vivian)'!$A$2:$I$236,6,0)</f>
        <v>9,388,211</v>
      </c>
      <c r="Q73" s="6" t="str">
        <f>vlookup($A73, 'population(Vivian)'!$A$2:$I$236,7,0)</f>
        <v>-348,399</v>
      </c>
      <c r="R73" s="22">
        <f>vlookup($A73, 'population(Vivian)'!$A$2:$I$236,8,0)</f>
        <v>0.61</v>
      </c>
      <c r="S73" s="21">
        <f>vlookup($A73, 'population(Vivian)'!$A$2:$I$236,9,0)</f>
        <v>0.1847</v>
      </c>
      <c r="T73" s="23" t="s">
        <v>593</v>
      </c>
      <c r="U73" s="27"/>
    </row>
    <row r="74" ht="15.75" customHeight="1">
      <c r="A74" s="8" t="s">
        <v>1044</v>
      </c>
      <c r="B74" s="6" t="s">
        <v>306</v>
      </c>
      <c r="C74" s="6" t="s">
        <v>140</v>
      </c>
      <c r="D74" s="6" t="s">
        <v>307</v>
      </c>
      <c r="E74" s="16">
        <f>vlookup($A74,'HDI (Ben)'!$B$2:$I$190, 2,0)</f>
        <v>0.7538686607</v>
      </c>
      <c r="F74" s="18">
        <f>vlookup($A74,'HDI (Ben)'!$B$2:$I$190, 3, 0)</f>
        <v>72.864</v>
      </c>
      <c r="G74" s="18">
        <f>vlookup($A74,'HDI (Ben)'!$B$2:$I$190, 4, 0)</f>
        <v>12.40123094</v>
      </c>
      <c r="H74" s="18">
        <f>vlookup($A74,'HDI (Ben)'!$B$2:$I$190, 5, 0)</f>
        <v>10.47972</v>
      </c>
      <c r="I74" s="19">
        <f>vlookup($A74,'HDI (Ben)'!$B$2:$I$190, 6, 0)</f>
        <v>15240.14392</v>
      </c>
      <c r="J74" s="19">
        <f>vlookup($A74,'HDI (Ben)'!$B$2:$I$190, 7, 0)</f>
        <v>-10</v>
      </c>
      <c r="K74" s="6" t="str">
        <f>vlookup($A74,'HDI (Ben)'!$B$2:$I$190, 8, 0)</f>
        <v>HIGHHUMANDEVELOPMENT</v>
      </c>
      <c r="L74" s="6" t="str">
        <f>vlookup($A74, 'population(Vivian)'!$A$2:$I$236,2,0)</f>
        <v>10,139,177</v>
      </c>
      <c r="M74" s="21">
        <f>vlookup($A74, 'population(Vivian)'!$A$2:$I$236,3,0)</f>
        <v>0.0091</v>
      </c>
      <c r="N74" s="6" t="str">
        <f>vlookup($A74, 'population(Vivian)'!$A$2:$I$236,4,0)</f>
        <v>91,459</v>
      </c>
      <c r="O74" s="6" t="str">
        <f>vlookup($A74, 'population(Vivian)'!$A$2:$I$236,5,0)</f>
        <v>123</v>
      </c>
      <c r="P74" s="6" t="str">
        <f>vlookup($A74, 'population(Vivian)'!$A$2:$I$236,6,0)</f>
        <v>82,658</v>
      </c>
      <c r="Q74" s="6" t="str">
        <f>vlookup($A74, 'population(Vivian)'!$A$2:$I$236,7,0)</f>
        <v>1,200</v>
      </c>
      <c r="R74" s="22">
        <f>vlookup($A74, 'population(Vivian)'!$A$2:$I$236,8,0)</f>
        <v>0.56</v>
      </c>
      <c r="S74" s="21">
        <f>vlookup($A74, 'population(Vivian)'!$A$2:$I$236,9,0)</f>
        <v>0.0013</v>
      </c>
      <c r="T74" s="23" t="s">
        <v>593</v>
      </c>
      <c r="U74" s="27"/>
    </row>
    <row r="75" ht="15.75" customHeight="1">
      <c r="A75" s="8" t="s">
        <v>1050</v>
      </c>
      <c r="B75" s="6" t="s">
        <v>309</v>
      </c>
      <c r="C75" s="6" t="s">
        <v>292</v>
      </c>
      <c r="D75" s="6" t="s">
        <v>310</v>
      </c>
      <c r="E75" s="16">
        <f>vlookup($A75,'HDI (Ben)'!$B$2:$I$190, 2,0)</f>
        <v>0.7016252661</v>
      </c>
      <c r="F75" s="18">
        <f>vlookup($A75,'HDI (Ben)'!$B$2:$I$190, 3, 0)</f>
        <v>66.187</v>
      </c>
      <c r="G75" s="18">
        <f>vlookup($A75,'HDI (Ben)'!$B$2:$I$190, 4, 0)</f>
        <v>12.9</v>
      </c>
      <c r="H75" s="18">
        <f>vlookup($A75,'HDI (Ben)'!$B$2:$I$190, 5, 0)</f>
        <v>8.320069671</v>
      </c>
      <c r="I75" s="19">
        <f>vlookup($A75,'HDI (Ben)'!$B$2:$I$190, 6, 0)</f>
        <v>15794.07816</v>
      </c>
      <c r="J75" s="19">
        <f>vlookup($A75,'HDI (Ben)'!$B$2:$I$190, 7, 0)</f>
        <v>-40</v>
      </c>
      <c r="K75" s="6" t="str">
        <f>vlookup($A75,'HDI (Ben)'!$B$2:$I$190, 8, 0)</f>
        <v>HIGHHUMANDEVELOPMENT</v>
      </c>
      <c r="L75" s="6" t="str">
        <f>vlookup($A75, 'population(Vivian)'!$A$2:$I$236,2,0)</f>
        <v>2,225,734</v>
      </c>
      <c r="M75" s="21">
        <f>vlookup($A75, 'population(Vivian)'!$A$2:$I$236,3,0)</f>
        <v>0.0245</v>
      </c>
      <c r="N75" s="6" t="str">
        <f>vlookup($A75, 'population(Vivian)'!$A$2:$I$236,4,0)</f>
        <v>53,155</v>
      </c>
      <c r="O75" s="6" t="str">
        <f>vlookup($A75, 'population(Vivian)'!$A$2:$I$236,5,0)</f>
        <v>9</v>
      </c>
      <c r="P75" s="6" t="str">
        <f>vlookup($A75, 'population(Vivian)'!$A$2:$I$236,6,0)</f>
        <v>257,670</v>
      </c>
      <c r="Q75" s="6" t="str">
        <f>vlookup($A75, 'population(Vivian)'!$A$2:$I$236,7,0)</f>
        <v>3,260</v>
      </c>
      <c r="R75" s="22">
        <f>vlookup($A75, 'population(Vivian)'!$A$2:$I$236,8,0)</f>
        <v>0.87</v>
      </c>
      <c r="S75" s="21">
        <f>vlookup($A75, 'population(Vivian)'!$A$2:$I$236,9,0)</f>
        <v>0.0003</v>
      </c>
      <c r="T75" s="23" t="s">
        <v>855</v>
      </c>
      <c r="U75" s="27"/>
    </row>
    <row r="76" ht="15.75" customHeight="1">
      <c r="A76" s="8" t="s">
        <v>1055</v>
      </c>
      <c r="B76" s="6" t="s">
        <v>312</v>
      </c>
      <c r="C76" s="6" t="s">
        <v>313</v>
      </c>
      <c r="D76" s="6" t="s">
        <v>314</v>
      </c>
      <c r="E76" s="16">
        <f>vlookup($A76,'HDI (Ben)'!$B$2:$I$190, 2,0)</f>
        <v>0.7446407423</v>
      </c>
      <c r="F76" s="18">
        <f>vlookup($A76,'HDI (Ben)'!$B$2:$I$190, 3, 0)</f>
        <v>73.892</v>
      </c>
      <c r="G76" s="18">
        <f>vlookup($A76,'HDI (Ben)'!$B$2:$I$190, 4, 0)</f>
        <v>14.14082</v>
      </c>
      <c r="H76" s="18">
        <f>vlookup($A76,'HDI (Ben)'!$B$2:$I$190, 5, 0)</f>
        <v>7.935346002</v>
      </c>
      <c r="I76" s="19">
        <f>vlookup($A76,'HDI (Ben)'!$B$2:$I$190, 6, 0)</f>
        <v>15074.25844</v>
      </c>
      <c r="J76" s="19">
        <f>vlookup($A76,'HDI (Ben)'!$B$2:$I$190, 7, 0)</f>
        <v>-10</v>
      </c>
      <c r="K76" s="6" t="str">
        <f>vlookup($A76,'HDI (Ben)'!$B$2:$I$190, 8, 0)</f>
        <v>HIGHHUMANDEVELOPMENT</v>
      </c>
      <c r="L76" s="6" t="str">
        <f>vlookup($A76, 'population(Vivian)'!$A$2:$I$236,2,0)</f>
        <v>10,847,910</v>
      </c>
      <c r="M76" s="21">
        <f>vlookup($A76, 'population(Vivian)'!$A$2:$I$236,3,0)</f>
        <v>0.0101</v>
      </c>
      <c r="N76" s="6" t="str">
        <f>vlookup($A76, 'population(Vivian)'!$A$2:$I$236,4,0)</f>
        <v>108,952</v>
      </c>
      <c r="O76" s="6" t="str">
        <f>vlookup($A76, 'population(Vivian)'!$A$2:$I$236,5,0)</f>
        <v>225</v>
      </c>
      <c r="P76" s="6" t="str">
        <f>vlookup($A76, 'population(Vivian)'!$A$2:$I$236,6,0)</f>
        <v>48,320</v>
      </c>
      <c r="Q76" s="6" t="str">
        <f>vlookup($A76, 'population(Vivian)'!$A$2:$I$236,7,0)</f>
        <v>-30,000</v>
      </c>
      <c r="R76" s="22">
        <f>vlookup($A76, 'population(Vivian)'!$A$2:$I$236,8,0)</f>
        <v>0.85</v>
      </c>
      <c r="S76" s="21">
        <f>vlookup($A76, 'population(Vivian)'!$A$2:$I$236,9,0)</f>
        <v>0.0014</v>
      </c>
      <c r="T76" s="23" t="s">
        <v>593</v>
      </c>
      <c r="U76" s="27"/>
    </row>
    <row r="77" ht="15.75" customHeight="1">
      <c r="A77" s="8" t="s">
        <v>1061</v>
      </c>
      <c r="B77" s="6" t="s">
        <v>316</v>
      </c>
      <c r="C77" s="6" t="s">
        <v>317</v>
      </c>
      <c r="D77" s="6" t="s">
        <v>318</v>
      </c>
      <c r="E77" s="16">
        <f>vlookup($A77,'HDI (Ben)'!$B$2:$I$190, 2,0)</f>
        <v>0.7935199464</v>
      </c>
      <c r="F77" s="18">
        <f>vlookup($A77,'HDI (Ben)'!$B$2:$I$190, 3, 0)</f>
        <v>80.095</v>
      </c>
      <c r="G77" s="18">
        <f>vlookup($A77,'HDI (Ben)'!$B$2:$I$190, 4, 0)</f>
        <v>15.37714</v>
      </c>
      <c r="H77" s="18">
        <f>vlookup($A77,'HDI (Ben)'!$B$2:$I$190, 5, 0)</f>
        <v>8.6671837</v>
      </c>
      <c r="I77" s="19">
        <f>vlookup($A77,'HDI (Ben)'!$B$2:$I$190, 6, 0)</f>
        <v>14789.93488</v>
      </c>
      <c r="J77" s="19">
        <f>vlookup($A77,'HDI (Ben)'!$B$2:$I$190, 7, 0)</f>
        <v>12</v>
      </c>
      <c r="K77" s="6" t="str">
        <f>vlookup($A77,'HDI (Ben)'!$B$2:$I$190, 8, 0)</f>
        <v>HIGHHUMANDEVELOPMENT</v>
      </c>
      <c r="L77" s="6" t="str">
        <f>vlookup($A77, 'population(Vivian)'!$A$2:$I$236,2,0)</f>
        <v>5,094,118</v>
      </c>
      <c r="M77" s="21">
        <f>vlookup($A77, 'population(Vivian)'!$A$2:$I$236,3,0)</f>
        <v>0.0092</v>
      </c>
      <c r="N77" s="6" t="str">
        <f>vlookup($A77, 'population(Vivian)'!$A$2:$I$236,4,0)</f>
        <v>46,557</v>
      </c>
      <c r="O77" s="6" t="str">
        <f>vlookup($A77, 'population(Vivian)'!$A$2:$I$236,5,0)</f>
        <v>100</v>
      </c>
      <c r="P77" s="6" t="str">
        <f>vlookup($A77, 'population(Vivian)'!$A$2:$I$236,6,0)</f>
        <v>51,060</v>
      </c>
      <c r="Q77" s="6" t="str">
        <f>vlookup($A77, 'population(Vivian)'!$A$2:$I$236,7,0)</f>
        <v>4,200</v>
      </c>
      <c r="R77" s="22">
        <f>vlookup($A77, 'population(Vivian)'!$A$2:$I$236,8,0)</f>
        <v>0.8</v>
      </c>
      <c r="S77" s="21">
        <f>vlookup($A77, 'population(Vivian)'!$A$2:$I$236,9,0)</f>
        <v>0.0007</v>
      </c>
      <c r="T77" s="23" t="s">
        <v>593</v>
      </c>
      <c r="U77" s="27"/>
    </row>
    <row r="78" ht="15.75" customHeight="1">
      <c r="A78" s="8" t="s">
        <v>1067</v>
      </c>
      <c r="B78" s="6" t="s">
        <v>320</v>
      </c>
      <c r="C78" s="6" t="s">
        <v>60</v>
      </c>
      <c r="D78" s="6" t="s">
        <v>69</v>
      </c>
      <c r="E78" s="16">
        <f>vlookup($A78,'HDI (Ben)'!$B$2:$I$190, 2,0)</f>
        <v>0.6887840737</v>
      </c>
      <c r="F78" s="18">
        <f>vlookup($A78,'HDI (Ben)'!$B$2:$I$190, 3, 0)</f>
        <v>70.454</v>
      </c>
      <c r="G78" s="18">
        <f>vlookup($A78,'HDI (Ben)'!$B$2:$I$190, 4, 0)</f>
        <v>11.148673</v>
      </c>
      <c r="H78" s="18">
        <f>vlookup($A78,'HDI (Ben)'!$B$2:$I$190, 5, 0)</f>
        <v>7.316</v>
      </c>
      <c r="I78" s="19">
        <f>vlookup($A78,'HDI (Ben)'!$B$2:$I$190, 6, 0)</f>
        <v>15364.95568</v>
      </c>
      <c r="J78" s="19">
        <f>vlookup($A78,'HDI (Ben)'!$B$2:$I$190, 7, 0)</f>
        <v>-44</v>
      </c>
      <c r="K78" s="6" t="str">
        <f>vlookup($A78,'HDI (Ben)'!$B$2:$I$190, 8, 0)</f>
        <v>MEDIUMHUMANDEVELOPMENT</v>
      </c>
      <c r="L78" s="6" t="str">
        <f>vlookup($A78, 'population(Vivian)'!$A$2:$I$236,2,0)</f>
        <v>40,222,493</v>
      </c>
      <c r="M78" s="21">
        <f>vlookup($A78, 'population(Vivian)'!$A$2:$I$236,3,0)</f>
        <v>0.0232</v>
      </c>
      <c r="N78" s="6" t="str">
        <f>vlookup($A78, 'population(Vivian)'!$A$2:$I$236,4,0)</f>
        <v>912,710</v>
      </c>
      <c r="O78" s="6" t="str">
        <f>vlookup($A78, 'population(Vivian)'!$A$2:$I$236,5,0)</f>
        <v>93</v>
      </c>
      <c r="P78" s="6" t="str">
        <f>vlookup($A78, 'population(Vivian)'!$A$2:$I$236,6,0)</f>
        <v>434,320</v>
      </c>
      <c r="Q78" s="6" t="str">
        <f>vlookup($A78, 'population(Vivian)'!$A$2:$I$236,7,0)</f>
        <v>7,834</v>
      </c>
      <c r="R78" s="22">
        <f>vlookup($A78, 'population(Vivian)'!$A$2:$I$236,8,0)</f>
        <v>0.73</v>
      </c>
      <c r="S78" s="21">
        <f>vlookup($A78, 'population(Vivian)'!$A$2:$I$236,9,0)</f>
        <v>0.0052</v>
      </c>
      <c r="T78" s="23" t="s">
        <v>855</v>
      </c>
      <c r="U78" s="27"/>
    </row>
    <row r="79" ht="15.75" customHeight="1">
      <c r="A79" s="8" t="s">
        <v>1073</v>
      </c>
      <c r="B79" s="6" t="s">
        <v>322</v>
      </c>
      <c r="C79" s="6" t="s">
        <v>173</v>
      </c>
      <c r="D79" s="6" t="s">
        <v>323</v>
      </c>
      <c r="E79" s="16">
        <f>vlookup($A79,'HDI (Ben)'!$B$2:$I$190, 2,0)</f>
        <v>0.7992597847</v>
      </c>
      <c r="F79" s="18">
        <f>vlookup($A79,'HDI (Ben)'!$B$2:$I$190, 3, 0)</f>
        <v>75.849</v>
      </c>
      <c r="G79" s="18">
        <f>vlookup($A79,'HDI (Ben)'!$B$2:$I$190, 4, 0)</f>
        <v>14.76615</v>
      </c>
      <c r="H79" s="18">
        <f>vlookup($A79,'HDI (Ben)'!$B$2:$I$190, 5, 0)</f>
        <v>11.18071012</v>
      </c>
      <c r="I79" s="19">
        <f>vlookup($A79,'HDI (Ben)'!$B$2:$I$190, 6, 0)</f>
        <v>15217.69707</v>
      </c>
      <c r="J79" s="19">
        <f>vlookup($A79,'HDI (Ben)'!$B$2:$I$190, 7, 0)</f>
        <v>15</v>
      </c>
      <c r="K79" s="6" t="str">
        <f>vlookup($A79,'HDI (Ben)'!$B$2:$I$190, 8, 0)</f>
        <v>HIGHHUMANDEVELOPMENT</v>
      </c>
      <c r="L79" s="6" t="str">
        <f>vlookup($A79, 'population(Vivian)'!$A$2:$I$236,2,0)</f>
        <v>8,737,371</v>
      </c>
      <c r="M79" s="21">
        <f>vlookup($A79, 'population(Vivian)'!$A$2:$I$236,3,0)</f>
        <v>-0.004</v>
      </c>
      <c r="N79" s="6" t="str">
        <f>vlookup($A79, 'population(Vivian)'!$A$2:$I$236,4,0)</f>
        <v>-34,864</v>
      </c>
      <c r="O79" s="6" t="str">
        <f>vlookup($A79, 'population(Vivian)'!$A$2:$I$236,5,0)</f>
        <v>100</v>
      </c>
      <c r="P79" s="6" t="str">
        <f>vlookup($A79, 'population(Vivian)'!$A$2:$I$236,6,0)</f>
        <v>87,460</v>
      </c>
      <c r="Q79" s="6" t="str">
        <f>vlookup($A79, 'population(Vivian)'!$A$2:$I$236,7,0)</f>
        <v>4,000</v>
      </c>
      <c r="R79" s="22">
        <f>vlookup($A79, 'population(Vivian)'!$A$2:$I$236,8,0)</f>
        <v>0.56</v>
      </c>
      <c r="S79" s="21">
        <f>vlookup($A79, 'population(Vivian)'!$A$2:$I$236,9,0)</f>
        <v>0.0011</v>
      </c>
      <c r="T79" s="23" t="s">
        <v>593</v>
      </c>
      <c r="U79" s="27"/>
    </row>
    <row r="80" ht="15.75" customHeight="1">
      <c r="A80" s="8" t="s">
        <v>1078</v>
      </c>
      <c r="B80" s="6" t="s">
        <v>329</v>
      </c>
      <c r="C80" s="6" t="s">
        <v>330</v>
      </c>
      <c r="D80" s="6" t="s">
        <v>331</v>
      </c>
      <c r="E80" s="16">
        <f>vlookup($A80,'HDI (Ben)'!$B$2:$I$190, 2,0)</f>
        <v>0.759422336</v>
      </c>
      <c r="F80" s="18">
        <f>vlookup($A80,'HDI (Ben)'!$B$2:$I$190, 3, 0)</f>
        <v>75.688</v>
      </c>
      <c r="G80" s="18">
        <f>vlookup($A80,'HDI (Ben)'!$B$2:$I$190, 4, 0)</f>
        <v>13.4639834</v>
      </c>
      <c r="H80" s="18">
        <f>vlookup($A80,'HDI (Ben)'!$B$2:$I$190, 5, 0)</f>
        <v>9.680116533</v>
      </c>
      <c r="I80" s="19">
        <f>vlookup($A80,'HDI (Ben)'!$B$2:$I$190, 6, 0)</f>
        <v>12873.75376</v>
      </c>
      <c r="J80" s="19">
        <f>vlookup($A80,'HDI (Ben)'!$B$2:$I$190, 7, 0)</f>
        <v>2</v>
      </c>
      <c r="K80" s="6" t="str">
        <f>vlookup($A80,'HDI (Ben)'!$B$2:$I$190, 8, 0)</f>
        <v>HIGHHUMANDEVELOPMENT</v>
      </c>
      <c r="L80" s="6" t="str">
        <f>vlookup($A80, 'population(Vivian)'!$A$2:$I$236,2,0)</f>
        <v>2,083,374</v>
      </c>
      <c r="M80" s="21">
        <f>vlookup($A80, 'population(Vivian)'!$A$2:$I$236,3,0)</f>
        <v>0</v>
      </c>
      <c r="N80" s="6" t="str">
        <f>vlookup($A80, 'population(Vivian)'!$A$2:$I$236,4,0)</f>
        <v>-85</v>
      </c>
      <c r="O80" s="6" t="str">
        <f>vlookup($A80, 'population(Vivian)'!$A$2:$I$236,5,0)</f>
        <v>83</v>
      </c>
      <c r="P80" s="6" t="str">
        <f>vlookup($A80, 'population(Vivian)'!$A$2:$I$236,6,0)</f>
        <v>25,220</v>
      </c>
      <c r="Q80" s="6" t="str">
        <f>vlookup($A80, 'population(Vivian)'!$A$2:$I$236,7,0)</f>
        <v>-1,000</v>
      </c>
      <c r="R80" s="22">
        <f>vlookup($A80, 'population(Vivian)'!$A$2:$I$236,8,0)</f>
        <v>0.59</v>
      </c>
      <c r="S80" s="21">
        <f>vlookup($A80, 'population(Vivian)'!$A$2:$I$236,9,0)</f>
        <v>0.0003</v>
      </c>
      <c r="T80" s="23" t="s">
        <v>855</v>
      </c>
      <c r="U80" s="27"/>
    </row>
    <row r="81" ht="15.75" customHeight="1">
      <c r="A81" s="8" t="s">
        <v>1083</v>
      </c>
      <c r="B81" s="6" t="s">
        <v>333</v>
      </c>
      <c r="C81" s="6" t="s">
        <v>334</v>
      </c>
      <c r="D81" s="6" t="s">
        <v>335</v>
      </c>
      <c r="E81" s="16">
        <f>vlookup($A81,'HDI (Ben)'!$B$2:$I$190, 2,0)</f>
        <v>0.7611528228</v>
      </c>
      <c r="F81" s="18">
        <f>vlookup($A81,'HDI (Ben)'!$B$2:$I$190, 3, 0)</f>
        <v>75.672</v>
      </c>
      <c r="G81" s="18">
        <f>vlookup($A81,'HDI (Ben)'!$B$2:$I$190, 4, 0)</f>
        <v>15.39694</v>
      </c>
      <c r="H81" s="18">
        <f>vlookup($A81,'HDI (Ben)'!$B$2:$I$190, 5, 0)</f>
        <v>7.84104675</v>
      </c>
      <c r="I81" s="19">
        <f>vlookup($A81,'HDI (Ben)'!$B$2:$I$190, 6, 0)</f>
        <v>14068.04766</v>
      </c>
      <c r="J81" s="19">
        <f>vlookup($A81,'HDI (Ben)'!$B$2:$I$190, 7, 0)</f>
        <v>2</v>
      </c>
      <c r="K81" s="6" t="str">
        <f>vlookup($A81,'HDI (Ben)'!$B$2:$I$190, 8, 0)</f>
        <v>HIGHHUMANDEVELOPMENT</v>
      </c>
      <c r="L81" s="6" t="str">
        <f>vlookup($A81, 'population(Vivian)'!$A$2:$I$236,2,0)</f>
        <v>212,559,417</v>
      </c>
      <c r="M81" s="21">
        <f>vlookup($A81, 'population(Vivian)'!$A$2:$I$236,3,0)</f>
        <v>0.0072</v>
      </c>
      <c r="N81" s="6" t="str">
        <f>vlookup($A81, 'population(Vivian)'!$A$2:$I$236,4,0)</f>
        <v>1,509,890</v>
      </c>
      <c r="O81" s="6" t="str">
        <f>vlookup($A81, 'population(Vivian)'!$A$2:$I$236,5,0)</f>
        <v>25</v>
      </c>
      <c r="P81" s="6" t="str">
        <f>vlookup($A81, 'population(Vivian)'!$A$2:$I$236,6,0)</f>
        <v>8,358,140</v>
      </c>
      <c r="Q81" s="6" t="str">
        <f>vlookup($A81, 'population(Vivian)'!$A$2:$I$236,7,0)</f>
        <v>21,200</v>
      </c>
      <c r="R81" s="22">
        <f>vlookup($A81, 'population(Vivian)'!$A$2:$I$236,8,0)</f>
        <v>0.88</v>
      </c>
      <c r="S81" s="21">
        <f>vlookup($A81, 'population(Vivian)'!$A$2:$I$236,9,0)</f>
        <v>0.0273</v>
      </c>
      <c r="T81" s="23" t="s">
        <v>855</v>
      </c>
      <c r="U81" s="27"/>
    </row>
    <row r="82" ht="15.75" customHeight="1">
      <c r="A82" s="8" t="s">
        <v>1088</v>
      </c>
      <c r="B82" s="6" t="s">
        <v>337</v>
      </c>
      <c r="C82" s="6" t="s">
        <v>338</v>
      </c>
      <c r="D82" s="6" t="s">
        <v>217</v>
      </c>
      <c r="E82" s="16">
        <f>vlookup($A82,'HDI (Ben)'!$B$2:$I$190, 2,0)</f>
        <v>0.7633833809</v>
      </c>
      <c r="F82" s="18">
        <f>vlookup($A82,'HDI (Ben)'!$B$2:$I$190, 3, 0)</f>
        <v>72.384</v>
      </c>
      <c r="G82" s="18">
        <f>vlookup($A82,'HDI (Ben)'!$B$2:$I$190, 4, 0)</f>
        <v>16.60448</v>
      </c>
      <c r="H82" s="18">
        <f>vlookup($A82,'HDI (Ben)'!$B$2:$I$190, 5, 0)</f>
        <v>8.8</v>
      </c>
      <c r="I82" s="19">
        <f>vlookup($A82,'HDI (Ben)'!$B$2:$I$190, 6, 0)</f>
        <v>12683.83386</v>
      </c>
      <c r="J82" s="19">
        <f>vlookup($A82,'HDI (Ben)'!$B$2:$I$190, 7, 0)</f>
        <v>8</v>
      </c>
      <c r="K82" s="6" t="str">
        <f>vlookup($A82,'HDI (Ben)'!$B$2:$I$190, 8, 0)</f>
        <v>HIGHHUMANDEVELOPMENT</v>
      </c>
      <c r="L82" s="6" t="str">
        <f>vlookup($A82, 'population(Vivian)'!$A$2:$I$236,2,0)</f>
        <v>112,523</v>
      </c>
      <c r="M82" s="21">
        <f>vlookup($A82, 'population(Vivian)'!$A$2:$I$236,3,0)</f>
        <v>0.0046</v>
      </c>
      <c r="N82" s="6" t="str">
        <f>vlookup($A82, 'population(Vivian)'!$A$2:$I$236,4,0)</f>
        <v>520</v>
      </c>
      <c r="O82" s="6" t="str">
        <f>vlookup($A82, 'population(Vivian)'!$A$2:$I$236,5,0)</f>
        <v>331</v>
      </c>
      <c r="P82" s="6" t="str">
        <f>vlookup($A82, 'population(Vivian)'!$A$2:$I$236,6,0)</f>
        <v>340</v>
      </c>
      <c r="Q82" s="6" t="str">
        <f>vlookup($A82, 'population(Vivian)'!$A$2:$I$236,7,0)</f>
        <v>-200</v>
      </c>
      <c r="R82" s="22">
        <f>vlookup($A82, 'population(Vivian)'!$A$2:$I$236,8,0)</f>
        <v>0.35</v>
      </c>
      <c r="S82" s="21">
        <f>vlookup($A82, 'population(Vivian)'!$A$2:$I$236,9,0)</f>
        <v>0</v>
      </c>
      <c r="T82" s="23" t="s">
        <v>1604</v>
      </c>
      <c r="U82" s="27"/>
    </row>
    <row r="83" ht="15.75" customHeight="1">
      <c r="A83" s="8" t="s">
        <v>1093</v>
      </c>
      <c r="B83" s="6" t="s">
        <v>340</v>
      </c>
      <c r="C83" s="6" t="s">
        <v>341</v>
      </c>
      <c r="D83" s="6" t="s">
        <v>342</v>
      </c>
      <c r="E83" s="16">
        <f>vlookup($A83,'HDI (Ben)'!$B$2:$I$190, 2,0)</f>
        <v>0.7236928745</v>
      </c>
      <c r="F83" s="18">
        <f>vlookup($A83,'HDI (Ben)'!$B$2:$I$190, 3, 0)</f>
        <v>71.57</v>
      </c>
      <c r="G83" s="18">
        <f>vlookup($A83,'HDI (Ben)'!$B$2:$I$190, 4, 0)</f>
        <v>12.85875</v>
      </c>
      <c r="H83" s="18">
        <f>vlookup($A83,'HDI (Ben)'!$B$2:$I$190, 5, 0)</f>
        <v>9.125367134</v>
      </c>
      <c r="I83" s="19">
        <f>vlookup($A83,'HDI (Ben)'!$B$2:$I$190, 6, 0)</f>
        <v>11932.99266</v>
      </c>
      <c r="J83" s="19">
        <f>vlookup($A83,'HDI (Ben)'!$B$2:$I$190, 7, 0)</f>
        <v>-8</v>
      </c>
      <c r="K83" s="6" t="str">
        <f>vlookup($A83,'HDI (Ben)'!$B$2:$I$190, 8, 0)</f>
        <v>HIGHHUMANDEVELOPMENT</v>
      </c>
      <c r="L83" s="6" t="str">
        <f>vlookup($A83, 'population(Vivian)'!$A$2:$I$236,2,0)</f>
        <v>586,632</v>
      </c>
      <c r="M83" s="21">
        <f>vlookup($A83, 'population(Vivian)'!$A$2:$I$236,3,0)</f>
        <v>0.009</v>
      </c>
      <c r="N83" s="6" t="str">
        <f>vlookup($A83, 'population(Vivian)'!$A$2:$I$236,4,0)</f>
        <v>5,260</v>
      </c>
      <c r="O83" s="6" t="str">
        <f>vlookup($A83, 'population(Vivian)'!$A$2:$I$236,5,0)</f>
        <v>4</v>
      </c>
      <c r="P83" s="6" t="str">
        <f>vlookup($A83, 'population(Vivian)'!$A$2:$I$236,6,0)</f>
        <v>156,000</v>
      </c>
      <c r="Q83" s="6" t="str">
        <f>vlookup($A83, 'population(Vivian)'!$A$2:$I$236,7,0)</f>
        <v>-1,000</v>
      </c>
      <c r="R83" s="22">
        <f>vlookup($A83, 'population(Vivian)'!$A$2:$I$236,8,0)</f>
        <v>0.65</v>
      </c>
      <c r="S83" s="21">
        <f>vlookup($A83, 'population(Vivian)'!$A$2:$I$236,9,0)</f>
        <v>0.0001</v>
      </c>
      <c r="T83" s="23" t="s">
        <v>855</v>
      </c>
      <c r="U83" s="27"/>
    </row>
    <row r="84" ht="15.75" customHeight="1">
      <c r="A84" s="8" t="s">
        <v>1097</v>
      </c>
      <c r="B84" s="6" t="s">
        <v>344</v>
      </c>
      <c r="C84" s="6" t="s">
        <v>330</v>
      </c>
      <c r="D84" s="6" t="s">
        <v>345</v>
      </c>
      <c r="E84" s="16">
        <f>vlookup($A84,'HDI (Ben)'!$B$2:$I$190, 2,0)</f>
        <v>0.7589776967</v>
      </c>
      <c r="F84" s="18">
        <f>vlookup($A84,'HDI (Ben)'!$B$2:$I$190, 3, 0)</f>
        <v>76.693</v>
      </c>
      <c r="G84" s="18">
        <f>vlookup($A84,'HDI (Ben)'!$B$2:$I$190, 4, 0)</f>
        <v>14.7193787</v>
      </c>
      <c r="H84" s="18">
        <f>vlookup($A84,'HDI (Ben)'!$B$2:$I$190, 5, 0)</f>
        <v>7.986547848</v>
      </c>
      <c r="I84" s="19">
        <f>vlookup($A84,'HDI (Ben)'!$B$2:$I$190, 6, 0)</f>
        <v>13639.43491</v>
      </c>
      <c r="J84" s="19">
        <f>vlookup($A84,'HDI (Ben)'!$B$2:$I$190, 7, 0)</f>
        <v>0</v>
      </c>
      <c r="K84" s="6" t="str">
        <f>vlookup($A84,'HDI (Ben)'!$B$2:$I$190, 8, 0)</f>
        <v>HIGHHUMANDEVELOPMENT</v>
      </c>
      <c r="L84" s="6" t="str">
        <f>vlookup($A84, 'population(Vivian)'!$A$2:$I$236,2,0)</f>
        <v>43,851,044</v>
      </c>
      <c r="M84" s="21">
        <f>vlookup($A84, 'population(Vivian)'!$A$2:$I$236,3,0)</f>
        <v>0.0185</v>
      </c>
      <c r="N84" s="6" t="str">
        <f>vlookup($A84, 'population(Vivian)'!$A$2:$I$236,4,0)</f>
        <v>797,990</v>
      </c>
      <c r="O84" s="6" t="str">
        <f>vlookup($A84, 'population(Vivian)'!$A$2:$I$236,5,0)</f>
        <v>18</v>
      </c>
      <c r="P84" s="6" t="str">
        <f>vlookup($A84, 'population(Vivian)'!$A$2:$I$236,6,0)</f>
        <v>2,381,740</v>
      </c>
      <c r="Q84" s="6" t="str">
        <f>vlookup($A84, 'population(Vivian)'!$A$2:$I$236,7,0)</f>
        <v>-10,000</v>
      </c>
      <c r="R84" s="22">
        <f>vlookup($A84, 'population(Vivian)'!$A$2:$I$236,8,0)</f>
        <v>0.73</v>
      </c>
      <c r="S84" s="21">
        <f>vlookup($A84, 'population(Vivian)'!$A$2:$I$236,9,0)</f>
        <v>0.0056</v>
      </c>
      <c r="T84" s="23" t="s">
        <v>855</v>
      </c>
      <c r="U84" s="27"/>
    </row>
    <row r="85" ht="15.75" customHeight="1">
      <c r="A85" s="8" t="s">
        <v>1102</v>
      </c>
      <c r="B85" s="6" t="s">
        <v>347</v>
      </c>
      <c r="C85" s="6" t="s">
        <v>23</v>
      </c>
      <c r="D85" s="6" t="s">
        <v>209</v>
      </c>
      <c r="E85" s="16">
        <f>vlookup($A85,'HDI (Ben)'!$B$2:$I$190, 2,0)</f>
        <v>0.7187070781</v>
      </c>
      <c r="F85" s="18">
        <f>vlookup($A85,'HDI (Ben)'!$B$2:$I$190, 3, 0)</f>
        <v>78.627</v>
      </c>
      <c r="G85" s="18">
        <f>vlookup($A85,'HDI (Ben)'!$B$2:$I$190, 4, 0)</f>
        <v>12.118009</v>
      </c>
      <c r="H85" s="18">
        <f>vlookup($A85,'HDI (Ben)'!$B$2:$I$190, 5, 0)</f>
        <v>6.818</v>
      </c>
      <c r="I85" s="19">
        <f>vlookup($A85,'HDI (Ben)'!$B$2:$I$190, 6, 0)</f>
        <v>12549.25505</v>
      </c>
      <c r="J85" s="19">
        <f>vlookup($A85,'HDI (Ben)'!$B$2:$I$190, 7, 0)</f>
        <v>-17</v>
      </c>
      <c r="K85" s="6" t="str">
        <f>vlookup($A85,'HDI (Ben)'!$B$2:$I$190, 8, 0)</f>
        <v>HIGHHUMANDEVELOPMENT</v>
      </c>
      <c r="L85" s="6" t="str">
        <f>vlookup($A85, 'population(Vivian)'!$A$2:$I$236,2,0)</f>
        <v>540,544</v>
      </c>
      <c r="M85" s="21">
        <f>vlookup($A85, 'population(Vivian)'!$A$2:$I$236,3,0)</f>
        <v>0.0181</v>
      </c>
      <c r="N85" s="6" t="str">
        <f>vlookup($A85, 'population(Vivian)'!$A$2:$I$236,4,0)</f>
        <v>9,591</v>
      </c>
      <c r="O85" s="6" t="str">
        <f>vlookup($A85, 'population(Vivian)'!$A$2:$I$236,5,0)</f>
        <v>1,802</v>
      </c>
      <c r="P85" s="6" t="str">
        <f>vlookup($A85, 'population(Vivian)'!$A$2:$I$236,6,0)</f>
        <v>300</v>
      </c>
      <c r="Q85" s="6" t="str">
        <f>vlookup($A85, 'population(Vivian)'!$A$2:$I$236,7,0)</f>
        <v>11,370</v>
      </c>
      <c r="R85" s="22">
        <f>vlookup($A85, 'population(Vivian)'!$A$2:$I$236,8,0)</f>
        <v>0.35</v>
      </c>
      <c r="S85" s="21">
        <f>vlookup($A85, 'population(Vivian)'!$A$2:$I$236,9,0)</f>
        <v>0.0001</v>
      </c>
      <c r="T85" s="23" t="s">
        <v>758</v>
      </c>
      <c r="U85" s="27"/>
    </row>
    <row r="86" ht="15.75" customHeight="1">
      <c r="A86" s="8" t="s">
        <v>1108</v>
      </c>
      <c r="B86" s="6" t="s">
        <v>349</v>
      </c>
      <c r="C86" s="6" t="s">
        <v>317</v>
      </c>
      <c r="D86" s="6" t="s">
        <v>162</v>
      </c>
      <c r="E86" s="16">
        <f>vlookup($A86,'HDI (Ben)'!$B$2:$I$190, 2,0)</f>
        <v>0.7608949309</v>
      </c>
      <c r="F86" s="18">
        <f>vlookup($A86,'HDI (Ben)'!$B$2:$I$190, 3, 0)</f>
        <v>77.109</v>
      </c>
      <c r="G86" s="18">
        <f>vlookup($A86,'HDI (Ben)'!$B$2:$I$190, 4, 0)</f>
        <v>14.59814</v>
      </c>
      <c r="H86" s="18">
        <f>vlookup($A86,'HDI (Ben)'!$B$2:$I$190, 5, 0)</f>
        <v>8.3265809</v>
      </c>
      <c r="I86" s="19">
        <f>vlookup($A86,'HDI (Ben)'!$B$2:$I$190, 6, 0)</f>
        <v>12895.59491</v>
      </c>
      <c r="J86" s="19">
        <f>vlookup($A86,'HDI (Ben)'!$B$2:$I$190, 7, 0)</f>
        <v>4</v>
      </c>
      <c r="K86" s="6" t="str">
        <f>vlookup($A86,'HDI (Ben)'!$B$2:$I$190, 8, 0)</f>
        <v>HIGHHUMANDEVELOPMENT</v>
      </c>
      <c r="L86" s="6" t="str">
        <f>vlookup($A86, 'population(Vivian)'!$A$2:$I$236,2,0)</f>
        <v>50,882,891</v>
      </c>
      <c r="M86" s="21">
        <f>vlookup($A86, 'population(Vivian)'!$A$2:$I$236,3,0)</f>
        <v>0.0108</v>
      </c>
      <c r="N86" s="6" t="str">
        <f>vlookup($A86, 'population(Vivian)'!$A$2:$I$236,4,0)</f>
        <v>543,448</v>
      </c>
      <c r="O86" s="6" t="str">
        <f>vlookup($A86, 'population(Vivian)'!$A$2:$I$236,5,0)</f>
        <v>46</v>
      </c>
      <c r="P86" s="6" t="str">
        <f>vlookup($A86, 'population(Vivian)'!$A$2:$I$236,6,0)</f>
        <v>1,109,500</v>
      </c>
      <c r="Q86" s="6" t="str">
        <f>vlookup($A86, 'population(Vivian)'!$A$2:$I$236,7,0)</f>
        <v>204,796</v>
      </c>
      <c r="R86" s="22">
        <f>vlookup($A86, 'population(Vivian)'!$A$2:$I$236,8,0)</f>
        <v>0.8</v>
      </c>
      <c r="S86" s="21">
        <f>vlookup($A86, 'population(Vivian)'!$A$2:$I$236,9,0)</f>
        <v>0.0065</v>
      </c>
      <c r="T86" s="23" t="s">
        <v>855</v>
      </c>
      <c r="U86" s="27"/>
    </row>
    <row r="87" ht="15.75" customHeight="1">
      <c r="A87" s="8" t="s">
        <v>1114</v>
      </c>
      <c r="B87" s="6" t="s">
        <v>352</v>
      </c>
      <c r="C87" s="6" t="s">
        <v>353</v>
      </c>
      <c r="D87" s="6" t="s">
        <v>354</v>
      </c>
      <c r="E87" s="16">
        <f>vlookup($A87,'HDI (Ben)'!$B$2:$I$190, 2,0)</f>
        <v>0.7691872753</v>
      </c>
      <c r="F87" s="18">
        <f>vlookup($A87,'HDI (Ben)'!$B$2:$I$190, 3, 0)</f>
        <v>77.262</v>
      </c>
      <c r="G87" s="18">
        <f>vlookup($A87,'HDI (Ben)'!$B$2:$I$190, 4, 0)</f>
        <v>13.78761333</v>
      </c>
      <c r="H87" s="18">
        <f>vlookup($A87,'HDI (Ben)'!$B$2:$I$190, 5, 0)</f>
        <v>9.692916034</v>
      </c>
      <c r="I87" s="19">
        <f>vlookup($A87,'HDI (Ben)'!$B$2:$I$190, 6, 0)</f>
        <v>12689.68076</v>
      </c>
      <c r="J87" s="19">
        <f>vlookup($A87,'HDI (Ben)'!$B$2:$I$190, 7, 0)</f>
        <v>10</v>
      </c>
      <c r="K87" s="6" t="str">
        <f>vlookup($A87,'HDI (Ben)'!$B$2:$I$190, 8, 0)</f>
        <v>HIGHHUMANDEVELOPMENT</v>
      </c>
      <c r="L87" s="6" t="str">
        <f>vlookup($A87, 'population(Vivian)'!$A$2:$I$236,2,0)</f>
        <v>3,280,819</v>
      </c>
      <c r="M87" s="21">
        <f>vlookup($A87, 'population(Vivian)'!$A$2:$I$236,3,0)</f>
        <v>-0.0061</v>
      </c>
      <c r="N87" s="6" t="str">
        <f>vlookup($A87, 'population(Vivian)'!$A$2:$I$236,4,0)</f>
        <v>-20,181</v>
      </c>
      <c r="O87" s="6" t="str">
        <f>vlookup($A87, 'population(Vivian)'!$A$2:$I$236,5,0)</f>
        <v>64</v>
      </c>
      <c r="P87" s="6" t="str">
        <f>vlookup($A87, 'population(Vivian)'!$A$2:$I$236,6,0)</f>
        <v>51,000</v>
      </c>
      <c r="Q87" s="6" t="str">
        <f>vlookup($A87, 'population(Vivian)'!$A$2:$I$236,7,0)</f>
        <v>-21,585</v>
      </c>
      <c r="R87" s="22">
        <f>vlookup($A87, 'population(Vivian)'!$A$2:$I$236,8,0)</f>
        <v>0.52</v>
      </c>
      <c r="S87" s="21">
        <f>vlookup($A87, 'population(Vivian)'!$A$2:$I$236,9,0)</f>
        <v>0.0004</v>
      </c>
      <c r="T87" s="23" t="s">
        <v>855</v>
      </c>
      <c r="U87" s="27"/>
    </row>
    <row r="88" ht="15.75" customHeight="1">
      <c r="A88" s="8" t="s">
        <v>1119</v>
      </c>
      <c r="B88" s="6" t="s">
        <v>356</v>
      </c>
      <c r="C88" s="6" t="s">
        <v>317</v>
      </c>
      <c r="D88" s="6" t="s">
        <v>357</v>
      </c>
      <c r="E88" s="16">
        <f>vlookup($A88,'HDI (Ben)'!$B$2:$I$190, 2,0)</f>
        <v>0.759103574</v>
      </c>
      <c r="F88" s="18">
        <f>vlookup($A88,'HDI (Ben)'!$B$2:$I$190, 3, 0)</f>
        <v>76.516</v>
      </c>
      <c r="G88" s="18">
        <f>vlookup($A88,'HDI (Ben)'!$B$2:$I$190, 4, 0)</f>
        <v>13.8474129</v>
      </c>
      <c r="H88" s="18">
        <f>vlookup($A88,'HDI (Ben)'!$B$2:$I$190, 5, 0)</f>
        <v>9.215395842</v>
      </c>
      <c r="I88" s="19">
        <f>vlookup($A88,'HDI (Ben)'!$B$2:$I$190, 6, 0)</f>
        <v>12322.65681</v>
      </c>
      <c r="J88" s="19">
        <f>vlookup($A88,'HDI (Ben)'!$B$2:$I$190, 7, 0)</f>
        <v>6</v>
      </c>
      <c r="K88" s="6" t="str">
        <f>vlookup($A88,'HDI (Ben)'!$B$2:$I$190, 8, 0)</f>
        <v>HIGHHUMANDEVELOPMENT</v>
      </c>
      <c r="L88" s="6" t="str">
        <f>vlookup($A88, 'population(Vivian)'!$A$2:$I$236,2,0)</f>
        <v>32,971,854</v>
      </c>
      <c r="M88" s="21">
        <f>vlookup($A88, 'population(Vivian)'!$A$2:$I$236,3,0)</f>
        <v>0.0142</v>
      </c>
      <c r="N88" s="6" t="str">
        <f>vlookup($A88, 'population(Vivian)'!$A$2:$I$236,4,0)</f>
        <v>461,401</v>
      </c>
      <c r="O88" s="6" t="str">
        <f>vlookup($A88, 'population(Vivian)'!$A$2:$I$236,5,0)</f>
        <v>26</v>
      </c>
      <c r="P88" s="6" t="str">
        <f>vlookup($A88, 'population(Vivian)'!$A$2:$I$236,6,0)</f>
        <v>1,280,000</v>
      </c>
      <c r="Q88" s="6" t="str">
        <f>vlookup($A88, 'population(Vivian)'!$A$2:$I$236,7,0)</f>
        <v>99,069</v>
      </c>
      <c r="R88" s="22">
        <f>vlookup($A88, 'population(Vivian)'!$A$2:$I$236,8,0)</f>
        <v>0.79</v>
      </c>
      <c r="S88" s="21">
        <f>vlookup($A88, 'population(Vivian)'!$A$2:$I$236,9,0)</f>
        <v>0.0042</v>
      </c>
      <c r="T88" s="23" t="s">
        <v>855</v>
      </c>
      <c r="U88" s="27"/>
    </row>
    <row r="89" ht="15.75" customHeight="1">
      <c r="A89" s="8" t="s">
        <v>1124</v>
      </c>
      <c r="B89" s="6" t="s">
        <v>359</v>
      </c>
      <c r="C89" s="6" t="s">
        <v>360</v>
      </c>
      <c r="D89" s="6" t="s">
        <v>209</v>
      </c>
      <c r="E89" s="16">
        <f>vlookup($A89,'HDI (Ben)'!$B$2:$I$190, 2,0)</f>
        <v>0.7449312435</v>
      </c>
      <c r="F89" s="18">
        <f>vlookup($A89,'HDI (Ben)'!$B$2:$I$190, 3, 0)</f>
        <v>76.057</v>
      </c>
      <c r="G89" s="18">
        <f>vlookup($A89,'HDI (Ben)'!$B$2:$I$190, 4, 0)</f>
        <v>13.87278</v>
      </c>
      <c r="H89" s="18">
        <f>vlookup($A89,'HDI (Ben)'!$B$2:$I$190, 5, 0)</f>
        <v>8.491487756</v>
      </c>
      <c r="I89" s="19">
        <f>vlookup($A89,'HDI (Ben)'!$B$2:$I$190, 6, 0)</f>
        <v>11528.36709</v>
      </c>
      <c r="J89" s="19">
        <f>vlookup($A89,'HDI (Ben)'!$B$2:$I$190, 7, 0)</f>
        <v>7</v>
      </c>
      <c r="K89" s="6" t="str">
        <f>vlookup($A89,'HDI (Ben)'!$B$2:$I$190, 8, 0)</f>
        <v>HIGHHUMANDEVELOPMENT</v>
      </c>
      <c r="L89" s="6" t="str">
        <f>vlookup($A89, 'population(Vivian)'!$A$2:$I$236,2,0)</f>
        <v>183,627</v>
      </c>
      <c r="M89" s="21">
        <f>vlookup($A89, 'population(Vivian)'!$A$2:$I$236,3,0)</f>
        <v>0.0046</v>
      </c>
      <c r="N89" s="6" t="str">
        <f>vlookup($A89, 'population(Vivian)'!$A$2:$I$236,4,0)</f>
        <v>837</v>
      </c>
      <c r="O89" s="6" t="str">
        <f>vlookup($A89, 'population(Vivian)'!$A$2:$I$236,5,0)</f>
        <v>301</v>
      </c>
      <c r="P89" s="6" t="str">
        <f>vlookup($A89, 'population(Vivian)'!$A$2:$I$236,6,0)</f>
        <v>610</v>
      </c>
      <c r="Q89" s="6" t="str">
        <f>vlookup($A89, 'population(Vivian)'!$A$2:$I$236,7,0)</f>
        <v>0</v>
      </c>
      <c r="R89" s="22">
        <f>vlookup($A89, 'population(Vivian)'!$A$2:$I$236,8,0)</f>
        <v>0.19</v>
      </c>
      <c r="S89" s="21">
        <f>vlookup($A89, 'population(Vivian)'!$A$2:$I$236,9,0)</f>
        <v>0</v>
      </c>
      <c r="T89" s="23" t="s">
        <v>1604</v>
      </c>
      <c r="U89" s="27"/>
    </row>
    <row r="90" ht="15.75" customHeight="1">
      <c r="A90" s="8" t="s">
        <v>1129</v>
      </c>
      <c r="B90" s="6" t="s">
        <v>362</v>
      </c>
      <c r="C90" s="6" t="s">
        <v>173</v>
      </c>
      <c r="D90" s="6" t="s">
        <v>363</v>
      </c>
      <c r="E90" s="16">
        <f>vlookup($A90,'HDI (Ben)'!$B$2:$I$190, 2,0)</f>
        <v>0.7346839972</v>
      </c>
      <c r="F90" s="18">
        <f>vlookup($A90,'HDI (Ben)'!$B$2:$I$190, 3, 0)</f>
        <v>69.689</v>
      </c>
      <c r="G90" s="18">
        <f>vlookup($A90,'HDI (Ben)'!$B$2:$I$190, 4, 0)</f>
        <v>14.20655</v>
      </c>
      <c r="H90" s="18">
        <f>vlookup($A90,'HDI (Ben)'!$B$2:$I$190, 5, 0)</f>
        <v>10.17198276</v>
      </c>
      <c r="I90" s="19">
        <f>vlookup($A90,'HDI (Ben)'!$B$2:$I$190, 6, 0)</f>
        <v>10783.71204</v>
      </c>
      <c r="J90" s="19">
        <f>vlookup($A90,'HDI (Ben)'!$B$2:$I$190, 7, 0)</f>
        <v>7</v>
      </c>
      <c r="K90" s="6" t="str">
        <f>vlookup($A90,'HDI (Ben)'!$B$2:$I$190, 8, 0)</f>
        <v>HIGHHUMANDEVELOPMENT</v>
      </c>
      <c r="L90" s="6" t="str">
        <f>vlookup($A90, 'population(Vivian)'!$A$2:$I$236,2,0)</f>
        <v>3,278,290</v>
      </c>
      <c r="M90" s="21">
        <f>vlookup($A90, 'population(Vivian)'!$A$2:$I$236,3,0)</f>
        <v>0.0165</v>
      </c>
      <c r="N90" s="6" t="str">
        <f>vlookup($A90, 'population(Vivian)'!$A$2:$I$236,4,0)</f>
        <v>53,123</v>
      </c>
      <c r="O90" s="6" t="str">
        <f>vlookup($A90, 'population(Vivian)'!$A$2:$I$236,5,0)</f>
        <v>2</v>
      </c>
      <c r="P90" s="6" t="str">
        <f>vlookup($A90, 'population(Vivian)'!$A$2:$I$236,6,0)</f>
        <v>1,553,560</v>
      </c>
      <c r="Q90" s="6" t="str">
        <f>vlookup($A90, 'population(Vivian)'!$A$2:$I$236,7,0)</f>
        <v>-852</v>
      </c>
      <c r="R90" s="22">
        <f>vlookup($A90, 'population(Vivian)'!$A$2:$I$236,8,0)</f>
        <v>0.67</v>
      </c>
      <c r="S90" s="21">
        <f>vlookup($A90, 'population(Vivian)'!$A$2:$I$236,9,0)</f>
        <v>0.0004</v>
      </c>
      <c r="T90" s="23" t="s">
        <v>855</v>
      </c>
      <c r="U90" s="27"/>
    </row>
    <row r="91" ht="15.75" customHeight="1">
      <c r="A91" s="8" t="s">
        <v>1135</v>
      </c>
      <c r="B91" s="6" t="s">
        <v>365</v>
      </c>
      <c r="C91" s="6" t="s">
        <v>366</v>
      </c>
      <c r="D91" s="6" t="s">
        <v>367</v>
      </c>
      <c r="E91" s="16">
        <f>vlookup($A91,'HDI (Ben)'!$B$2:$I$190, 2,0)</f>
        <v>0.7049374827</v>
      </c>
      <c r="F91" s="18">
        <f>vlookup($A91,'HDI (Ben)'!$B$2:$I$190, 3, 0)</f>
        <v>63.857</v>
      </c>
      <c r="G91" s="18">
        <f>vlookup($A91,'HDI (Ben)'!$B$2:$I$190, 4, 0)</f>
        <v>13.66788</v>
      </c>
      <c r="H91" s="18">
        <f>vlookup($A91,'HDI (Ben)'!$B$2:$I$190, 5, 0)</f>
        <v>10.24064634</v>
      </c>
      <c r="I91" s="19">
        <f>vlookup($A91,'HDI (Ben)'!$B$2:$I$190, 6, 0)</f>
        <v>11756.29842</v>
      </c>
      <c r="J91" s="19">
        <f>vlookup($A91,'HDI (Ben)'!$B$2:$I$190, 7, 0)</f>
        <v>-22</v>
      </c>
      <c r="K91" s="6" t="str">
        <f>vlookup($A91,'HDI (Ben)'!$B$2:$I$190, 8, 0)</f>
        <v>HIGHHUMANDEVELOPMENT</v>
      </c>
      <c r="L91" s="6" t="str">
        <f>vlookup($A91, 'population(Vivian)'!$A$2:$I$236,2,0)</f>
        <v>59,308,690</v>
      </c>
      <c r="M91" s="21">
        <f>vlookup($A91, 'population(Vivian)'!$A$2:$I$236,3,0)</f>
        <v>0.0128</v>
      </c>
      <c r="N91" s="6" t="str">
        <f>vlookup($A91, 'population(Vivian)'!$A$2:$I$236,4,0)</f>
        <v>750,420</v>
      </c>
      <c r="O91" s="6" t="str">
        <f>vlookup($A91, 'population(Vivian)'!$A$2:$I$236,5,0)</f>
        <v>49</v>
      </c>
      <c r="P91" s="6" t="str">
        <f>vlookup($A91, 'population(Vivian)'!$A$2:$I$236,6,0)</f>
        <v>1,213,090</v>
      </c>
      <c r="Q91" s="6" t="str">
        <f>vlookup($A91, 'population(Vivian)'!$A$2:$I$236,7,0)</f>
        <v>145,405</v>
      </c>
      <c r="R91" s="22">
        <f>vlookup($A91, 'population(Vivian)'!$A$2:$I$236,8,0)</f>
        <v>0.67</v>
      </c>
      <c r="S91" s="21">
        <f>vlookup($A91, 'population(Vivian)'!$A$2:$I$236,9,0)</f>
        <v>0.0076</v>
      </c>
      <c r="T91" s="23" t="s">
        <v>855</v>
      </c>
      <c r="U91" s="27"/>
    </row>
    <row r="92" ht="15.75" customHeight="1">
      <c r="A92" s="8" t="s">
        <v>1141</v>
      </c>
      <c r="B92" s="6" t="s">
        <v>369</v>
      </c>
      <c r="C92" s="6" t="s">
        <v>370</v>
      </c>
      <c r="D92" s="6" t="s">
        <v>371</v>
      </c>
      <c r="E92" s="16">
        <f>vlookup($A92,'HDI (Ben)'!$B$2:$I$190, 2,0)</f>
        <v>0.7243476618</v>
      </c>
      <c r="F92" s="18">
        <f>vlookup($A92,'HDI (Ben)'!$B$2:$I$190, 3, 0)</f>
        <v>74.131</v>
      </c>
      <c r="G92" s="18">
        <f>vlookup($A92,'HDI (Ben)'!$B$2:$I$190, 4, 0)</f>
        <v>12.68985207</v>
      </c>
      <c r="H92" s="18">
        <f>vlookup($A92,'HDI (Ben)'!$B$2:$I$190, 5, 0)</f>
        <v>8.450439127</v>
      </c>
      <c r="I92" s="19">
        <f>vlookup($A92,'HDI (Ben)'!$B$2:$I$190, 6, 0)</f>
        <v>11719.95898</v>
      </c>
      <c r="J92" s="19">
        <f>vlookup($A92,'HDI (Ben)'!$B$2:$I$190, 7, 0)</f>
        <v>-5</v>
      </c>
      <c r="K92" s="6" t="str">
        <f>vlookup($A92,'HDI (Ben)'!$B$2:$I$190, 8, 0)</f>
        <v>HIGHHUMANDEVELOPMENT</v>
      </c>
      <c r="L92" s="6" t="str">
        <f>vlookup($A92, 'population(Vivian)'!$A$2:$I$236,2,0)</f>
        <v>7,132,538</v>
      </c>
      <c r="M92" s="21">
        <f>vlookup($A92, 'population(Vivian)'!$A$2:$I$236,3,0)</f>
        <v>0.0125</v>
      </c>
      <c r="N92" s="6" t="str">
        <f>vlookup($A92, 'population(Vivian)'!$A$2:$I$236,4,0)</f>
        <v>87,902</v>
      </c>
      <c r="O92" s="6" t="str">
        <f>vlookup($A92, 'population(Vivian)'!$A$2:$I$236,5,0)</f>
        <v>18</v>
      </c>
      <c r="P92" s="6" t="str">
        <f>vlookup($A92, 'population(Vivian)'!$A$2:$I$236,6,0)</f>
        <v>397,300</v>
      </c>
      <c r="Q92" s="6" t="str">
        <f>vlookup($A92, 'population(Vivian)'!$A$2:$I$236,7,0)</f>
        <v>-16,556</v>
      </c>
      <c r="R92" s="22">
        <f>vlookup($A92, 'population(Vivian)'!$A$2:$I$236,8,0)</f>
        <v>0.62</v>
      </c>
      <c r="S92" s="21">
        <f>vlookup($A92, 'population(Vivian)'!$A$2:$I$236,9,0)</f>
        <v>0.0009</v>
      </c>
      <c r="T92" s="23" t="s">
        <v>855</v>
      </c>
      <c r="U92" s="27"/>
    </row>
    <row r="93" ht="15.75" customHeight="1">
      <c r="A93" s="8" t="s">
        <v>1146</v>
      </c>
      <c r="B93" s="6" t="s">
        <v>373</v>
      </c>
      <c r="C93" s="6" t="s">
        <v>370</v>
      </c>
      <c r="D93" s="6" t="s">
        <v>354</v>
      </c>
      <c r="E93" s="16">
        <f>vlookup($A93,'HDI (Ben)'!$B$2:$I$190, 2,0)</f>
        <v>0.780114782</v>
      </c>
      <c r="F93" s="18">
        <f>vlookup($A93,'HDI (Ben)'!$B$2:$I$190, 3, 0)</f>
        <v>76.812</v>
      </c>
      <c r="G93" s="18">
        <f>vlookup($A93,'HDI (Ben)'!$B$2:$I$190, 4, 0)</f>
        <v>13.96532</v>
      </c>
      <c r="H93" s="18">
        <f>vlookup($A93,'HDI (Ben)'!$B$2:$I$190, 5, 0)</f>
        <v>11.05175</v>
      </c>
      <c r="I93" s="19">
        <f>vlookup($A93,'HDI (Ben)'!$B$2:$I$190, 6, 0)</f>
        <v>11610.90818</v>
      </c>
      <c r="J93" s="19">
        <f>vlookup($A93,'HDI (Ben)'!$B$2:$I$190, 7, 0)</f>
        <v>24</v>
      </c>
      <c r="K93" s="6" t="str">
        <f>vlookup($A93,'HDI (Ben)'!$B$2:$I$190, 8, 0)</f>
        <v>HIGHHUMANDEVELOPMENT</v>
      </c>
      <c r="L93" s="6" t="str">
        <f>vlookup($A93, 'population(Vivian)'!$A$2:$I$236,2,0)</f>
        <v>21,413,249</v>
      </c>
      <c r="M93" s="21">
        <f>vlookup($A93, 'population(Vivian)'!$A$2:$I$236,3,0)</f>
        <v>0.0042</v>
      </c>
      <c r="N93" s="6" t="str">
        <f>vlookup($A93, 'population(Vivian)'!$A$2:$I$236,4,0)</f>
        <v>89,516</v>
      </c>
      <c r="O93" s="6" t="str">
        <f>vlookup($A93, 'population(Vivian)'!$A$2:$I$236,5,0)</f>
        <v>341</v>
      </c>
      <c r="P93" s="6" t="str">
        <f>vlookup($A93, 'population(Vivian)'!$A$2:$I$236,6,0)</f>
        <v>62,710</v>
      </c>
      <c r="Q93" s="6" t="str">
        <f>vlookup($A93, 'population(Vivian)'!$A$2:$I$236,7,0)</f>
        <v>-97,986</v>
      </c>
      <c r="R93" s="22">
        <f>vlookup($A93, 'population(Vivian)'!$A$2:$I$236,8,0)</f>
        <v>0.18</v>
      </c>
      <c r="S93" s="21">
        <f>vlookup($A93, 'population(Vivian)'!$A$2:$I$236,9,0)</f>
        <v>0.0027</v>
      </c>
      <c r="T93" s="23" t="s">
        <v>1604</v>
      </c>
      <c r="U93" s="27"/>
    </row>
    <row r="94" ht="15.75" customHeight="1">
      <c r="A94" s="8" t="s">
        <v>1152</v>
      </c>
      <c r="B94" s="6" t="s">
        <v>375</v>
      </c>
      <c r="C94" s="6" t="s">
        <v>376</v>
      </c>
      <c r="D94" s="6" t="s">
        <v>377</v>
      </c>
      <c r="E94" s="16">
        <f>vlookup($A94,'HDI (Ben)'!$B$2:$I$190, 2,0)</f>
        <v>0.7914058762</v>
      </c>
      <c r="F94" s="18">
        <f>vlookup($A94,'HDI (Ben)'!$B$2:$I$190, 3, 0)</f>
        <v>78.458</v>
      </c>
      <c r="G94" s="18">
        <f>vlookup($A94,'HDI (Ben)'!$B$2:$I$190, 4, 0)</f>
        <v>15.23</v>
      </c>
      <c r="H94" s="18">
        <f>vlookup($A94,'HDI (Ben)'!$B$2:$I$190, 5, 0)</f>
        <v>10.0546184</v>
      </c>
      <c r="I94" s="19">
        <f>vlookup($A94,'HDI (Ben)'!$B$2:$I$190, 6, 0)</f>
        <v>12299.79934</v>
      </c>
      <c r="J94" s="19">
        <f>vlookup($A94,'HDI (Ben)'!$B$2:$I$190, 7, 0)</f>
        <v>20</v>
      </c>
      <c r="K94" s="6" t="str">
        <f>vlookup($A94,'HDI (Ben)'!$B$2:$I$190, 8, 0)</f>
        <v>HIGHHUMANDEVELOPMENT</v>
      </c>
      <c r="L94" s="6" t="str">
        <f>vlookup($A94, 'population(Vivian)'!$A$2:$I$236,2,0)</f>
        <v>2,877,797</v>
      </c>
      <c r="M94" s="21">
        <f>vlookup($A94, 'population(Vivian)'!$A$2:$I$236,3,0)</f>
        <v>-0.0011</v>
      </c>
      <c r="N94" s="6" t="str">
        <f>vlookup($A94, 'population(Vivian)'!$A$2:$I$236,4,0)</f>
        <v>-3,120</v>
      </c>
      <c r="O94" s="6" t="str">
        <f>vlookup($A94, 'population(Vivian)'!$A$2:$I$236,5,0)</f>
        <v>105</v>
      </c>
      <c r="P94" s="6" t="str">
        <f>vlookup($A94, 'population(Vivian)'!$A$2:$I$236,6,0)</f>
        <v>27,400</v>
      </c>
      <c r="Q94" s="6" t="str">
        <f>vlookup($A94, 'population(Vivian)'!$A$2:$I$236,7,0)</f>
        <v>-14,000</v>
      </c>
      <c r="R94" s="22">
        <f>vlookup($A94, 'population(Vivian)'!$A$2:$I$236,8,0)</f>
        <v>0.63</v>
      </c>
      <c r="S94" s="21">
        <f>vlookup($A94, 'population(Vivian)'!$A$2:$I$236,9,0)</f>
        <v>0.0004</v>
      </c>
      <c r="T94" s="23" t="s">
        <v>593</v>
      </c>
      <c r="U94" s="27"/>
    </row>
    <row r="95" ht="15.75" customHeight="1">
      <c r="A95" s="8" t="s">
        <v>1158</v>
      </c>
      <c r="B95" s="6" t="s">
        <v>379</v>
      </c>
      <c r="C95" s="6" t="s">
        <v>380</v>
      </c>
      <c r="D95" s="6" t="s">
        <v>381</v>
      </c>
      <c r="E95" s="16">
        <f>vlookup($A95,'HDI (Ben)'!$B$2:$I$190, 2,0)</f>
        <v>0.7300778911</v>
      </c>
      <c r="F95" s="18">
        <f>vlookup($A95,'HDI (Ben)'!$B$2:$I$190, 3, 0)</f>
        <v>78.875</v>
      </c>
      <c r="G95" s="18">
        <f>vlookup($A95,'HDI (Ben)'!$B$2:$I$190, 4, 0)</f>
        <v>11.28587</v>
      </c>
      <c r="H95" s="18">
        <f>vlookup($A95,'HDI (Ben)'!$B$2:$I$190, 5, 0)</f>
        <v>8.7</v>
      </c>
      <c r="I95" s="19">
        <f>vlookup($A95,'HDI (Ben)'!$B$2:$I$190, 6, 0)</f>
        <v>11136.2495</v>
      </c>
      <c r="J95" s="19">
        <f>vlookup($A95,'HDI (Ben)'!$B$2:$I$190, 7, 0)</f>
        <v>5</v>
      </c>
      <c r="K95" s="6" t="str">
        <f>vlookup($A95,'HDI (Ben)'!$B$2:$I$190, 8, 0)</f>
        <v>HIGHHUMANDEVELOPMENT</v>
      </c>
      <c r="L95" s="6" t="str">
        <f>vlookup($A95, 'population(Vivian)'!$A$2:$I$236,2,0)</f>
        <v>6,825,445</v>
      </c>
      <c r="M95" s="21">
        <f>vlookup($A95, 'population(Vivian)'!$A$2:$I$236,3,0)</f>
        <v>-0.0044</v>
      </c>
      <c r="N95" s="6" t="str">
        <f>vlookup($A95, 'population(Vivian)'!$A$2:$I$236,4,0)</f>
        <v>-30,268</v>
      </c>
      <c r="O95" s="6" t="str">
        <f>vlookup($A95, 'population(Vivian)'!$A$2:$I$236,5,0)</f>
        <v>667</v>
      </c>
      <c r="P95" s="6" t="str">
        <f>vlookup($A95, 'population(Vivian)'!$A$2:$I$236,6,0)</f>
        <v>10,230</v>
      </c>
      <c r="Q95" s="6" t="str">
        <f>vlookup($A95, 'population(Vivian)'!$A$2:$I$236,7,0)</f>
        <v>-30,012</v>
      </c>
      <c r="R95" s="22">
        <f>vlookup($A95, 'population(Vivian)'!$A$2:$I$236,8,0)</f>
        <v>0.78</v>
      </c>
      <c r="S95" s="21">
        <f>vlookup($A95, 'population(Vivian)'!$A$2:$I$236,9,0)</f>
        <v>0.0009</v>
      </c>
      <c r="T95" s="23" t="s">
        <v>758</v>
      </c>
      <c r="U95" s="27"/>
    </row>
    <row r="96" ht="15.75" customHeight="1">
      <c r="A96" s="8" t="s">
        <v>1164</v>
      </c>
      <c r="B96" s="6" t="s">
        <v>383</v>
      </c>
      <c r="C96" s="6" t="s">
        <v>360</v>
      </c>
      <c r="D96" s="6" t="s">
        <v>384</v>
      </c>
      <c r="E96" s="16">
        <f>vlookup($A96,'HDI (Ben)'!$B$2:$I$190, 2,0)</f>
        <v>0.7068579497</v>
      </c>
      <c r="F96" s="18">
        <f>vlookup($A96,'HDI (Ben)'!$B$2:$I$190, 3, 0)</f>
        <v>71.509</v>
      </c>
      <c r="G96" s="18">
        <f>vlookup($A96,'HDI (Ben)'!$B$2:$I$190, 4, 0)</f>
        <v>12.9155945</v>
      </c>
      <c r="H96" s="18">
        <f>vlookup($A96,'HDI (Ben)'!$B$2:$I$190, 5, 0)</f>
        <v>7.976152649</v>
      </c>
      <c r="I96" s="19">
        <f>vlookup($A96,'HDI (Ben)'!$B$2:$I$190, 6, 0)</f>
        <v>11255.78107</v>
      </c>
      <c r="J96" s="19">
        <f>vlookup($A96,'HDI (Ben)'!$B$2:$I$190, 7, 0)</f>
        <v>-14</v>
      </c>
      <c r="K96" s="6" t="str">
        <f>vlookup($A96,'HDI (Ben)'!$B$2:$I$190, 8, 0)</f>
        <v>HIGHHUMANDEVELOPMENT</v>
      </c>
      <c r="L96" s="6" t="str">
        <f>vlookup($A96, 'population(Vivian)'!$A$2:$I$236,2,0)</f>
        <v>273,523,615</v>
      </c>
      <c r="M96" s="21">
        <f>vlookup($A96, 'population(Vivian)'!$A$2:$I$236,3,0)</f>
        <v>0.0107</v>
      </c>
      <c r="N96" s="6" t="str">
        <f>vlookup($A96, 'population(Vivian)'!$A$2:$I$236,4,0)</f>
        <v>2,898,047</v>
      </c>
      <c r="O96" s="6" t="str">
        <f>vlookup($A96, 'population(Vivian)'!$A$2:$I$236,5,0)</f>
        <v>151</v>
      </c>
      <c r="P96" s="6" t="str">
        <f>vlookup($A96, 'population(Vivian)'!$A$2:$I$236,6,0)</f>
        <v>1,811,570</v>
      </c>
      <c r="Q96" s="6" t="str">
        <f>vlookup($A96, 'population(Vivian)'!$A$2:$I$236,7,0)</f>
        <v>-98,955</v>
      </c>
      <c r="R96" s="22">
        <f>vlookup($A96, 'population(Vivian)'!$A$2:$I$236,8,0)</f>
        <v>0.56</v>
      </c>
      <c r="S96" s="21">
        <f>vlookup($A96, 'population(Vivian)'!$A$2:$I$236,9,0)</f>
        <v>0.0351</v>
      </c>
      <c r="T96" s="23" t="s">
        <v>593</v>
      </c>
      <c r="U96" s="27"/>
    </row>
    <row r="97" ht="15.75" customHeight="1">
      <c r="A97" s="8" t="s">
        <v>1170</v>
      </c>
      <c r="B97" s="6" t="s">
        <v>386</v>
      </c>
      <c r="C97" s="6" t="s">
        <v>243</v>
      </c>
      <c r="D97" s="6" t="s">
        <v>387</v>
      </c>
      <c r="E97" s="16">
        <f>vlookup($A97,'HDI (Ben)'!$B$2:$I$190, 2,0)</f>
        <v>0.7392005586</v>
      </c>
      <c r="F97" s="18">
        <f>vlookup($A97,'HDI (Ben)'!$B$2:$I$190, 3, 0)</f>
        <v>76.505</v>
      </c>
      <c r="G97" s="18">
        <f>vlookup($A97,'HDI (Ben)'!$B$2:$I$190, 4, 0)</f>
        <v>15.10152</v>
      </c>
      <c r="H97" s="18">
        <f>vlookup($A97,'HDI (Ben)'!$B$2:$I$190, 5, 0)</f>
        <v>7.172257455</v>
      </c>
      <c r="I97" s="19">
        <f>vlookup($A97,'HDI (Ben)'!$B$2:$I$190, 6, 0)</f>
        <v>10676.96362</v>
      </c>
      <c r="J97" s="19">
        <f>vlookup($A97,'HDI (Ben)'!$B$2:$I$190, 7, 0)</f>
        <v>10</v>
      </c>
      <c r="K97" s="6" t="str">
        <f>vlookup($A97,'HDI (Ben)'!$B$2:$I$190, 8, 0)</f>
        <v>HIGHHUMANDEVELOPMENT</v>
      </c>
      <c r="L97" s="6" t="str">
        <f>vlookup($A97, 'population(Vivian)'!$A$2:$I$236,2,0)</f>
        <v>11,818,619</v>
      </c>
      <c r="M97" s="21">
        <f>vlookup($A97, 'population(Vivian)'!$A$2:$I$236,3,0)</f>
        <v>0.0106</v>
      </c>
      <c r="N97" s="6" t="str">
        <f>vlookup($A97, 'population(Vivian)'!$A$2:$I$236,4,0)</f>
        <v>123,900</v>
      </c>
      <c r="O97" s="6" t="str">
        <f>vlookup($A97, 'population(Vivian)'!$A$2:$I$236,5,0)</f>
        <v>76</v>
      </c>
      <c r="P97" s="6" t="str">
        <f>vlookup($A97, 'population(Vivian)'!$A$2:$I$236,6,0)</f>
        <v>155,360</v>
      </c>
      <c r="Q97" s="6" t="str">
        <f>vlookup($A97, 'population(Vivian)'!$A$2:$I$236,7,0)</f>
        <v>-4,000</v>
      </c>
      <c r="R97" s="22">
        <f>vlookup($A97, 'population(Vivian)'!$A$2:$I$236,8,0)</f>
        <v>0.7</v>
      </c>
      <c r="S97" s="21">
        <f>vlookup($A97, 'population(Vivian)'!$A$2:$I$236,9,0)</f>
        <v>0.0015</v>
      </c>
      <c r="T97" s="23" t="s">
        <v>855</v>
      </c>
      <c r="U97" s="27"/>
    </row>
    <row r="98" ht="15.75" customHeight="1">
      <c r="A98" s="8" t="s">
        <v>1176</v>
      </c>
      <c r="B98" s="6" t="s">
        <v>389</v>
      </c>
      <c r="C98" s="6" t="s">
        <v>257</v>
      </c>
      <c r="D98" s="6" t="s">
        <v>390</v>
      </c>
      <c r="E98" s="16">
        <f>vlookup($A98,'HDI (Ben)'!$B$2:$I$190, 2,0)</f>
        <v>0.6997267979</v>
      </c>
      <c r="F98" s="18">
        <f>vlookup($A98,'HDI (Ben)'!$B$2:$I$190, 3, 0)</f>
        <v>71.825</v>
      </c>
      <c r="G98" s="18">
        <f>vlookup($A98,'HDI (Ben)'!$B$2:$I$190, 4, 0)</f>
        <v>13.1048325</v>
      </c>
      <c r="H98" s="18">
        <f>vlookup($A98,'HDI (Ben)'!$B$2:$I$190, 5, 0)</f>
        <v>7.326</v>
      </c>
      <c r="I98" s="19">
        <f>vlookup($A98,'HDI (Ben)'!$B$2:$I$190, 6, 0)</f>
        <v>10743.80596</v>
      </c>
      <c r="J98" s="19">
        <f>vlookup($A98,'HDI (Ben)'!$B$2:$I$190, 7, 0)</f>
        <v>-16</v>
      </c>
      <c r="K98" s="6" t="str">
        <f>vlookup($A98,'HDI (Ben)'!$B$2:$I$190, 8, 0)</f>
        <v>HIGHHUMANDEVELOPMENT</v>
      </c>
      <c r="L98" s="6" t="str">
        <f>vlookup($A98, 'population(Vivian)'!$A$2:$I$236,2,0)</f>
        <v>102,334,404</v>
      </c>
      <c r="M98" s="21">
        <f>vlookup($A98, 'population(Vivian)'!$A$2:$I$236,3,0)</f>
        <v>0.0194</v>
      </c>
      <c r="N98" s="6" t="str">
        <f>vlookup($A98, 'population(Vivian)'!$A$2:$I$236,4,0)</f>
        <v>1,946,331</v>
      </c>
      <c r="O98" s="6" t="str">
        <f>vlookup($A98, 'population(Vivian)'!$A$2:$I$236,5,0)</f>
        <v>103</v>
      </c>
      <c r="P98" s="6" t="str">
        <f>vlookup($A98, 'population(Vivian)'!$A$2:$I$236,6,0)</f>
        <v>995,450</v>
      </c>
      <c r="Q98" s="6" t="str">
        <f>vlookup($A98, 'population(Vivian)'!$A$2:$I$236,7,0)</f>
        <v>-38,033</v>
      </c>
      <c r="R98" s="22">
        <f>vlookup($A98, 'population(Vivian)'!$A$2:$I$236,8,0)</f>
        <v>0.43</v>
      </c>
      <c r="S98" s="21">
        <f>vlookup($A98, 'population(Vivian)'!$A$2:$I$236,9,0)</f>
        <v>0.0131</v>
      </c>
      <c r="T98" s="23" t="s">
        <v>593</v>
      </c>
      <c r="U98" s="27"/>
    </row>
    <row r="99" ht="15.75" customHeight="1">
      <c r="A99" s="8" t="s">
        <v>1181</v>
      </c>
      <c r="B99" s="6" t="s">
        <v>392</v>
      </c>
      <c r="C99" s="6" t="s">
        <v>393</v>
      </c>
      <c r="D99" s="6" t="s">
        <v>394</v>
      </c>
      <c r="E99" s="16">
        <f>vlookup($A99,'HDI (Ben)'!$B$2:$I$190, 2,0)</f>
        <v>0.7278645626</v>
      </c>
      <c r="F99" s="18">
        <f>vlookup($A99,'HDI (Ben)'!$B$2:$I$190, 3, 0)</f>
        <v>72.415</v>
      </c>
      <c r="G99" s="18">
        <f>vlookup($A99,'HDI (Ben)'!$B$2:$I$190, 4, 0)</f>
        <v>13.57174</v>
      </c>
      <c r="H99" s="18">
        <f>vlookup($A99,'HDI (Ben)'!$B$2:$I$190, 5, 0)</f>
        <v>8.616537748</v>
      </c>
      <c r="I99" s="19">
        <f>vlookup($A99,'HDI (Ben)'!$B$2:$I$190, 6, 0)</f>
        <v>11746.44618</v>
      </c>
      <c r="J99" s="19">
        <f>vlookup($A99,'HDI (Ben)'!$B$2:$I$190, 7, 0)</f>
        <v>-2</v>
      </c>
      <c r="K99" s="6" t="str">
        <f>vlookup($A99,'HDI (Ben)'!$B$2:$I$190, 8, 0)</f>
        <v>HIGHHUMANDEVELOPMENT</v>
      </c>
      <c r="L99" s="6" t="str">
        <f>vlookup($A99, 'population(Vivian)'!$A$2:$I$236,2,0)</f>
        <v>110,940</v>
      </c>
      <c r="M99" s="21">
        <f>vlookup($A99, 'population(Vivian)'!$A$2:$I$236,3,0)</f>
        <v>0.0032</v>
      </c>
      <c r="N99" s="6" t="str">
        <f>vlookup($A99, 'population(Vivian)'!$A$2:$I$236,4,0)</f>
        <v>351</v>
      </c>
      <c r="O99" s="6" t="str">
        <f>vlookup($A99, 'population(Vivian)'!$A$2:$I$236,5,0)</f>
        <v>284</v>
      </c>
      <c r="P99" s="6" t="str">
        <f>vlookup($A99, 'population(Vivian)'!$A$2:$I$236,6,0)</f>
        <v>390</v>
      </c>
      <c r="Q99" s="6" t="str">
        <f>vlookup($A99, 'population(Vivian)'!$A$2:$I$236,7,0)</f>
        <v>-200</v>
      </c>
      <c r="R99" s="22">
        <f>vlookup($A99, 'population(Vivian)'!$A$2:$I$236,8,0)</f>
        <v>0.53</v>
      </c>
      <c r="S99" s="21">
        <f>vlookup($A99, 'population(Vivian)'!$A$2:$I$236,9,0)</f>
        <v>0</v>
      </c>
      <c r="T99" s="23" t="s">
        <v>1604</v>
      </c>
      <c r="U99" s="27"/>
    </row>
    <row r="100" ht="15.75" customHeight="1">
      <c r="A100" s="8" t="s">
        <v>1185</v>
      </c>
      <c r="B100" s="6" t="s">
        <v>396</v>
      </c>
      <c r="C100" s="6" t="s">
        <v>243</v>
      </c>
      <c r="D100" s="6" t="s">
        <v>397</v>
      </c>
      <c r="E100" s="16">
        <f>vlookup($A100,'HDI (Ben)'!$B$2:$I$190, 2,0)</f>
        <v>0.7863590919</v>
      </c>
      <c r="F100" s="18">
        <f>vlookup($A100,'HDI (Ben)'!$B$2:$I$190, 3, 0)</f>
        <v>73.6</v>
      </c>
      <c r="G100" s="18">
        <f>vlookup($A100,'HDI (Ben)'!$B$2:$I$190, 4, 0)</f>
        <v>15.43314</v>
      </c>
      <c r="H100" s="18">
        <f>vlookup($A100,'HDI (Ben)'!$B$2:$I$190, 5, 0)</f>
        <v>12.81457</v>
      </c>
      <c r="I100" s="19">
        <f>vlookup($A100,'HDI (Ben)'!$B$2:$I$190, 6, 0)</f>
        <v>9569.522105</v>
      </c>
      <c r="J100" s="19">
        <f>vlookup($A100,'HDI (Ben)'!$B$2:$I$190, 7, 0)</f>
        <v>34</v>
      </c>
      <c r="K100" s="6" t="str">
        <f>vlookup($A100,'HDI (Ben)'!$B$2:$I$190, 8, 0)</f>
        <v>HIGHHUMANDEVELOPMENT</v>
      </c>
      <c r="L100" s="6" t="str">
        <f>vlookup($A100, 'population(Vivian)'!$A$2:$I$236,2,0)</f>
        <v>3,989,167</v>
      </c>
      <c r="M100" s="21">
        <f>vlookup($A100, 'population(Vivian)'!$A$2:$I$236,3,0)</f>
        <v>-0.0019</v>
      </c>
      <c r="N100" s="6" t="str">
        <f>vlookup($A100, 'population(Vivian)'!$A$2:$I$236,4,0)</f>
        <v>-7,598</v>
      </c>
      <c r="O100" s="6" t="str">
        <f>vlookup($A100, 'population(Vivian)'!$A$2:$I$236,5,0)</f>
        <v>57</v>
      </c>
      <c r="P100" s="6" t="str">
        <f>vlookup($A100, 'population(Vivian)'!$A$2:$I$236,6,0)</f>
        <v>69,490</v>
      </c>
      <c r="Q100" s="6" t="str">
        <f>vlookup($A100, 'population(Vivian)'!$A$2:$I$236,7,0)</f>
        <v>-10,000</v>
      </c>
      <c r="R100" s="22">
        <f>vlookup($A100, 'population(Vivian)'!$A$2:$I$236,8,0)</f>
        <v>0.58</v>
      </c>
      <c r="S100" s="21">
        <f>vlookup($A100, 'population(Vivian)'!$A$2:$I$236,9,0)</f>
        <v>0.0005</v>
      </c>
      <c r="T100" s="23" t="s">
        <v>855</v>
      </c>
      <c r="U100" s="27"/>
    </row>
    <row r="101" ht="15.75" customHeight="1">
      <c r="A101" s="8" t="s">
        <v>1190</v>
      </c>
      <c r="B101" s="6" t="s">
        <v>399</v>
      </c>
      <c r="C101" s="6" t="s">
        <v>400</v>
      </c>
      <c r="D101" s="6" t="s">
        <v>401</v>
      </c>
      <c r="E101" s="16">
        <f>vlookup($A101,'HDI (Ben)'!$B$2:$I$190, 2,0)</f>
        <v>0.7579163509</v>
      </c>
      <c r="F101" s="18">
        <f>vlookup($A101,'HDI (Ben)'!$B$2:$I$190, 3, 0)</f>
        <v>76.8</v>
      </c>
      <c r="G101" s="18">
        <f>vlookup($A101,'HDI (Ben)'!$B$2:$I$190, 4, 0)</f>
        <v>14.92304375</v>
      </c>
      <c r="H101" s="18">
        <f>vlookup($A101,'HDI (Ben)'!$B$2:$I$190, 5, 0)</f>
        <v>8.98551</v>
      </c>
      <c r="I101" s="19">
        <f>vlookup($A101,'HDI (Ben)'!$B$2:$I$190, 6, 0)</f>
        <v>10141.14555</v>
      </c>
      <c r="J101" s="19">
        <f>vlookup($A101,'HDI (Ben)'!$B$2:$I$190, 7, 0)</f>
        <v>17</v>
      </c>
      <c r="K101" s="6" t="str">
        <f>vlookup($A101,'HDI (Ben)'!$B$2:$I$190, 8, 0)</f>
        <v>HIGHHUMANDEVELOPMENT</v>
      </c>
      <c r="L101" s="6" t="str">
        <f>vlookup($A101, 'population(Vivian)'!$A$2:$I$236,2,0)</f>
        <v>17,643,054</v>
      </c>
      <c r="M101" s="21">
        <f>vlookup($A101, 'population(Vivian)'!$A$2:$I$236,3,0)</f>
        <v>0.0155</v>
      </c>
      <c r="N101" s="6" t="str">
        <f>vlookup($A101, 'population(Vivian)'!$A$2:$I$236,4,0)</f>
        <v>269,392</v>
      </c>
      <c r="O101" s="6" t="str">
        <f>vlookup($A101, 'population(Vivian)'!$A$2:$I$236,5,0)</f>
        <v>71</v>
      </c>
      <c r="P101" s="6" t="str">
        <f>vlookup($A101, 'population(Vivian)'!$A$2:$I$236,6,0)</f>
        <v>248,360</v>
      </c>
      <c r="Q101" s="6" t="str">
        <f>vlookup($A101, 'population(Vivian)'!$A$2:$I$236,7,0)</f>
        <v>36,400</v>
      </c>
      <c r="R101" s="22">
        <f>vlookup($A101, 'population(Vivian)'!$A$2:$I$236,8,0)</f>
        <v>0.63</v>
      </c>
      <c r="S101" s="21">
        <f>vlookup($A101, 'population(Vivian)'!$A$2:$I$236,9,0)</f>
        <v>0.0023</v>
      </c>
      <c r="T101" s="23" t="s">
        <v>855</v>
      </c>
      <c r="U101" s="27"/>
    </row>
    <row r="102" ht="15.75" customHeight="1">
      <c r="A102" s="8" t="s">
        <v>1196</v>
      </c>
      <c r="B102" s="6" t="s">
        <v>406</v>
      </c>
      <c r="C102" s="6" t="s">
        <v>393</v>
      </c>
      <c r="D102" s="6" t="s">
        <v>407</v>
      </c>
      <c r="E102" s="16">
        <f>vlookup($A102,'HDI (Ben)'!$B$2:$I$190, 2,0)</f>
        <v>0.7237880288</v>
      </c>
      <c r="F102" s="18">
        <f>vlookup($A102,'HDI (Ben)'!$B$2:$I$190, 3, 0)</f>
        <v>78.119</v>
      </c>
      <c r="G102" s="18">
        <f>vlookup($A102,'HDI (Ben)'!$B$2:$I$190, 4, 0)</f>
        <v>12.966179</v>
      </c>
      <c r="H102" s="18">
        <f>vlookup($A102,'HDI (Ben)'!$B$2:$I$190, 5, 0)</f>
        <v>7.8</v>
      </c>
      <c r="I102" s="19">
        <f>vlookup($A102,'HDI (Ben)'!$B$2:$I$190, 6, 0)</f>
        <v>9245.160148</v>
      </c>
      <c r="J102" s="19">
        <f>vlookup($A102,'HDI (Ben)'!$B$2:$I$190, 7, 0)</f>
        <v>10</v>
      </c>
      <c r="K102" s="6" t="str">
        <f>vlookup($A102,'HDI (Ben)'!$B$2:$I$190, 8, 0)</f>
        <v>HIGHHUMANDEVELOPMENT</v>
      </c>
      <c r="L102" s="6" t="str">
        <f>vlookup($A102, 'population(Vivian)'!$A$2:$I$236,2,0)</f>
        <v>71,986</v>
      </c>
      <c r="M102" s="21">
        <f>vlookup($A102, 'population(Vivian)'!$A$2:$I$236,3,0)</f>
        <v>0.0025</v>
      </c>
      <c r="N102" s="6" t="str">
        <f>vlookup($A102, 'population(Vivian)'!$A$2:$I$236,4,0)</f>
        <v>178</v>
      </c>
      <c r="O102" s="6" t="str">
        <f>vlookup($A102, 'population(Vivian)'!$A$2:$I$236,5,0)</f>
        <v>96</v>
      </c>
      <c r="P102" s="6" t="str">
        <f>vlookup($A102, 'population(Vivian)'!$A$2:$I$236,6,0)</f>
        <v>750</v>
      </c>
      <c r="Q102" s="6" t="str">
        <f>vlookup($A102, 'population(Vivian)'!$A$2:$I$236,7,0)</f>
        <v/>
      </c>
      <c r="R102" s="22">
        <f>vlookup($A102, 'population(Vivian)'!$A$2:$I$236,8,0)</f>
        <v>0.74</v>
      </c>
      <c r="S102" s="21">
        <f>vlookup($A102, 'population(Vivian)'!$A$2:$I$236,9,0)</f>
        <v>0</v>
      </c>
      <c r="T102" s="23" t="s">
        <v>855</v>
      </c>
      <c r="U102" s="27"/>
    </row>
    <row r="103" ht="15.75" customHeight="1">
      <c r="A103" s="8" t="s">
        <v>1201</v>
      </c>
      <c r="B103" s="6" t="s">
        <v>409</v>
      </c>
      <c r="C103" s="6" t="s">
        <v>393</v>
      </c>
      <c r="D103" s="6" t="s">
        <v>293</v>
      </c>
      <c r="E103" s="16">
        <f>vlookup($A103,'HDI (Ben)'!$B$2:$I$190, 2,0)</f>
        <v>0.645037374</v>
      </c>
      <c r="F103" s="18">
        <f>vlookup($A103,'HDI (Ben)'!$B$2:$I$190, 3, 0)</f>
        <v>63.373</v>
      </c>
      <c r="G103" s="18">
        <f>vlookup($A103,'HDI (Ben)'!$B$2:$I$190, 4, 0)</f>
        <v>12.63338796</v>
      </c>
      <c r="H103" s="18">
        <f>vlookup($A103,'HDI (Ben)'!$B$2:$I$190, 5, 0)</f>
        <v>6.94</v>
      </c>
      <c r="I103" s="19">
        <f>vlookup($A103,'HDI (Ben)'!$B$2:$I$190, 6, 0)</f>
        <v>9682.661774</v>
      </c>
      <c r="J103" s="19">
        <f>vlookup($A103,'HDI (Ben)'!$B$2:$I$190, 7, 0)</f>
        <v>-27</v>
      </c>
      <c r="K103" s="6" t="str">
        <f>vlookup($A103,'HDI (Ben)'!$B$2:$I$190, 8, 0)</f>
        <v>MEDIUMHUMANDEVELOPMENT</v>
      </c>
      <c r="L103" s="6" t="str">
        <f>vlookup($A103, 'population(Vivian)'!$A$2:$I$236,2,0)</f>
        <v>2,540,905</v>
      </c>
      <c r="M103" s="21">
        <f>vlookup($A103, 'population(Vivian)'!$A$2:$I$236,3,0)</f>
        <v>0.0186</v>
      </c>
      <c r="N103" s="6" t="str">
        <f>vlookup($A103, 'population(Vivian)'!$A$2:$I$236,4,0)</f>
        <v>46,375</v>
      </c>
      <c r="O103" s="6" t="str">
        <f>vlookup($A103, 'population(Vivian)'!$A$2:$I$236,5,0)</f>
        <v>3</v>
      </c>
      <c r="P103" s="6" t="str">
        <f>vlookup($A103, 'population(Vivian)'!$A$2:$I$236,6,0)</f>
        <v>823,290</v>
      </c>
      <c r="Q103" s="6" t="str">
        <f>vlookup($A103, 'population(Vivian)'!$A$2:$I$236,7,0)</f>
        <v>-4,806</v>
      </c>
      <c r="R103" s="22">
        <f>vlookup($A103, 'population(Vivian)'!$A$2:$I$236,8,0)</f>
        <v>0.55</v>
      </c>
      <c r="S103" s="21">
        <f>vlookup($A103, 'population(Vivian)'!$A$2:$I$236,9,0)</f>
        <v>0.0003</v>
      </c>
      <c r="T103" s="23" t="s">
        <v>855</v>
      </c>
      <c r="U103" s="27"/>
    </row>
    <row r="104" ht="15.75" customHeight="1">
      <c r="A104" s="8" t="s">
        <v>1206</v>
      </c>
      <c r="B104" s="6" t="s">
        <v>411</v>
      </c>
      <c r="C104" s="6" t="s">
        <v>412</v>
      </c>
      <c r="D104" s="6" t="s">
        <v>413</v>
      </c>
      <c r="E104" s="16">
        <f>vlookup($A104,'HDI (Ben)'!$B$2:$I$190, 2,0)</f>
        <v>0.7236988694</v>
      </c>
      <c r="F104" s="18">
        <f>vlookup($A104,'HDI (Ben)'!$B$2:$I$190, 3, 0)</f>
        <v>67.341</v>
      </c>
      <c r="G104" s="18">
        <f>vlookup($A104,'HDI (Ben)'!$B$2:$I$190, 4, 0)</f>
        <v>14.42733083</v>
      </c>
      <c r="H104" s="18">
        <f>vlookup($A104,'HDI (Ben)'!$B$2:$I$190, 5, 0)</f>
        <v>10.884</v>
      </c>
      <c r="I104" s="19">
        <f>vlookup($A104,'HDI (Ben)'!$B$2:$I$190, 6, 0)</f>
        <v>9110.441609</v>
      </c>
      <c r="J104" s="19">
        <f>vlookup($A104,'HDI (Ben)'!$B$2:$I$190, 7, 0)</f>
        <v>11</v>
      </c>
      <c r="K104" s="6" t="str">
        <f>vlookup($A104,'HDI (Ben)'!$B$2:$I$190, 8, 0)</f>
        <v>HIGHHUMANDEVELOPMENT</v>
      </c>
      <c r="L104" s="6" t="str">
        <f>vlookup($A104, 'population(Vivian)'!$A$2:$I$236,2,0)</f>
        <v>896,445</v>
      </c>
      <c r="M104" s="21">
        <f>vlookup($A104, 'population(Vivian)'!$A$2:$I$236,3,0)</f>
        <v>0.0073</v>
      </c>
      <c r="N104" s="6" t="str">
        <f>vlookup($A104, 'population(Vivian)'!$A$2:$I$236,4,0)</f>
        <v>6,492</v>
      </c>
      <c r="O104" s="6" t="str">
        <f>vlookup($A104, 'population(Vivian)'!$A$2:$I$236,5,0)</f>
        <v>49</v>
      </c>
      <c r="P104" s="6" t="str">
        <f>vlookup($A104, 'population(Vivian)'!$A$2:$I$236,6,0)</f>
        <v>18,270</v>
      </c>
      <c r="Q104" s="6" t="str">
        <f>vlookup($A104, 'population(Vivian)'!$A$2:$I$236,7,0)</f>
        <v>-6,202</v>
      </c>
      <c r="R104" s="22">
        <f>vlookup($A104, 'population(Vivian)'!$A$2:$I$236,8,0)</f>
        <v>0.59</v>
      </c>
      <c r="S104" s="21">
        <f>vlookup($A104, 'population(Vivian)'!$A$2:$I$236,9,0)</f>
        <v>0.0001</v>
      </c>
      <c r="T104" s="23" t="s">
        <v>855</v>
      </c>
      <c r="U104" s="27"/>
    </row>
    <row r="105" ht="15.75" customHeight="1">
      <c r="A105" s="8" t="s">
        <v>1211</v>
      </c>
      <c r="B105" s="6" t="s">
        <v>415</v>
      </c>
      <c r="C105" s="6" t="s">
        <v>416</v>
      </c>
      <c r="E105" s="16">
        <f>vlookup($A105,'HDI (Ben)'!$B$2:$I$190, 2,0)</f>
        <v>0.6080817837</v>
      </c>
      <c r="F105" s="18">
        <f>vlookup($A105,'HDI (Ben)'!$B$2:$I$190, 3, 0)</f>
        <v>59.401</v>
      </c>
      <c r="G105" s="18">
        <f>vlookup($A105,'HDI (Ben)'!$B$2:$I$190, 4, 0)</f>
        <v>11.37879</v>
      </c>
      <c r="H105" s="18">
        <f>vlookup($A105,'HDI (Ben)'!$B$2:$I$190, 5, 0)</f>
        <v>6.747809563</v>
      </c>
      <c r="I105" s="19">
        <f>vlookup($A105,'HDI (Ben)'!$B$2:$I$190, 6, 0)</f>
        <v>9359.112658</v>
      </c>
      <c r="J105" s="19">
        <f>vlookup($A105,'HDI (Ben)'!$B$2:$I$190, 7, 0)</f>
        <v>-32</v>
      </c>
      <c r="K105" s="6" t="str">
        <f>vlookup($A105,'HDI (Ben)'!$B$2:$I$190, 8, 0)</f>
        <v>MEDIUMHUMANDEVELOPMENT</v>
      </c>
      <c r="L105" s="6" t="str">
        <f>vlookup($A105, 'population(Vivian)'!$A$2:$I$236,2,0)</f>
        <v>1,160,164</v>
      </c>
      <c r="M105" s="21">
        <f>vlookup($A105, 'population(Vivian)'!$A$2:$I$236,3,0)</f>
        <v>0.0105</v>
      </c>
      <c r="N105" s="6" t="str">
        <f>vlookup($A105, 'population(Vivian)'!$A$2:$I$236,4,0)</f>
        <v>12,034</v>
      </c>
      <c r="O105" s="6" t="str">
        <f>vlookup($A105, 'population(Vivian)'!$A$2:$I$236,5,0)</f>
        <v>67</v>
      </c>
      <c r="P105" s="6" t="str">
        <f>vlookup($A105, 'population(Vivian)'!$A$2:$I$236,6,0)</f>
        <v>17,200</v>
      </c>
      <c r="Q105" s="6" t="str">
        <f>vlookup($A105, 'population(Vivian)'!$A$2:$I$236,7,0)</f>
        <v>-8,353</v>
      </c>
      <c r="R105" s="22">
        <f>vlookup($A105, 'population(Vivian)'!$A$2:$I$236,8,0)</f>
        <v>0.3</v>
      </c>
      <c r="S105" s="21">
        <f>vlookup($A105, 'population(Vivian)'!$A$2:$I$236,9,0)</f>
        <v>0.0001</v>
      </c>
      <c r="T105" s="23" t="s">
        <v>855</v>
      </c>
      <c r="U105" s="27"/>
    </row>
    <row r="106" ht="15.75" customHeight="1">
      <c r="A106" s="8" t="s">
        <v>1217</v>
      </c>
      <c r="B106" s="6" t="s">
        <v>418</v>
      </c>
      <c r="C106" s="6" t="s">
        <v>419</v>
      </c>
      <c r="D106" s="6" t="s">
        <v>420</v>
      </c>
      <c r="E106" s="16">
        <f>vlookup($A106,'HDI (Ben)'!$B$2:$I$190, 2,0)</f>
        <v>0.6172987523</v>
      </c>
      <c r="F106" s="18">
        <f>vlookup($A106,'HDI (Ben)'!$B$2:$I$190, 3, 0)</f>
        <v>71.46</v>
      </c>
      <c r="G106" s="18">
        <f>vlookup($A106,'HDI (Ben)'!$B$2:$I$190, 4, 0)</f>
        <v>12.12799313</v>
      </c>
      <c r="H106" s="18">
        <f>vlookup($A106,'HDI (Ben)'!$B$2:$I$190, 5, 0)</f>
        <v>3.137561559</v>
      </c>
      <c r="I106" s="19">
        <f>vlookup($A106,'HDI (Ben)'!$B$2:$I$190, 6, 0)</f>
        <v>8609.115446</v>
      </c>
      <c r="J106" s="19">
        <f>vlookup($A106,'HDI (Ben)'!$B$2:$I$190, 7, 0)</f>
        <v>-23</v>
      </c>
      <c r="K106" s="6" t="str">
        <f>vlookup($A106,'HDI (Ben)'!$B$2:$I$190, 8, 0)</f>
        <v>MEDIUMHUMANDEVELOPMENT</v>
      </c>
      <c r="L106" s="6" t="str">
        <f>vlookup($A106, 'population(Vivian)'!$A$2:$I$236,2,0)</f>
        <v>771,608</v>
      </c>
      <c r="M106" s="21">
        <f>vlookup($A106, 'population(Vivian)'!$A$2:$I$236,3,0)</f>
        <v>0.0112</v>
      </c>
      <c r="N106" s="6" t="str">
        <f>vlookup($A106, 'population(Vivian)'!$A$2:$I$236,4,0)</f>
        <v>8,516</v>
      </c>
      <c r="O106" s="6" t="str">
        <f>vlookup($A106, 'population(Vivian)'!$A$2:$I$236,5,0)</f>
        <v>20</v>
      </c>
      <c r="P106" s="6" t="str">
        <f>vlookup($A106, 'population(Vivian)'!$A$2:$I$236,6,0)</f>
        <v>38,117</v>
      </c>
      <c r="Q106" s="6" t="str">
        <f>vlookup($A106, 'population(Vivian)'!$A$2:$I$236,7,0)</f>
        <v>320</v>
      </c>
      <c r="R106" s="22">
        <f>vlookup($A106, 'population(Vivian)'!$A$2:$I$236,8,0)</f>
        <v>0.46</v>
      </c>
      <c r="S106" s="21">
        <f>vlookup($A106, 'population(Vivian)'!$A$2:$I$236,9,0)</f>
        <v>0.0001</v>
      </c>
      <c r="T106" s="23" t="s">
        <v>855</v>
      </c>
      <c r="U106" s="27"/>
    </row>
    <row r="107" ht="15.75" customHeight="1">
      <c r="A107" s="8" t="s">
        <v>1221</v>
      </c>
      <c r="B107" s="6" t="s">
        <v>422</v>
      </c>
      <c r="C107" s="6" t="s">
        <v>23</v>
      </c>
      <c r="D107" s="6" t="s">
        <v>423</v>
      </c>
      <c r="E107" s="16">
        <f>vlookup($A107,'HDI (Ben)'!$B$2:$I$190, 2,0)</f>
        <v>0.7600108865</v>
      </c>
      <c r="F107" s="18">
        <f>vlookup($A107,'HDI (Ben)'!$B$2:$I$190, 3, 0)</f>
        <v>74.945</v>
      </c>
      <c r="G107" s="18">
        <f>vlookup($A107,'HDI (Ben)'!$B$2:$I$190, 4, 0)</f>
        <v>13.16837</v>
      </c>
      <c r="H107" s="18">
        <f>vlookup($A107,'HDI (Ben)'!$B$2:$I$190, 5, 0)</f>
        <v>11.793905</v>
      </c>
      <c r="I107" s="19">
        <f>vlookup($A107,'HDI (Ben)'!$B$2:$I$190, 6, 0)</f>
        <v>9277.232829</v>
      </c>
      <c r="J107" s="19">
        <f>vlookup($A107,'HDI (Ben)'!$B$2:$I$190, 7, 0)</f>
        <v>26</v>
      </c>
      <c r="K107" s="6" t="str">
        <f>vlookup($A107,'HDI (Ben)'!$B$2:$I$190, 8, 0)</f>
        <v>HIGHHUMANDEVELOPMENT</v>
      </c>
      <c r="L107" s="6" t="str">
        <f>vlookup($A107, 'population(Vivian)'!$A$2:$I$236,2,0)</f>
        <v>2,963,243</v>
      </c>
      <c r="M107" s="21">
        <f>vlookup($A107, 'population(Vivian)'!$A$2:$I$236,3,0)</f>
        <v>0.0019</v>
      </c>
      <c r="N107" s="6" t="str">
        <f>vlookup($A107, 'population(Vivian)'!$A$2:$I$236,4,0)</f>
        <v>5,512</v>
      </c>
      <c r="O107" s="6" t="str">
        <f>vlookup($A107, 'population(Vivian)'!$A$2:$I$236,5,0)</f>
        <v>104</v>
      </c>
      <c r="P107" s="6" t="str">
        <f>vlookup($A107, 'population(Vivian)'!$A$2:$I$236,6,0)</f>
        <v>28,470</v>
      </c>
      <c r="Q107" s="6" t="str">
        <f>vlookup($A107, 'population(Vivian)'!$A$2:$I$236,7,0)</f>
        <v>-4,998</v>
      </c>
      <c r="R107" s="22">
        <f>vlookup($A107, 'population(Vivian)'!$A$2:$I$236,8,0)</f>
        <v>0.63</v>
      </c>
      <c r="S107" s="21">
        <f>vlookup($A107, 'population(Vivian)'!$A$2:$I$236,9,0)</f>
        <v>0.0004</v>
      </c>
      <c r="T107" s="23" t="s">
        <v>593</v>
      </c>
      <c r="U107" s="27"/>
    </row>
    <row r="108" ht="15.75" customHeight="1">
      <c r="A108" s="8" t="s">
        <v>1227</v>
      </c>
      <c r="B108" s="6" t="s">
        <v>426</v>
      </c>
      <c r="C108" s="6" t="s">
        <v>400</v>
      </c>
      <c r="D108" s="6" t="s">
        <v>381</v>
      </c>
      <c r="E108" s="16">
        <f>vlookup($A108,'HDI (Ben)'!$B$2:$I$190, 2,0)</f>
        <v>0.7234451204</v>
      </c>
      <c r="F108" s="18">
        <f>vlookup($A108,'HDI (Ben)'!$B$2:$I$190, 3, 0)</f>
        <v>74.405</v>
      </c>
      <c r="G108" s="18">
        <f>vlookup($A108,'HDI (Ben)'!$B$2:$I$190, 4, 0)</f>
        <v>11.8767423</v>
      </c>
      <c r="H108" s="18">
        <f>vlookup($A108,'HDI (Ben)'!$B$2:$I$190, 5, 0)</f>
        <v>10.452</v>
      </c>
      <c r="I108" s="19">
        <f>vlookup($A108,'HDI (Ben)'!$B$2:$I$190, 6, 0)</f>
        <v>8267.805545</v>
      </c>
      <c r="J108" s="19">
        <f>vlookup($A108,'HDI (Ben)'!$B$2:$I$190, 7, 0)</f>
        <v>10</v>
      </c>
      <c r="K108" s="6" t="str">
        <f>vlookup($A108,'HDI (Ben)'!$B$2:$I$190, 8, 0)</f>
        <v>HIGHHUMANDEVELOPMENT</v>
      </c>
      <c r="L108" s="6" t="str">
        <f>vlookup($A108, 'population(Vivian)'!$A$2:$I$236,2,0)</f>
        <v>10,203,134</v>
      </c>
      <c r="M108" s="21">
        <f>vlookup($A108, 'population(Vivian)'!$A$2:$I$236,3,0)</f>
        <v>0.01</v>
      </c>
      <c r="N108" s="6" t="str">
        <f>vlookup($A108, 'population(Vivian)'!$A$2:$I$236,4,0)</f>
        <v>101,440</v>
      </c>
      <c r="O108" s="6" t="str">
        <f>vlookup($A108, 'population(Vivian)'!$A$2:$I$236,5,0)</f>
        <v>115</v>
      </c>
      <c r="P108" s="6" t="str">
        <f>vlookup($A108, 'population(Vivian)'!$A$2:$I$236,6,0)</f>
        <v>88,780</v>
      </c>
      <c r="Q108" s="6" t="str">
        <f>vlookup($A108, 'population(Vivian)'!$A$2:$I$236,7,0)</f>
        <v>10,220</v>
      </c>
      <c r="R108" s="22">
        <f>vlookup($A108, 'population(Vivian)'!$A$2:$I$236,8,0)</f>
        <v>0.91</v>
      </c>
      <c r="S108" s="21">
        <f>vlookup($A108, 'population(Vivian)'!$A$2:$I$236,9,0)</f>
        <v>0.0013</v>
      </c>
      <c r="T108" s="23" t="s">
        <v>593</v>
      </c>
      <c r="U108" s="27"/>
    </row>
    <row r="109" ht="15.75" customHeight="1">
      <c r="A109" s="8" t="s">
        <v>1233</v>
      </c>
      <c r="B109" s="6" t="s">
        <v>428</v>
      </c>
      <c r="C109" s="6" t="s">
        <v>338</v>
      </c>
      <c r="D109" s="6" t="s">
        <v>272</v>
      </c>
      <c r="E109" s="16">
        <f>vlookup($A109,'HDI (Ben)'!$B$2:$I$190, 2,0)</f>
        <v>0.725679364</v>
      </c>
      <c r="F109" s="18">
        <f>vlookup($A109,'HDI (Ben)'!$B$2:$I$190, 3, 0)</f>
        <v>74.368</v>
      </c>
      <c r="G109" s="18">
        <f>vlookup($A109,'HDI (Ben)'!$B$2:$I$190, 4, 0)</f>
        <v>13.1407323</v>
      </c>
      <c r="H109" s="18">
        <f>vlookup($A109,'HDI (Ben)'!$B$2:$I$190, 5, 0)</f>
        <v>9.796912678</v>
      </c>
      <c r="I109" s="19">
        <f>vlookup($A109,'HDI (Ben)'!$B$2:$I$190, 6, 0)</f>
        <v>7931.516349</v>
      </c>
      <c r="J109" s="19">
        <f>vlookup($A109,'HDI (Ben)'!$B$2:$I$190, 7, 0)</f>
        <v>18</v>
      </c>
      <c r="K109" s="6" t="str">
        <f>vlookup($A109,'HDI (Ben)'!$B$2:$I$190, 8, 0)</f>
        <v>HIGHHUMANDEVELOPMENT</v>
      </c>
      <c r="L109" s="6" t="str">
        <f>vlookup($A109, 'population(Vivian)'!$A$2:$I$236,2,0)</f>
        <v>2,961,167</v>
      </c>
      <c r="M109" s="21">
        <f>vlookup($A109, 'population(Vivian)'!$A$2:$I$236,3,0)</f>
        <v>0.0044</v>
      </c>
      <c r="N109" s="6" t="str">
        <f>vlookup($A109, 'population(Vivian)'!$A$2:$I$236,4,0)</f>
        <v>12,888</v>
      </c>
      <c r="O109" s="6" t="str">
        <f>vlookup($A109, 'population(Vivian)'!$A$2:$I$236,5,0)</f>
        <v>273</v>
      </c>
      <c r="P109" s="6" t="str">
        <f>vlookup($A109, 'population(Vivian)'!$A$2:$I$236,6,0)</f>
        <v>10,830</v>
      </c>
      <c r="Q109" s="6" t="str">
        <f>vlookup($A109, 'population(Vivian)'!$A$2:$I$236,7,0)</f>
        <v>-11,332</v>
      </c>
      <c r="R109" s="22">
        <f>vlookup($A109, 'population(Vivian)'!$A$2:$I$236,8,0)</f>
        <v>0.55</v>
      </c>
      <c r="S109" s="21">
        <f>vlookup($A109, 'population(Vivian)'!$A$2:$I$236,9,0)</f>
        <v>0.0004</v>
      </c>
      <c r="T109" s="23" t="s">
        <v>1604</v>
      </c>
      <c r="U109" s="27"/>
    </row>
    <row r="110" ht="15.75" customHeight="1">
      <c r="A110" s="8" t="s">
        <v>1238</v>
      </c>
      <c r="B110" s="6" t="s">
        <v>430</v>
      </c>
      <c r="C110" s="6" t="s">
        <v>102</v>
      </c>
      <c r="D110" s="6" t="s">
        <v>390</v>
      </c>
      <c r="E110" s="16">
        <f>vlookup($A110,'HDI (Ben)'!$B$2:$I$190, 2,0)</f>
        <v>0.7497459516</v>
      </c>
      <c r="F110" s="18">
        <f>vlookup($A110,'HDI (Ben)'!$B$2:$I$190, 3, 0)</f>
        <v>71.953</v>
      </c>
      <c r="G110" s="18">
        <f>vlookup($A110,'HDI (Ben)'!$B$2:$I$190, 4, 0)</f>
        <v>15.07384705</v>
      </c>
      <c r="H110" s="18">
        <f>vlookup($A110,'HDI (Ben)'!$B$2:$I$190, 5, 0)</f>
        <v>11.34</v>
      </c>
      <c r="I110" s="19">
        <f>vlookup($A110,'HDI (Ben)'!$B$2:$I$190, 6, 0)</f>
        <v>7994.213212</v>
      </c>
      <c r="J110" s="19">
        <f>vlookup($A110,'HDI (Ben)'!$B$2:$I$190, 7, 0)</f>
        <v>25</v>
      </c>
      <c r="K110" s="6" t="str">
        <f>vlookup($A110,'HDI (Ben)'!$B$2:$I$190, 8, 0)</f>
        <v>HIGHHUMANDEVELOPMENT</v>
      </c>
      <c r="L110" s="6" t="str">
        <f>vlookup($A110, 'population(Vivian)'!$A$2:$I$236,2,0)</f>
        <v>43,733,762</v>
      </c>
      <c r="M110" s="21">
        <f>vlookup($A110, 'population(Vivian)'!$A$2:$I$236,3,0)</f>
        <v>-0.0059</v>
      </c>
      <c r="N110" s="6" t="str">
        <f>vlookup($A110, 'population(Vivian)'!$A$2:$I$236,4,0)</f>
        <v>-259,876</v>
      </c>
      <c r="O110" s="6" t="str">
        <f>vlookup($A110, 'population(Vivian)'!$A$2:$I$236,5,0)</f>
        <v>75</v>
      </c>
      <c r="P110" s="6" t="str">
        <f>vlookup($A110, 'population(Vivian)'!$A$2:$I$236,6,0)</f>
        <v>579,320</v>
      </c>
      <c r="Q110" s="6" t="str">
        <f>vlookup($A110, 'population(Vivian)'!$A$2:$I$236,7,0)</f>
        <v>10,000</v>
      </c>
      <c r="R110" s="22">
        <f>vlookup($A110, 'population(Vivian)'!$A$2:$I$236,8,0)</f>
        <v>0.69</v>
      </c>
      <c r="S110" s="21">
        <f>vlookup($A110, 'population(Vivian)'!$A$2:$I$236,9,0)</f>
        <v>0.0056</v>
      </c>
      <c r="T110" s="23" t="s">
        <v>855</v>
      </c>
      <c r="U110" s="27"/>
    </row>
    <row r="111" ht="15.75" customHeight="1">
      <c r="A111" s="8" t="s">
        <v>1243</v>
      </c>
      <c r="B111" s="6" t="s">
        <v>432</v>
      </c>
      <c r="C111" s="6" t="s">
        <v>412</v>
      </c>
      <c r="D111" s="6" t="s">
        <v>433</v>
      </c>
      <c r="E111" s="16">
        <f>vlookup($A111,'HDI (Ben)'!$B$2:$I$190, 2,0)</f>
        <v>0.7118602069</v>
      </c>
      <c r="F111" s="18">
        <f>vlookup($A111,'HDI (Ben)'!$B$2:$I$190, 3, 0)</f>
        <v>71.095</v>
      </c>
      <c r="G111" s="18">
        <f>vlookup($A111,'HDI (Ben)'!$B$2:$I$190, 4, 0)</f>
        <v>12.72245333</v>
      </c>
      <c r="H111" s="18">
        <f>vlookup($A111,'HDI (Ben)'!$B$2:$I$190, 5, 0)</f>
        <v>9.393091398</v>
      </c>
      <c r="I111" s="19">
        <f>vlookup($A111,'HDI (Ben)'!$B$2:$I$190, 6, 0)</f>
        <v>9539.697881</v>
      </c>
      <c r="J111" s="19">
        <f>vlookup($A111,'HDI (Ben)'!$B$2:$I$190, 7, 0)</f>
        <v>-1</v>
      </c>
      <c r="K111" s="6" t="str">
        <f>vlookup($A111,'HDI (Ben)'!$B$2:$I$190, 8, 0)</f>
        <v>HIGHHUMANDEVELOPMENT</v>
      </c>
      <c r="L111" s="6" t="str">
        <f>vlookup($A111, 'population(Vivian)'!$A$2:$I$236,2,0)</f>
        <v>109,581,078</v>
      </c>
      <c r="M111" s="21">
        <f>vlookup($A111, 'population(Vivian)'!$A$2:$I$236,3,0)</f>
        <v>0.0135</v>
      </c>
      <c r="N111" s="6" t="str">
        <f>vlookup($A111, 'population(Vivian)'!$A$2:$I$236,4,0)</f>
        <v>1,464,463</v>
      </c>
      <c r="O111" s="6" t="str">
        <f>vlookup($A111, 'population(Vivian)'!$A$2:$I$236,5,0)</f>
        <v>368</v>
      </c>
      <c r="P111" s="6" t="str">
        <f>vlookup($A111, 'population(Vivian)'!$A$2:$I$236,6,0)</f>
        <v>298,170</v>
      </c>
      <c r="Q111" s="6" t="str">
        <f>vlookup($A111, 'population(Vivian)'!$A$2:$I$236,7,0)</f>
        <v>-67,152</v>
      </c>
      <c r="R111" s="22">
        <f>vlookup($A111, 'population(Vivian)'!$A$2:$I$236,8,0)</f>
        <v>0.47</v>
      </c>
      <c r="S111" s="21">
        <f>vlookup($A111, 'population(Vivian)'!$A$2:$I$236,9,0)</f>
        <v>0.0141</v>
      </c>
      <c r="T111" s="23" t="s">
        <v>1604</v>
      </c>
      <c r="U111" s="27"/>
    </row>
    <row r="112" ht="15.75" customHeight="1">
      <c r="A112" s="8" t="s">
        <v>1249</v>
      </c>
      <c r="B112" s="6" t="s">
        <v>435</v>
      </c>
      <c r="C112" s="6" t="s">
        <v>436</v>
      </c>
      <c r="D112" s="6" t="s">
        <v>437</v>
      </c>
      <c r="E112" s="16">
        <f>vlookup($A112,'HDI (Ben)'!$B$2:$I$190, 2,0)</f>
        <v>0.720169787</v>
      </c>
      <c r="F112" s="18">
        <f>vlookup($A112,'HDI (Ben)'!$B$2:$I$190, 3, 0)</f>
        <v>74.496</v>
      </c>
      <c r="G112" s="18">
        <f>vlookup($A112,'HDI (Ben)'!$B$2:$I$190, 4, 0)</f>
        <v>13.12334</v>
      </c>
      <c r="H112" s="18">
        <f>vlookup($A112,'HDI (Ben)'!$B$2:$I$190, 5, 0)</f>
        <v>9.795835793</v>
      </c>
      <c r="I112" s="19">
        <f>vlookup($A112,'HDI (Ben)'!$B$2:$I$190, 6, 0)</f>
        <v>7135.969704</v>
      </c>
      <c r="J112" s="19">
        <f>vlookup($A112,'HDI (Ben)'!$B$2:$I$190, 7, 0)</f>
        <v>17</v>
      </c>
      <c r="K112" s="6" t="str">
        <f>vlookup($A112,'HDI (Ben)'!$B$2:$I$190, 8, 0)</f>
        <v>HIGHHUMANDEVELOPMENT</v>
      </c>
      <c r="L112" s="6" t="str">
        <f>vlookup($A112, 'population(Vivian)'!$A$2:$I$236,2,0)</f>
        <v>397,628</v>
      </c>
      <c r="M112" s="21">
        <f>vlookup($A112, 'population(Vivian)'!$A$2:$I$236,3,0)</f>
        <v>0.0186</v>
      </c>
      <c r="N112" s="6" t="str">
        <f>vlookup($A112, 'population(Vivian)'!$A$2:$I$236,4,0)</f>
        <v>7,275</v>
      </c>
      <c r="O112" s="6" t="str">
        <f>vlookup($A112, 'population(Vivian)'!$A$2:$I$236,5,0)</f>
        <v>17</v>
      </c>
      <c r="P112" s="6" t="str">
        <f>vlookup($A112, 'population(Vivian)'!$A$2:$I$236,6,0)</f>
        <v>22,810</v>
      </c>
      <c r="Q112" s="6" t="str">
        <f>vlookup($A112, 'population(Vivian)'!$A$2:$I$236,7,0)</f>
        <v>1,200</v>
      </c>
      <c r="R112" s="22">
        <f>vlookup($A112, 'population(Vivian)'!$A$2:$I$236,8,0)</f>
        <v>0.46</v>
      </c>
      <c r="S112" s="21">
        <f>vlookup($A112, 'population(Vivian)'!$A$2:$I$236,9,0)</f>
        <v>0.0001</v>
      </c>
      <c r="T112" s="23" t="s">
        <v>855</v>
      </c>
      <c r="U112" s="27"/>
    </row>
    <row r="113" ht="15.75" customHeight="1">
      <c r="A113" s="8" t="s">
        <v>1253</v>
      </c>
      <c r="B113" s="6" t="s">
        <v>439</v>
      </c>
      <c r="C113" s="6" t="s">
        <v>257</v>
      </c>
      <c r="D113" s="6" t="s">
        <v>413</v>
      </c>
      <c r="E113" s="16">
        <f>vlookup($A113,'HDI (Ben)'!$B$2:$I$190, 2,0)</f>
        <v>0.6702960965</v>
      </c>
      <c r="F113" s="18">
        <f>vlookup($A113,'HDI (Ben)'!$B$2:$I$190, 3, 0)</f>
        <v>69.774</v>
      </c>
      <c r="G113" s="18">
        <f>vlookup($A113,'HDI (Ben)'!$B$2:$I$190, 4, 0)</f>
        <v>11.47262358</v>
      </c>
      <c r="H113" s="18">
        <f>vlookup($A113,'HDI (Ben)'!$B$2:$I$190, 5, 0)</f>
        <v>8.46676505</v>
      </c>
      <c r="I113" s="19">
        <f>vlookup($A113,'HDI (Ben)'!$B$2:$I$190, 6, 0)</f>
        <v>7615.416702</v>
      </c>
      <c r="J113" s="19">
        <f>vlookup($A113,'HDI (Ben)'!$B$2:$I$190, 7, 0)</f>
        <v>-7</v>
      </c>
      <c r="K113" s="6" t="str">
        <f>vlookup($A113,'HDI (Ben)'!$B$2:$I$190, 8, 0)</f>
        <v>MEDIUMHUMANDEVELOPMENT</v>
      </c>
      <c r="L113" s="6" t="str">
        <f>vlookup($A113, 'population(Vivian)'!$A$2:$I$236,2,0)</f>
        <v>786,552</v>
      </c>
      <c r="M113" s="21">
        <f>vlookup($A113, 'population(Vivian)'!$A$2:$I$236,3,0)</f>
        <v>0.0048</v>
      </c>
      <c r="N113" s="6" t="str">
        <f>vlookup($A113, 'population(Vivian)'!$A$2:$I$236,4,0)</f>
        <v>3,786</v>
      </c>
      <c r="O113" s="6" t="str">
        <f>vlookup($A113, 'population(Vivian)'!$A$2:$I$236,5,0)</f>
        <v>4</v>
      </c>
      <c r="P113" s="6" t="str">
        <f>vlookup($A113, 'population(Vivian)'!$A$2:$I$236,6,0)</f>
        <v>196,850</v>
      </c>
      <c r="Q113" s="6" t="str">
        <f>vlookup($A113, 'population(Vivian)'!$A$2:$I$236,7,0)</f>
        <v>-6,000</v>
      </c>
      <c r="R113" s="22">
        <f>vlookup($A113, 'population(Vivian)'!$A$2:$I$236,8,0)</f>
        <v>0.27</v>
      </c>
      <c r="S113" s="21">
        <f>vlookup($A113, 'population(Vivian)'!$A$2:$I$236,9,0)</f>
        <v>0.0001</v>
      </c>
      <c r="T113" s="23" t="s">
        <v>855</v>
      </c>
      <c r="U113" s="27"/>
    </row>
    <row r="114" ht="15.75" customHeight="1">
      <c r="A114" s="8" t="s">
        <v>1257</v>
      </c>
      <c r="B114" s="6" t="s">
        <v>441</v>
      </c>
      <c r="C114" s="6" t="s">
        <v>419</v>
      </c>
      <c r="D114" s="6" t="s">
        <v>442</v>
      </c>
      <c r="E114" s="16">
        <f>vlookup($A114,'HDI (Ben)'!$B$2:$I$190, 2,0)</f>
        <v>0.6764393349</v>
      </c>
      <c r="F114" s="18">
        <f>vlookup($A114,'HDI (Ben)'!$B$2:$I$190, 3, 0)</f>
        <v>76.453</v>
      </c>
      <c r="G114" s="18">
        <f>vlookup($A114,'HDI (Ben)'!$B$2:$I$190, 4, 0)</f>
        <v>13.0675557</v>
      </c>
      <c r="H114" s="18">
        <f>vlookup($A114,'HDI (Ben)'!$B$2:$I$190, 5, 0)</f>
        <v>5.514</v>
      </c>
      <c r="I114" s="19">
        <f>vlookup($A114,'HDI (Ben)'!$B$2:$I$190, 6, 0)</f>
        <v>7479.592067</v>
      </c>
      <c r="J114" s="19">
        <f>vlookup($A114,'HDI (Ben)'!$B$2:$I$190, 7, 0)</f>
        <v>-3</v>
      </c>
      <c r="K114" s="6" t="str">
        <f>vlookup($A114,'HDI (Ben)'!$B$2:$I$190, 8, 0)</f>
        <v>MEDIUMHUMANDEVELOPMENT</v>
      </c>
      <c r="L114" s="6" t="str">
        <f>vlookup($A114, 'population(Vivian)'!$A$2:$I$236,2,0)</f>
        <v>36,910,560</v>
      </c>
      <c r="M114" s="21">
        <f>vlookup($A114, 'population(Vivian)'!$A$2:$I$236,3,0)</f>
        <v>0.012</v>
      </c>
      <c r="N114" s="6" t="str">
        <f>vlookup($A114, 'population(Vivian)'!$A$2:$I$236,4,0)</f>
        <v>438,791</v>
      </c>
      <c r="O114" s="6" t="str">
        <f>vlookup($A114, 'population(Vivian)'!$A$2:$I$236,5,0)</f>
        <v>83</v>
      </c>
      <c r="P114" s="6" t="str">
        <f>vlookup($A114, 'population(Vivian)'!$A$2:$I$236,6,0)</f>
        <v>446,300</v>
      </c>
      <c r="Q114" s="6" t="str">
        <f>vlookup($A114, 'population(Vivian)'!$A$2:$I$236,7,0)</f>
        <v>-51,419</v>
      </c>
      <c r="R114" s="22">
        <f>vlookup($A114, 'population(Vivian)'!$A$2:$I$236,8,0)</f>
        <v>0.64</v>
      </c>
      <c r="S114" s="21">
        <f>vlookup($A114, 'population(Vivian)'!$A$2:$I$236,9,0)</f>
        <v>0.0047</v>
      </c>
      <c r="T114" s="23" t="s">
        <v>855</v>
      </c>
      <c r="U114" s="27"/>
    </row>
    <row r="115" ht="15.75" customHeight="1">
      <c r="A115" s="8" t="s">
        <v>1262</v>
      </c>
      <c r="B115" s="6" t="s">
        <v>444</v>
      </c>
      <c r="C115" s="6" t="s">
        <v>445</v>
      </c>
      <c r="D115" s="6" t="s">
        <v>224</v>
      </c>
      <c r="E115" s="16">
        <f>vlookup($A115,'HDI (Ben)'!$B$2:$I$190, 2,0)</f>
        <v>0.7104776183</v>
      </c>
      <c r="F115" s="18">
        <f>vlookup($A115,'HDI (Ben)'!$B$2:$I$190, 3, 0)</f>
        <v>71.573</v>
      </c>
      <c r="G115" s="18">
        <f>vlookup($A115,'HDI (Ben)'!$B$2:$I$190, 4, 0)</f>
        <v>12.01214</v>
      </c>
      <c r="H115" s="18">
        <f>vlookup($A115,'HDI (Ben)'!$B$2:$I$190, 5, 0)</f>
        <v>11.52496134</v>
      </c>
      <c r="I115" s="19">
        <f>vlookup($A115,'HDI (Ben)'!$B$2:$I$190, 6, 0)</f>
        <v>6461.84249</v>
      </c>
      <c r="J115" s="19">
        <f>vlookup($A115,'HDI (Ben)'!$B$2:$I$190, 7, 0)</f>
        <v>18</v>
      </c>
      <c r="K115" s="6" t="str">
        <f>vlookup($A115,'HDI (Ben)'!$B$2:$I$190, 8, 0)</f>
        <v>HIGHHUMANDEVELOPMENT</v>
      </c>
      <c r="L115" s="6" t="str">
        <f>vlookup($A115, 'population(Vivian)'!$A$2:$I$236,2,0)</f>
        <v>33,469,203</v>
      </c>
      <c r="M115" s="21">
        <f>vlookup($A115, 'population(Vivian)'!$A$2:$I$236,3,0)</f>
        <v>0.0148</v>
      </c>
      <c r="N115" s="6" t="str">
        <f>vlookup($A115, 'population(Vivian)'!$A$2:$I$236,4,0)</f>
        <v>487,487</v>
      </c>
      <c r="O115" s="6" t="str">
        <f>vlookup($A115, 'population(Vivian)'!$A$2:$I$236,5,0)</f>
        <v>79</v>
      </c>
      <c r="P115" s="6" t="str">
        <f>vlookup($A115, 'population(Vivian)'!$A$2:$I$236,6,0)</f>
        <v>425,400</v>
      </c>
      <c r="Q115" s="6" t="str">
        <f>vlookup($A115, 'population(Vivian)'!$A$2:$I$236,7,0)</f>
        <v>-8,863</v>
      </c>
      <c r="R115" s="22">
        <f>vlookup($A115, 'population(Vivian)'!$A$2:$I$236,8,0)</f>
        <v>0.5</v>
      </c>
      <c r="S115" s="21">
        <f>vlookup($A115, 'population(Vivian)'!$A$2:$I$236,9,0)</f>
        <v>0.0043</v>
      </c>
      <c r="T115" s="23" t="s">
        <v>855</v>
      </c>
      <c r="U115" s="27"/>
    </row>
    <row r="116" ht="15.75" customHeight="1">
      <c r="A116" s="8" t="s">
        <v>1267</v>
      </c>
      <c r="B116" s="6" t="s">
        <v>447</v>
      </c>
      <c r="C116" s="6" t="s">
        <v>436</v>
      </c>
      <c r="D116" s="6" t="s">
        <v>448</v>
      </c>
      <c r="E116" s="16">
        <f>vlookup($A116,'HDI (Ben)'!$B$2:$I$190, 2,0)</f>
        <v>0.6510353372</v>
      </c>
      <c r="F116" s="18">
        <f>vlookup($A116,'HDI (Ben)'!$B$2:$I$190, 3, 0)</f>
        <v>74.063</v>
      </c>
      <c r="G116" s="18">
        <f>vlookup($A116,'HDI (Ben)'!$B$2:$I$190, 4, 0)</f>
        <v>10.62148</v>
      </c>
      <c r="H116" s="18">
        <f>vlookup($A116,'HDI (Ben)'!$B$2:$I$190, 5, 0)</f>
        <v>6.467886134</v>
      </c>
      <c r="I116" s="19">
        <f>vlookup($A116,'HDI (Ben)'!$B$2:$I$190, 6, 0)</f>
        <v>7377.915813</v>
      </c>
      <c r="J116" s="19">
        <f>vlookup($A116,'HDI (Ben)'!$B$2:$I$190, 7, 0)</f>
        <v>-7</v>
      </c>
      <c r="K116" s="6" t="str">
        <f>vlookup($A116,'HDI (Ben)'!$B$2:$I$190, 8, 0)</f>
        <v>MEDIUMHUMANDEVELOPMENT</v>
      </c>
      <c r="L116" s="6" t="str">
        <f>vlookup($A116, 'population(Vivian)'!$A$2:$I$236,2,0)</f>
        <v>17,915,568</v>
      </c>
      <c r="M116" s="21">
        <f>vlookup($A116, 'population(Vivian)'!$A$2:$I$236,3,0)</f>
        <v>0.019</v>
      </c>
      <c r="N116" s="6" t="str">
        <f>vlookup($A116, 'population(Vivian)'!$A$2:$I$236,4,0)</f>
        <v>334,096</v>
      </c>
      <c r="O116" s="6" t="str">
        <f>vlookup($A116, 'population(Vivian)'!$A$2:$I$236,5,0)</f>
        <v>167</v>
      </c>
      <c r="P116" s="6" t="str">
        <f>vlookup($A116, 'population(Vivian)'!$A$2:$I$236,6,0)</f>
        <v>107,160</v>
      </c>
      <c r="Q116" s="6" t="str">
        <f>vlookup($A116, 'population(Vivian)'!$A$2:$I$236,7,0)</f>
        <v>-9,215</v>
      </c>
      <c r="R116" s="22">
        <f>vlookup($A116, 'population(Vivian)'!$A$2:$I$236,8,0)</f>
        <v>0.52</v>
      </c>
      <c r="S116" s="21">
        <f>vlookup($A116, 'population(Vivian)'!$A$2:$I$236,9,0)</f>
        <v>0.0023</v>
      </c>
      <c r="T116" s="23" t="s">
        <v>593</v>
      </c>
      <c r="U116" s="27"/>
    </row>
    <row r="117" ht="15.75" customHeight="1">
      <c r="A117" s="8" t="s">
        <v>1273</v>
      </c>
      <c r="B117" s="6" t="s">
        <v>450</v>
      </c>
      <c r="C117" s="6" t="s">
        <v>436</v>
      </c>
      <c r="D117" s="6" t="s">
        <v>451</v>
      </c>
      <c r="E117" s="16">
        <f>vlookup($A117,'HDI (Ben)'!$B$2:$I$190, 2,0)</f>
        <v>0.6666810183</v>
      </c>
      <c r="F117" s="18">
        <f>vlookup($A117,'HDI (Ben)'!$B$2:$I$190, 3, 0)</f>
        <v>73.096</v>
      </c>
      <c r="G117" s="18">
        <f>vlookup($A117,'HDI (Ben)'!$B$2:$I$190, 4, 0)</f>
        <v>12.03557</v>
      </c>
      <c r="H117" s="18">
        <f>vlookup($A117,'HDI (Ben)'!$B$2:$I$190, 5, 0)</f>
        <v>6.942757762</v>
      </c>
      <c r="I117" s="19">
        <f>vlookup($A117,'HDI (Ben)'!$B$2:$I$190, 6, 0)</f>
        <v>6973.458016</v>
      </c>
      <c r="J117" s="19">
        <f>vlookup($A117,'HDI (Ben)'!$B$2:$I$190, 7, 0)</f>
        <v>-3</v>
      </c>
      <c r="K117" s="6" t="str">
        <f>vlookup($A117,'HDI (Ben)'!$B$2:$I$190, 8, 0)</f>
        <v>MEDIUMHUMANDEVELOPMENT</v>
      </c>
      <c r="L117" s="6" t="str">
        <f>vlookup($A117, 'population(Vivian)'!$A$2:$I$236,2,0)</f>
        <v>6,486,205</v>
      </c>
      <c r="M117" s="21">
        <f>vlookup($A117, 'population(Vivian)'!$A$2:$I$236,3,0)</f>
        <v>0.0051</v>
      </c>
      <c r="N117" s="6" t="str">
        <f>vlookup($A117, 'population(Vivian)'!$A$2:$I$236,4,0)</f>
        <v>32,652</v>
      </c>
      <c r="O117" s="6" t="str">
        <f>vlookup($A117, 'population(Vivian)'!$A$2:$I$236,5,0)</f>
        <v>313</v>
      </c>
      <c r="P117" s="6" t="str">
        <f>vlookup($A117, 'population(Vivian)'!$A$2:$I$236,6,0)</f>
        <v>20,720</v>
      </c>
      <c r="Q117" s="6" t="str">
        <f>vlookup($A117, 'population(Vivian)'!$A$2:$I$236,7,0)</f>
        <v>-40,539</v>
      </c>
      <c r="R117" s="22">
        <f>vlookup($A117, 'population(Vivian)'!$A$2:$I$236,8,0)</f>
        <v>0.73</v>
      </c>
      <c r="S117" s="21">
        <f>vlookup($A117, 'population(Vivian)'!$A$2:$I$236,9,0)</f>
        <v>0.0008</v>
      </c>
      <c r="T117" s="23" t="s">
        <v>1604</v>
      </c>
      <c r="U117" s="27"/>
    </row>
    <row r="118" ht="15.75" customHeight="1">
      <c r="A118" s="8" t="s">
        <v>1279</v>
      </c>
      <c r="B118" s="6" t="s">
        <v>454</v>
      </c>
      <c r="C118" s="6" t="s">
        <v>23</v>
      </c>
      <c r="D118" s="6" t="s">
        <v>455</v>
      </c>
      <c r="E118" s="16">
        <f>vlookup($A118,'HDI (Ben)'!$B$2:$I$190, 2,0)</f>
        <v>0.7028423532</v>
      </c>
      <c r="F118" s="18">
        <f>vlookup($A118,'HDI (Ben)'!$B$2:$I$190, 3, 0)</f>
        <v>71.239</v>
      </c>
      <c r="G118" s="18">
        <f>vlookup($A118,'HDI (Ben)'!$B$2:$I$190, 4, 0)</f>
        <v>14.01306</v>
      </c>
      <c r="H118" s="18">
        <f>vlookup($A118,'HDI (Ben)'!$B$2:$I$190, 5, 0)</f>
        <v>9.017540839</v>
      </c>
      <c r="I118" s="19">
        <f>vlookup($A118,'HDI (Ben)'!$B$2:$I$190, 6, 0)</f>
        <v>6849.20187</v>
      </c>
      <c r="J118" s="19">
        <f>vlookup($A118,'HDI (Ben)'!$B$2:$I$190, 7, 0)</f>
        <v>8</v>
      </c>
      <c r="K118" s="6" t="str">
        <f>vlookup($A118,'HDI (Ben)'!$B$2:$I$190, 8, 0)</f>
        <v>HIGHHUMANDEVELOPMENT</v>
      </c>
      <c r="L118" s="6" t="str">
        <f>vlookup($A118, 'population(Vivian)'!$A$2:$I$236,2,0)</f>
        <v>11,673,021</v>
      </c>
      <c r="M118" s="21">
        <f>vlookup($A118, 'population(Vivian)'!$A$2:$I$236,3,0)</f>
        <v>0.0139</v>
      </c>
      <c r="N118" s="6" t="str">
        <f>vlookup($A118, 'population(Vivian)'!$A$2:$I$236,4,0)</f>
        <v>159,921</v>
      </c>
      <c r="O118" s="6" t="str">
        <f>vlookup($A118, 'population(Vivian)'!$A$2:$I$236,5,0)</f>
        <v>11</v>
      </c>
      <c r="P118" s="6" t="str">
        <f>vlookup($A118, 'population(Vivian)'!$A$2:$I$236,6,0)</f>
        <v>1,083,300</v>
      </c>
      <c r="Q118" s="6" t="str">
        <f>vlookup($A118, 'population(Vivian)'!$A$2:$I$236,7,0)</f>
        <v>-9,504</v>
      </c>
      <c r="R118" s="22">
        <f>vlookup($A118, 'population(Vivian)'!$A$2:$I$236,8,0)</f>
        <v>0.69</v>
      </c>
      <c r="S118" s="21">
        <f>vlookup($A118, 'population(Vivian)'!$A$2:$I$236,9,0)</f>
        <v>0.0015</v>
      </c>
      <c r="T118" s="23" t="s">
        <v>855</v>
      </c>
      <c r="U118" s="27"/>
    </row>
    <row r="119" ht="15.75" customHeight="1">
      <c r="A119" s="8" t="s">
        <v>1285</v>
      </c>
      <c r="B119" s="6" t="s">
        <v>457</v>
      </c>
      <c r="C119" s="6" t="s">
        <v>419</v>
      </c>
      <c r="D119" s="6" t="s">
        <v>458</v>
      </c>
      <c r="E119" s="16">
        <f>vlookup($A119,'HDI (Ben)'!$B$2:$I$190, 2,0)</f>
        <v>0.6469010999</v>
      </c>
      <c r="F119" s="18">
        <f>vlookup($A119,'HDI (Ben)'!$B$2:$I$190, 3, 0)</f>
        <v>69.416</v>
      </c>
      <c r="G119" s="18">
        <f>vlookup($A119,'HDI (Ben)'!$B$2:$I$190, 4, 0)</f>
        <v>12.34981</v>
      </c>
      <c r="H119" s="18">
        <f>vlookup($A119,'HDI (Ben)'!$B$2:$I$190, 5, 0)</f>
        <v>6.452132788</v>
      </c>
      <c r="I119" s="19">
        <f>vlookup($A119,'HDI (Ben)'!$B$2:$I$190, 6, 0)</f>
        <v>6828.601528</v>
      </c>
      <c r="J119" s="19">
        <f>vlookup($A119,'HDI (Ben)'!$B$2:$I$190, 7, 0)</f>
        <v>-5</v>
      </c>
      <c r="K119" s="6" t="str">
        <f>vlookup($A119,'HDI (Ben)'!$B$2:$I$190, 8, 0)</f>
        <v>MEDIUMHUMANDEVELOPMENT</v>
      </c>
      <c r="L119" s="6" t="str">
        <f>vlookup($A119, 'population(Vivian)'!$A$2:$I$236,2,0)</f>
        <v>1,380,004,385</v>
      </c>
      <c r="M119" s="21">
        <f>vlookup($A119, 'population(Vivian)'!$A$2:$I$236,3,0)</f>
        <v>0.0099</v>
      </c>
      <c r="N119" s="6" t="str">
        <f>vlookup($A119, 'population(Vivian)'!$A$2:$I$236,4,0)</f>
        <v>13,586,631</v>
      </c>
      <c r="O119" s="6" t="str">
        <f>vlookup($A119, 'population(Vivian)'!$A$2:$I$236,5,0)</f>
        <v>464</v>
      </c>
      <c r="P119" s="6" t="str">
        <f>vlookup($A119, 'population(Vivian)'!$A$2:$I$236,6,0)</f>
        <v>2,973,190</v>
      </c>
      <c r="Q119" s="6" t="str">
        <f>vlookup($A119, 'population(Vivian)'!$A$2:$I$236,7,0)</f>
        <v>-532,687</v>
      </c>
      <c r="R119" s="22">
        <f>vlookup($A119, 'population(Vivian)'!$A$2:$I$236,8,0)</f>
        <v>0.35</v>
      </c>
      <c r="S119" s="21">
        <f>vlookup($A119, 'population(Vivian)'!$A$2:$I$236,9,0)</f>
        <v>0.177</v>
      </c>
      <c r="T119" s="23" t="s">
        <v>1604</v>
      </c>
      <c r="U119" s="27"/>
    </row>
    <row r="120" ht="15.75" customHeight="1">
      <c r="A120" s="8" t="s">
        <v>1291</v>
      </c>
      <c r="B120" s="6" t="s">
        <v>460</v>
      </c>
      <c r="C120" s="6" t="s">
        <v>461</v>
      </c>
      <c r="D120" s="6" t="s">
        <v>462</v>
      </c>
      <c r="E120" s="16">
        <f>vlookup($A120,'HDI (Ben)'!$B$2:$I$190, 2,0)</f>
        <v>0.6258870574</v>
      </c>
      <c r="F120" s="18">
        <f>vlookup($A120,'HDI (Ben)'!$B$2:$I$190, 3, 0)</f>
        <v>69.26</v>
      </c>
      <c r="G120" s="18">
        <f>vlookup($A120,'HDI (Ben)'!$B$2:$I$190, 4, 0)</f>
        <v>12.39822</v>
      </c>
      <c r="H120" s="18">
        <f>vlookup($A120,'HDI (Ben)'!$B$2:$I$190, 5, 0)</f>
        <v>4.537876912</v>
      </c>
      <c r="I120" s="19">
        <f>vlookup($A120,'HDI (Ben)'!$B$2:$I$190, 6, 0)</f>
        <v>7526.658774</v>
      </c>
      <c r="J120" s="19">
        <f>vlookup($A120,'HDI (Ben)'!$B$2:$I$190, 7, 0)</f>
        <v>-14</v>
      </c>
      <c r="K120" s="6" t="str">
        <f>vlookup($A120,'HDI (Ben)'!$B$2:$I$190, 8, 0)</f>
        <v>MEDIUMHUMANDEVELOPMENT</v>
      </c>
      <c r="L120" s="6" t="str">
        <f>vlookup($A120, 'population(Vivian)'!$A$2:$I$236,2,0)</f>
        <v>1,318,445</v>
      </c>
      <c r="M120" s="21">
        <f>vlookup($A120, 'population(Vivian)'!$A$2:$I$236,3,0)</f>
        <v>0.0196</v>
      </c>
      <c r="N120" s="6" t="str">
        <f>vlookup($A120, 'population(Vivian)'!$A$2:$I$236,4,0)</f>
        <v>25,326</v>
      </c>
      <c r="O120" s="6" t="str">
        <f>vlookup($A120, 'population(Vivian)'!$A$2:$I$236,5,0)</f>
        <v>89</v>
      </c>
      <c r="P120" s="6" t="str">
        <f>vlookup($A120, 'population(Vivian)'!$A$2:$I$236,6,0)</f>
        <v>14,870</v>
      </c>
      <c r="Q120" s="6" t="str">
        <f>vlookup($A120, 'population(Vivian)'!$A$2:$I$236,7,0)</f>
        <v>-5,385</v>
      </c>
      <c r="R120" s="22">
        <f>vlookup($A120, 'population(Vivian)'!$A$2:$I$236,8,0)</f>
        <v>0.33</v>
      </c>
      <c r="S120" s="21">
        <f>vlookup($A120, 'population(Vivian)'!$A$2:$I$236,9,0)</f>
        <v>0.0002</v>
      </c>
      <c r="T120" s="23" t="s">
        <v>855</v>
      </c>
      <c r="U120" s="27"/>
    </row>
    <row r="121" ht="15.75" customHeight="1">
      <c r="A121" s="8" t="s">
        <v>1297</v>
      </c>
      <c r="B121" s="6" t="s">
        <v>466</v>
      </c>
      <c r="C121" s="6" t="s">
        <v>243</v>
      </c>
      <c r="D121" s="6" t="s">
        <v>467</v>
      </c>
      <c r="E121" s="16">
        <f>vlookup($A121,'HDI (Ben)'!$B$2:$I$190, 2,0)</f>
        <v>0.6926692965</v>
      </c>
      <c r="F121" s="18">
        <f>vlookup($A121,'HDI (Ben)'!$B$2:$I$190, 3, 0)</f>
        <v>75.317</v>
      </c>
      <c r="G121" s="18">
        <f>vlookup($A121,'HDI (Ben)'!$B$2:$I$190, 4, 0)</f>
        <v>12.692323</v>
      </c>
      <c r="H121" s="18">
        <f>vlookup($A121,'HDI (Ben)'!$B$2:$I$190, 5, 0)</f>
        <v>8.2</v>
      </c>
      <c r="I121" s="19">
        <f>vlookup($A121,'HDI (Ben)'!$B$2:$I$190, 6, 0)</f>
        <v>6220.265849</v>
      </c>
      <c r="J121" s="19">
        <f>vlookup($A121,'HDI (Ben)'!$B$2:$I$190, 7, 0)</f>
        <v>10</v>
      </c>
      <c r="K121" s="6" t="str">
        <f>vlookup($A121,'HDI (Ben)'!$B$2:$I$190, 8, 0)</f>
        <v>MEDIUMHUMANDEVELOPMENT</v>
      </c>
      <c r="L121" s="6" t="str">
        <f>vlookup($A121, 'population(Vivian)'!$A$2:$I$236,2,0)</f>
        <v>97,338,579</v>
      </c>
      <c r="M121" s="21">
        <f>vlookup($A121, 'population(Vivian)'!$A$2:$I$236,3,0)</f>
        <v>0.0091</v>
      </c>
      <c r="N121" s="6" t="str">
        <f>vlookup($A121, 'population(Vivian)'!$A$2:$I$236,4,0)</f>
        <v>876,473</v>
      </c>
      <c r="O121" s="6" t="str">
        <f>vlookup($A121, 'population(Vivian)'!$A$2:$I$236,5,0)</f>
        <v>314</v>
      </c>
      <c r="P121" s="6" t="str">
        <f>vlookup($A121, 'population(Vivian)'!$A$2:$I$236,6,0)</f>
        <v>310,070</v>
      </c>
      <c r="Q121" s="6" t="str">
        <f>vlookup($A121, 'population(Vivian)'!$A$2:$I$236,7,0)</f>
        <v>-80,000</v>
      </c>
      <c r="R121" s="22">
        <f>vlookup($A121, 'population(Vivian)'!$A$2:$I$236,8,0)</f>
        <v>0.38</v>
      </c>
      <c r="S121" s="21">
        <f>vlookup($A121, 'population(Vivian)'!$A$2:$I$236,9,0)</f>
        <v>0.0125</v>
      </c>
      <c r="T121" s="23" t="s">
        <v>1604</v>
      </c>
      <c r="U121" s="27"/>
    </row>
    <row r="122" ht="15.75" customHeight="1">
      <c r="A122" s="8" t="s">
        <v>1303</v>
      </c>
      <c r="B122" s="6" t="s">
        <v>469</v>
      </c>
      <c r="C122" s="6" t="s">
        <v>470</v>
      </c>
      <c r="D122" s="6" t="s">
        <v>174</v>
      </c>
      <c r="E122" s="16">
        <f>vlookup($A122,'HDI (Ben)'!$B$2:$I$190, 2,0)</f>
        <v>0.6040693219</v>
      </c>
      <c r="F122" s="18">
        <f>vlookup($A122,'HDI (Ben)'!$B$2:$I$190, 3, 0)</f>
        <v>67.61</v>
      </c>
      <c r="G122" s="18">
        <f>vlookup($A122,'HDI (Ben)'!$B$2:$I$190, 4, 0)</f>
        <v>11.05725</v>
      </c>
      <c r="H122" s="18">
        <f>vlookup($A122,'HDI (Ben)'!$B$2:$I$190, 5, 0)</f>
        <v>5.202</v>
      </c>
      <c r="I122" s="19">
        <f>vlookup($A122,'HDI (Ben)'!$B$2:$I$190, 6, 0)</f>
        <v>6316.520863</v>
      </c>
      <c r="J122" s="19">
        <f>vlookup($A122,'HDI (Ben)'!$B$2:$I$190, 7, 0)</f>
        <v>-13</v>
      </c>
      <c r="K122" s="6" t="str">
        <f>vlookup($A122,'HDI (Ben)'!$B$2:$I$190, 8, 0)</f>
        <v>MEDIUMHUMANDEVELOPMENT</v>
      </c>
      <c r="L122" s="6" t="str">
        <f>vlookup($A122, 'population(Vivian)'!$A$2:$I$236,2,0)</f>
        <v>7,275,560</v>
      </c>
      <c r="M122" s="21">
        <f>vlookup($A122, 'population(Vivian)'!$A$2:$I$236,3,0)</f>
        <v>0.0148</v>
      </c>
      <c r="N122" s="6" t="str">
        <f>vlookup($A122, 'population(Vivian)'!$A$2:$I$236,4,0)</f>
        <v>106,105</v>
      </c>
      <c r="O122" s="6" t="str">
        <f>vlookup($A122, 'population(Vivian)'!$A$2:$I$236,5,0)</f>
        <v>32</v>
      </c>
      <c r="P122" s="6" t="str">
        <f>vlookup($A122, 'population(Vivian)'!$A$2:$I$236,6,0)</f>
        <v>230,800</v>
      </c>
      <c r="Q122" s="6" t="str">
        <f>vlookup($A122, 'population(Vivian)'!$A$2:$I$236,7,0)</f>
        <v>-14,704</v>
      </c>
      <c r="R122" s="22">
        <f>vlookup($A122, 'population(Vivian)'!$A$2:$I$236,8,0)</f>
        <v>0.36</v>
      </c>
      <c r="S122" s="21">
        <f>vlookup($A122, 'population(Vivian)'!$A$2:$I$236,9,0)</f>
        <v>0.0009</v>
      </c>
      <c r="T122" s="23" t="s">
        <v>855</v>
      </c>
      <c r="U122" s="27"/>
    </row>
    <row r="123" ht="15.75" customHeight="1">
      <c r="A123" s="8" t="s">
        <v>1309</v>
      </c>
      <c r="B123" s="6" t="s">
        <v>472</v>
      </c>
      <c r="C123" s="6" t="s">
        <v>360</v>
      </c>
      <c r="D123" s="6" t="s">
        <v>473</v>
      </c>
      <c r="E123" s="16">
        <f>vlookup($A123,'HDI (Ben)'!$B$2:$I$190, 2,0)</f>
        <v>0.7114515862</v>
      </c>
      <c r="F123" s="18">
        <f>vlookup($A123,'HDI (Ben)'!$B$2:$I$190, 3, 0)</f>
        <v>71.808</v>
      </c>
      <c r="G123" s="18">
        <f>vlookup($A123,'HDI (Ben)'!$B$2:$I$190, 4, 0)</f>
        <v>11.61391</v>
      </c>
      <c r="H123" s="18">
        <f>vlookup($A123,'HDI (Ben)'!$B$2:$I$190, 5, 0)</f>
        <v>11.56275474</v>
      </c>
      <c r="I123" s="19">
        <f>vlookup($A123,'HDI (Ben)'!$B$2:$I$190, 6, 0)</f>
        <v>6833.107979</v>
      </c>
      <c r="J123" s="19">
        <f>vlookup($A123,'HDI (Ben)'!$B$2:$I$190, 7, 0)</f>
        <v>16</v>
      </c>
      <c r="K123" s="6" t="str">
        <f>vlookup($A123,'HDI (Ben)'!$B$2:$I$190, 8, 0)</f>
        <v>HIGHHUMANDEVELOPMENT</v>
      </c>
      <c r="L123" s="6" t="str">
        <f>vlookup($A123, 'population(Vivian)'!$A$2:$I$236,2,0)</f>
        <v>4,033,963</v>
      </c>
      <c r="M123" s="21">
        <f>vlookup($A123, 'population(Vivian)'!$A$2:$I$236,3,0)</f>
        <v>-0.0023</v>
      </c>
      <c r="N123" s="6" t="str">
        <f>vlookup($A123, 'population(Vivian)'!$A$2:$I$236,4,0)</f>
        <v>-9,300</v>
      </c>
      <c r="O123" s="6" t="str">
        <f>vlookup($A123, 'population(Vivian)'!$A$2:$I$236,5,0)</f>
        <v>123</v>
      </c>
      <c r="P123" s="6" t="str">
        <f>vlookup($A123, 'population(Vivian)'!$A$2:$I$236,6,0)</f>
        <v>32,850</v>
      </c>
      <c r="Q123" s="6" t="str">
        <f>vlookup($A123, 'population(Vivian)'!$A$2:$I$236,7,0)</f>
        <v>-1,387</v>
      </c>
      <c r="R123" s="22">
        <f>vlookup($A123, 'population(Vivian)'!$A$2:$I$236,8,0)</f>
        <v>0.43</v>
      </c>
      <c r="S123" s="21">
        <f>vlookup($A123, 'population(Vivian)'!$A$2:$I$236,9,0)</f>
        <v>0.0005</v>
      </c>
      <c r="T123" s="23" t="s">
        <v>593</v>
      </c>
      <c r="U123" s="27"/>
    </row>
    <row r="124" ht="15.75" customHeight="1">
      <c r="A124" s="8" t="s">
        <v>1314</v>
      </c>
      <c r="B124" s="6" t="s">
        <v>475</v>
      </c>
      <c r="C124" s="6" t="s">
        <v>476</v>
      </c>
      <c r="D124" s="6" t="s">
        <v>354</v>
      </c>
      <c r="E124" s="16">
        <f>vlookup($A124,'HDI (Ben)'!$B$2:$I$190, 2,0)</f>
        <v>0.5842521961</v>
      </c>
      <c r="F124" s="18">
        <f>vlookup($A124,'HDI (Ben)'!$B$2:$I$190, 3, 0)</f>
        <v>66.867</v>
      </c>
      <c r="G124" s="18">
        <f>vlookup($A124,'HDI (Ben)'!$B$2:$I$190, 4, 0)</f>
        <v>10.3154</v>
      </c>
      <c r="H124" s="18">
        <f>vlookup($A124,'HDI (Ben)'!$B$2:$I$190, 5, 0)</f>
        <v>4.953399443</v>
      </c>
      <c r="I124" s="19">
        <f>vlookup($A124,'HDI (Ben)'!$B$2:$I$190, 6, 0)</f>
        <v>5763.943772</v>
      </c>
      <c r="J124" s="19">
        <f>vlookup($A124,'HDI (Ben)'!$B$2:$I$190, 7, 0)</f>
        <v>-13</v>
      </c>
      <c r="K124" s="6" t="str">
        <f>vlookup($A124,'HDI (Ben)'!$B$2:$I$190, 8, 0)</f>
        <v>MEDIUMHUMANDEVELOPMENT</v>
      </c>
      <c r="L124" s="6" t="str">
        <f>vlookup($A124, 'population(Vivian)'!$A$2:$I$236,2,0)</f>
        <v>54,409,800</v>
      </c>
      <c r="M124" s="21">
        <f>vlookup($A124, 'population(Vivian)'!$A$2:$I$236,3,0)</f>
        <v>0.0067</v>
      </c>
      <c r="N124" s="6" t="str">
        <f>vlookup($A124, 'population(Vivian)'!$A$2:$I$236,4,0)</f>
        <v>364,380</v>
      </c>
      <c r="O124" s="6" t="str">
        <f>vlookup($A124, 'population(Vivian)'!$A$2:$I$236,5,0)</f>
        <v>83</v>
      </c>
      <c r="P124" s="6" t="str">
        <f>vlookup($A124, 'population(Vivian)'!$A$2:$I$236,6,0)</f>
        <v>653,290</v>
      </c>
      <c r="Q124" s="6" t="str">
        <f>vlookup($A124, 'population(Vivian)'!$A$2:$I$236,7,0)</f>
        <v>-163,313</v>
      </c>
      <c r="R124" s="22">
        <f>vlookup($A124, 'population(Vivian)'!$A$2:$I$236,8,0)</f>
        <v>0.31</v>
      </c>
      <c r="S124" s="21">
        <f>vlookup($A124, 'population(Vivian)'!$A$2:$I$236,9,0)</f>
        <v>0.007</v>
      </c>
      <c r="T124" s="23" t="s">
        <v>855</v>
      </c>
      <c r="U124" s="27"/>
    </row>
    <row r="125" ht="15.75" customHeight="1">
      <c r="A125" s="8" t="s">
        <v>1319</v>
      </c>
      <c r="B125" s="6" t="s">
        <v>478</v>
      </c>
      <c r="C125" s="6" t="s">
        <v>480</v>
      </c>
      <c r="D125" s="6" t="s">
        <v>394</v>
      </c>
      <c r="E125" s="16">
        <f>vlookup($A125,'HDI (Ben)'!$B$2:$I$190, 2,0)</f>
        <v>0.706770762</v>
      </c>
      <c r="F125" s="18">
        <f>vlookup($A125,'HDI (Ben)'!$B$2:$I$190, 3, 0)</f>
        <v>73.187</v>
      </c>
      <c r="G125" s="18">
        <f>vlookup($A125,'HDI (Ben)'!$B$2:$I$190, 4, 0)</f>
        <v>12.52</v>
      </c>
      <c r="H125" s="18">
        <f>vlookup($A125,'HDI (Ben)'!$B$2:$I$190, 5, 0)</f>
        <v>10.59494988</v>
      </c>
      <c r="I125" s="19">
        <f>vlookup($A125,'HDI (Ben)'!$B$2:$I$190, 6, 0)</f>
        <v>5884.838411</v>
      </c>
      <c r="J125" s="19">
        <f>vlookup($A125,'HDI (Ben)'!$B$2:$I$190, 7, 0)</f>
        <v>18</v>
      </c>
      <c r="K125" s="6" t="str">
        <f>vlookup($A125,'HDI (Ben)'!$B$2:$I$190, 8, 0)</f>
        <v>HIGHHUMANDEVELOPMENT</v>
      </c>
      <c r="L125" s="6" t="str">
        <f>vlookup($A125, 'population(Vivian)'!$A$2:$I$236,2,0)</f>
        <v>198,414</v>
      </c>
      <c r="M125" s="21">
        <f>vlookup($A125, 'population(Vivian)'!$A$2:$I$236,3,0)</f>
        <v>0.0067</v>
      </c>
      <c r="N125" s="6" t="str">
        <f>vlookup($A125, 'population(Vivian)'!$A$2:$I$236,4,0)</f>
        <v>1,317</v>
      </c>
      <c r="O125" s="6" t="str">
        <f>vlookup($A125, 'population(Vivian)'!$A$2:$I$236,5,0)</f>
        <v>70</v>
      </c>
      <c r="P125" s="6" t="str">
        <f>vlookup($A125, 'population(Vivian)'!$A$2:$I$236,6,0)</f>
        <v>2,830</v>
      </c>
      <c r="Q125" s="6" t="str">
        <f>vlookup($A125, 'population(Vivian)'!$A$2:$I$236,7,0)</f>
        <v>-2,803</v>
      </c>
      <c r="R125" s="22">
        <f>vlookup($A125, 'population(Vivian)'!$A$2:$I$236,8,0)</f>
        <v>0.18</v>
      </c>
      <c r="S125" s="21">
        <f>vlookup($A125, 'population(Vivian)'!$A$2:$I$236,9,0)</f>
        <v>0</v>
      </c>
      <c r="T125" s="23" t="s">
        <v>855</v>
      </c>
      <c r="U125" s="27"/>
    </row>
    <row r="126" ht="15.75" customHeight="1">
      <c r="A126" s="8" t="s">
        <v>1325</v>
      </c>
      <c r="B126" s="6" t="s">
        <v>482</v>
      </c>
      <c r="C126" s="6" t="s">
        <v>483</v>
      </c>
      <c r="D126" s="6" t="s">
        <v>484</v>
      </c>
      <c r="E126" s="16">
        <f>vlookup($A126,'HDI (Ben)'!$B$2:$I$190, 2,0)</f>
        <v>0.5744877577</v>
      </c>
      <c r="F126" s="18">
        <f>vlookup($A126,'HDI (Ben)'!$B$2:$I$190, 3, 0)</f>
        <v>60.782</v>
      </c>
      <c r="G126" s="18">
        <f>vlookup($A126,'HDI (Ben)'!$B$2:$I$190, 4, 0)</f>
        <v>11.777202</v>
      </c>
      <c r="H126" s="18">
        <f>vlookup($A126,'HDI (Ben)'!$B$2:$I$190, 5, 0)</f>
        <v>5.125459533</v>
      </c>
      <c r="I126" s="19">
        <f>vlookup($A126,'HDI (Ben)'!$B$2:$I$190, 6, 0)</f>
        <v>5554.697384</v>
      </c>
      <c r="J126" s="19">
        <f>vlookup($A126,'HDI (Ben)'!$B$2:$I$190, 7, 0)</f>
        <v>-16</v>
      </c>
      <c r="K126" s="6" t="str">
        <f>vlookup($A126,'HDI (Ben)'!$B$2:$I$190, 8, 0)</f>
        <v>MEDIUMHUMANDEVELOPMENT</v>
      </c>
      <c r="L126" s="6" t="str">
        <f>vlookup($A126, 'population(Vivian)'!$A$2:$I$236,2,0)</f>
        <v>32,866,272</v>
      </c>
      <c r="M126" s="21">
        <f>vlookup($A126, 'population(Vivian)'!$A$2:$I$236,3,0)</f>
        <v>0.0327</v>
      </c>
      <c r="N126" s="6" t="str">
        <f>vlookup($A126, 'population(Vivian)'!$A$2:$I$236,4,0)</f>
        <v>1,040,977</v>
      </c>
      <c r="O126" s="6" t="str">
        <f>vlookup($A126, 'population(Vivian)'!$A$2:$I$236,5,0)</f>
        <v>26</v>
      </c>
      <c r="P126" s="6" t="str">
        <f>vlookup($A126, 'population(Vivian)'!$A$2:$I$236,6,0)</f>
        <v>1,246,700</v>
      </c>
      <c r="Q126" s="6" t="str">
        <f>vlookup($A126, 'population(Vivian)'!$A$2:$I$236,7,0)</f>
        <v>6,413</v>
      </c>
      <c r="R126" s="22">
        <f>vlookup($A126, 'population(Vivian)'!$A$2:$I$236,8,0)</f>
        <v>0.67</v>
      </c>
      <c r="S126" s="21">
        <f>vlookup($A126, 'population(Vivian)'!$A$2:$I$236,9,0)</f>
        <v>0.0042</v>
      </c>
      <c r="T126" s="23" t="s">
        <v>855</v>
      </c>
      <c r="U126" s="27"/>
    </row>
    <row r="127" ht="15.75" customHeight="1">
      <c r="A127" s="8" t="s">
        <v>1330</v>
      </c>
      <c r="B127" s="6" t="s">
        <v>486</v>
      </c>
      <c r="C127" s="6" t="s">
        <v>370</v>
      </c>
      <c r="D127" s="6" t="s">
        <v>487</v>
      </c>
      <c r="E127" s="16">
        <f>vlookup($A127,'HDI (Ben)'!$B$2:$I$190, 2,0)</f>
        <v>0.7174303613</v>
      </c>
      <c r="F127" s="18">
        <f>vlookup($A127,'HDI (Ben)'!$B$2:$I$190, 3, 0)</f>
        <v>70.801</v>
      </c>
      <c r="G127" s="18">
        <f>vlookup($A127,'HDI (Ben)'!$B$2:$I$190, 4, 0)</f>
        <v>14.3</v>
      </c>
      <c r="H127" s="18">
        <f>vlookup($A127,'HDI (Ben)'!$B$2:$I$190, 5, 0)</f>
        <v>11.21</v>
      </c>
      <c r="I127" s="19">
        <f>vlookup($A127,'HDI (Ben)'!$B$2:$I$190, 6, 0)</f>
        <v>5782.568173</v>
      </c>
      <c r="J127" s="19">
        <f>vlookup($A127,'HDI (Ben)'!$B$2:$I$190, 7, 0)</f>
        <v>26</v>
      </c>
      <c r="K127" s="6" t="str">
        <f>vlookup($A127,'HDI (Ben)'!$B$2:$I$190, 8, 0)</f>
        <v>HIGHHUMANDEVELOPMENT</v>
      </c>
      <c r="L127" s="6" t="str">
        <f>vlookup($A127, 'population(Vivian)'!$A$2:$I$236,2,0)</f>
        <v>105,695</v>
      </c>
      <c r="M127" s="21">
        <f>vlookup($A127, 'population(Vivian)'!$A$2:$I$236,3,0)</f>
        <v>0.0115</v>
      </c>
      <c r="N127" s="6" t="str">
        <f>vlookup($A127, 'population(Vivian)'!$A$2:$I$236,4,0)</f>
        <v>1,201</v>
      </c>
      <c r="O127" s="6" t="str">
        <f>vlookup($A127, 'population(Vivian)'!$A$2:$I$236,5,0)</f>
        <v>147</v>
      </c>
      <c r="P127" s="6" t="str">
        <f>vlookup($A127, 'population(Vivian)'!$A$2:$I$236,6,0)</f>
        <v>720</v>
      </c>
      <c r="Q127" s="6" t="str">
        <f>vlookup($A127, 'population(Vivian)'!$A$2:$I$236,7,0)</f>
        <v>-800</v>
      </c>
      <c r="R127" s="22">
        <f>vlookup($A127, 'population(Vivian)'!$A$2:$I$236,8,0)</f>
        <v>0.24</v>
      </c>
      <c r="S127" s="21">
        <f>vlookup($A127, 'population(Vivian)'!$A$2:$I$236,9,0)</f>
        <v>0</v>
      </c>
      <c r="T127" s="23" t="s">
        <v>593</v>
      </c>
      <c r="U127" s="27"/>
    </row>
    <row r="128" ht="15.75" customHeight="1">
      <c r="A128" s="8" t="s">
        <v>1335</v>
      </c>
      <c r="B128" s="6" t="s">
        <v>489</v>
      </c>
      <c r="C128" s="6" t="s">
        <v>476</v>
      </c>
      <c r="D128" s="6" t="s">
        <v>490</v>
      </c>
      <c r="E128" s="16">
        <f>vlookup($A128,'HDI (Ben)'!$B$2:$I$190, 2,0)</f>
        <v>0.534136286</v>
      </c>
      <c r="F128" s="18">
        <f>vlookup($A128,'HDI (Ben)'!$B$2:$I$190, 3, 0)</f>
        <v>54.332</v>
      </c>
      <c r="G128" s="18">
        <f>vlookup($A128,'HDI (Ben)'!$B$2:$I$190, 4, 0)</f>
        <v>9.746414</v>
      </c>
      <c r="H128" s="18">
        <f>vlookup($A128,'HDI (Ben)'!$B$2:$I$190, 5, 0)</f>
        <v>6.4619</v>
      </c>
      <c r="I128" s="19">
        <f>vlookup($A128,'HDI (Ben)'!$B$2:$I$190, 6, 0)</f>
        <v>5085.540258</v>
      </c>
      <c r="J128" s="19">
        <f>vlookup($A128,'HDI (Ben)'!$B$2:$I$190, 7, 0)</f>
        <v>-22</v>
      </c>
      <c r="K128" s="6" t="str">
        <f>vlookup($A128,'HDI (Ben)'!$B$2:$I$190, 8, 0)</f>
        <v>LOWHUMANDEVELOPMENT</v>
      </c>
      <c r="L128" s="6" t="str">
        <f>vlookup($A128, 'population(Vivian)'!$A$2:$I$236,2,0)</f>
        <v>206,139,589</v>
      </c>
      <c r="M128" s="21">
        <f>vlookup($A128, 'population(Vivian)'!$A$2:$I$236,3,0)</f>
        <v>0.0258</v>
      </c>
      <c r="N128" s="6" t="str">
        <f>vlookup($A128, 'population(Vivian)'!$A$2:$I$236,4,0)</f>
        <v>5,175,990</v>
      </c>
      <c r="O128" s="6" t="str">
        <f>vlookup($A128, 'population(Vivian)'!$A$2:$I$236,5,0)</f>
        <v>226</v>
      </c>
      <c r="P128" s="6" t="str">
        <f>vlookup($A128, 'population(Vivian)'!$A$2:$I$236,6,0)</f>
        <v>910,770</v>
      </c>
      <c r="Q128" s="6" t="str">
        <f>vlookup($A128, 'population(Vivian)'!$A$2:$I$236,7,0)</f>
        <v>-60,000</v>
      </c>
      <c r="R128" s="22">
        <f>vlookup($A128, 'population(Vivian)'!$A$2:$I$236,8,0)</f>
        <v>0.52</v>
      </c>
      <c r="S128" s="21">
        <f>vlookup($A128, 'population(Vivian)'!$A$2:$I$236,9,0)</f>
        <v>0.0264</v>
      </c>
      <c r="T128" s="23" t="s">
        <v>593</v>
      </c>
      <c r="U128" s="27"/>
    </row>
    <row r="129" ht="15.75" customHeight="1">
      <c r="A129" s="8" t="s">
        <v>1341</v>
      </c>
      <c r="B129" s="6" t="s">
        <v>492</v>
      </c>
      <c r="D129" s="6" t="s">
        <v>298</v>
      </c>
      <c r="E129" s="16">
        <f>vlookup($A129,'HDI (Ben)'!$B$2:$I$190, 2,0)</f>
        <v>0.6084995999</v>
      </c>
      <c r="F129" s="18">
        <f>vlookup($A129,'HDI (Ben)'!$B$2:$I$190, 3, 0)</f>
        <v>64.29</v>
      </c>
      <c r="G129" s="18">
        <f>vlookup($A129,'HDI (Ben)'!$B$2:$I$190, 4, 0)</f>
        <v>11.60205989</v>
      </c>
      <c r="H129" s="18">
        <f>vlookup($A129,'HDI (Ben)'!$B$2:$I$190, 5, 0)</f>
        <v>6.502271707</v>
      </c>
      <c r="I129" s="19">
        <f>vlookup($A129,'HDI (Ben)'!$B$2:$I$190, 6, 0)</f>
        <v>5803.88345</v>
      </c>
      <c r="J129" s="19">
        <f>vlookup($A129,'HDI (Ben)'!$B$2:$I$190, 7, 0)</f>
        <v>-8</v>
      </c>
      <c r="K129" s="6" t="str">
        <f>vlookup($A129,'HDI (Ben)'!$B$2:$I$190, 8, 0)</f>
        <v>MEDIUMHUMANDEVELOPMENT</v>
      </c>
      <c r="L129" s="6" t="str">
        <f>vlookup($A129, 'population(Vivian)'!$A$2:$I$236,2,0)</f>
        <v>5,518,087</v>
      </c>
      <c r="M129" s="21">
        <f>vlookup($A129, 'population(Vivian)'!$A$2:$I$236,3,0)</f>
        <v>0.0256</v>
      </c>
      <c r="N129" s="6" t="str">
        <f>vlookup($A129, 'population(Vivian)'!$A$2:$I$236,4,0)</f>
        <v>137,579</v>
      </c>
      <c r="O129" s="6" t="str">
        <f>vlookup($A129, 'population(Vivian)'!$A$2:$I$236,5,0)</f>
        <v>16</v>
      </c>
      <c r="P129" s="6" t="str">
        <f>vlookup($A129, 'population(Vivian)'!$A$2:$I$236,6,0)</f>
        <v>341,500</v>
      </c>
      <c r="Q129" s="6" t="str">
        <f>vlookup($A129, 'population(Vivian)'!$A$2:$I$236,7,0)</f>
        <v>-4,000</v>
      </c>
      <c r="R129" s="22">
        <f>vlookup($A129, 'population(Vivian)'!$A$2:$I$236,8,0)</f>
        <v>0.7</v>
      </c>
      <c r="S129" s="21">
        <f>vlookup($A129, 'population(Vivian)'!$A$2:$I$236,9,0)</f>
        <v>0.0007</v>
      </c>
      <c r="T129" s="23" t="s">
        <v>855</v>
      </c>
      <c r="U129" s="27"/>
    </row>
    <row r="130" ht="15.75" customHeight="1">
      <c r="A130" s="8" t="s">
        <v>1345</v>
      </c>
      <c r="B130" s="6" t="s">
        <v>494</v>
      </c>
      <c r="C130" s="6" t="s">
        <v>483</v>
      </c>
      <c r="D130" s="6" t="s">
        <v>495</v>
      </c>
      <c r="E130" s="16">
        <f>vlookup($A130,'HDI (Ben)'!$B$2:$I$190, 2,0)</f>
        <v>0.5604463594</v>
      </c>
      <c r="F130" s="18">
        <f>vlookup($A130,'HDI (Ben)'!$B$2:$I$190, 3, 0)</f>
        <v>67.114</v>
      </c>
      <c r="G130" s="18">
        <f>vlookup($A130,'HDI (Ben)'!$B$2:$I$190, 4, 0)</f>
        <v>8.46498</v>
      </c>
      <c r="H130" s="18">
        <f>vlookup($A130,'HDI (Ben)'!$B$2:$I$190, 5, 0)</f>
        <v>5.158944258</v>
      </c>
      <c r="I130" s="19">
        <f>vlookup($A130,'HDI (Ben)'!$B$2:$I$190, 6, 0)</f>
        <v>5190.07941</v>
      </c>
      <c r="J130" s="19">
        <f>vlookup($A130,'HDI (Ben)'!$B$2:$I$190, 7, 0)</f>
        <v>-17</v>
      </c>
      <c r="K130" s="6" t="str">
        <f>vlookup($A130,'HDI (Ben)'!$B$2:$I$190, 8, 0)</f>
        <v>MEDIUMHUMANDEVELOPMENT</v>
      </c>
      <c r="L130" s="6" t="str">
        <f>vlookup($A130, 'population(Vivian)'!$A$2:$I$236,2,0)</f>
        <v>220,892,340</v>
      </c>
      <c r="M130" s="21">
        <f>vlookup($A130, 'population(Vivian)'!$A$2:$I$236,3,0)</f>
        <v>0.02</v>
      </c>
      <c r="N130" s="6" t="str">
        <f>vlookup($A130, 'population(Vivian)'!$A$2:$I$236,4,0)</f>
        <v>4,327,022</v>
      </c>
      <c r="O130" s="6" t="str">
        <f>vlookup($A130, 'population(Vivian)'!$A$2:$I$236,5,0)</f>
        <v>287</v>
      </c>
      <c r="P130" s="6" t="str">
        <f>vlookup($A130, 'population(Vivian)'!$A$2:$I$236,6,0)</f>
        <v>770,880</v>
      </c>
      <c r="Q130" s="6" t="str">
        <f>vlookup($A130, 'population(Vivian)'!$A$2:$I$236,7,0)</f>
        <v>-233,379</v>
      </c>
      <c r="R130" s="22">
        <f>vlookup($A130, 'population(Vivian)'!$A$2:$I$236,8,0)</f>
        <v>0.35</v>
      </c>
      <c r="S130" s="21">
        <f>vlookup($A130, 'population(Vivian)'!$A$2:$I$236,9,0)</f>
        <v>0.0283</v>
      </c>
      <c r="T130" s="23" t="s">
        <v>1604</v>
      </c>
      <c r="U130" s="27"/>
    </row>
    <row r="131" ht="15.75" customHeight="1">
      <c r="A131" s="8" t="s">
        <v>1351</v>
      </c>
      <c r="B131" s="6" t="s">
        <v>497</v>
      </c>
      <c r="C131" s="6" t="s">
        <v>483</v>
      </c>
      <c r="D131" s="6" t="s">
        <v>498</v>
      </c>
      <c r="E131" s="16">
        <f>vlookup($A131,'HDI (Ben)'!$B$2:$I$190, 2,0)</f>
        <v>0.6511042613</v>
      </c>
      <c r="F131" s="18">
        <f>vlookup($A131,'HDI (Ben)'!$B$2:$I$190, 3, 0)</f>
        <v>74.275</v>
      </c>
      <c r="G131" s="18">
        <f>vlookup($A131,'HDI (Ben)'!$B$2:$I$190, 4, 0)</f>
        <v>12.20689607</v>
      </c>
      <c r="H131" s="18">
        <f>vlookup($A131,'HDI (Ben)'!$B$2:$I$190, 5, 0)</f>
        <v>6.796</v>
      </c>
      <c r="I131" s="19">
        <f>vlookup($A131,'HDI (Ben)'!$B$2:$I$190, 6, 0)</f>
        <v>4789.840116</v>
      </c>
      <c r="J131" s="19">
        <f>vlookup($A131,'HDI (Ben)'!$B$2:$I$190, 7, 0)</f>
        <v>11</v>
      </c>
      <c r="K131" s="6" t="str">
        <f>vlookup($A131,'HDI (Ben)'!$B$2:$I$190, 8, 0)</f>
        <v>MEDIUMHUMANDEVELOPMENT</v>
      </c>
      <c r="L131" s="6" t="str">
        <f>vlookup($A131, 'population(Vivian)'!$A$2:$I$236,2,0)</f>
        <v>6,624,554</v>
      </c>
      <c r="M131" s="21">
        <f>vlookup($A131, 'population(Vivian)'!$A$2:$I$236,3,0)</f>
        <v>0.0121</v>
      </c>
      <c r="N131" s="6" t="str">
        <f>vlookup($A131, 'population(Vivian)'!$A$2:$I$236,4,0)</f>
        <v>79,052</v>
      </c>
      <c r="O131" s="6" t="str">
        <f>vlookup($A131, 'population(Vivian)'!$A$2:$I$236,5,0)</f>
        <v>55</v>
      </c>
      <c r="P131" s="6" t="str">
        <f>vlookup($A131, 'population(Vivian)'!$A$2:$I$236,6,0)</f>
        <v>120,340</v>
      </c>
      <c r="Q131" s="6" t="str">
        <f>vlookup($A131, 'population(Vivian)'!$A$2:$I$236,7,0)</f>
        <v>-21,272</v>
      </c>
      <c r="R131" s="22">
        <f>vlookup($A131, 'population(Vivian)'!$A$2:$I$236,8,0)</f>
        <v>0.57</v>
      </c>
      <c r="S131" s="21">
        <f>vlookup($A131, 'population(Vivian)'!$A$2:$I$236,9,0)</f>
        <v>0.0008</v>
      </c>
      <c r="T131" s="23" t="s">
        <v>855</v>
      </c>
      <c r="U131" s="27"/>
    </row>
    <row r="132" ht="15.75" customHeight="1">
      <c r="A132" s="8" t="s">
        <v>1357</v>
      </c>
      <c r="B132" s="6" t="s">
        <v>502</v>
      </c>
      <c r="C132" s="6" t="s">
        <v>370</v>
      </c>
      <c r="D132" s="6" t="s">
        <v>503</v>
      </c>
      <c r="E132" s="16">
        <f>vlookup($A132,'HDI (Ben)'!$B$2:$I$190, 2,0)</f>
        <v>0.6229814711</v>
      </c>
      <c r="F132" s="18">
        <f>vlookup($A132,'HDI (Ben)'!$B$2:$I$190, 3, 0)</f>
        <v>75.088</v>
      </c>
      <c r="G132" s="18">
        <f>vlookup($A132,'HDI (Ben)'!$B$2:$I$190, 4, 0)</f>
        <v>10.20793667</v>
      </c>
      <c r="H132" s="18">
        <f>vlookup($A132,'HDI (Ben)'!$B$2:$I$190, 5, 0)</f>
        <v>6.5964413</v>
      </c>
      <c r="I132" s="19">
        <f>vlookup($A132,'HDI (Ben)'!$B$2:$I$190, 6, 0)</f>
        <v>4258.345021</v>
      </c>
      <c r="J132" s="19">
        <f>vlookup($A132,'HDI (Ben)'!$B$2:$I$190, 7, 0)</f>
        <v>7</v>
      </c>
      <c r="K132" s="6" t="str">
        <f>vlookup($A132,'HDI (Ben)'!$B$2:$I$190, 8, 0)</f>
        <v>MEDIUMHUMANDEVELOPMENT</v>
      </c>
      <c r="L132" s="6" t="str">
        <f>vlookup($A132, 'population(Vivian)'!$A$2:$I$236,2,0)</f>
        <v>9,904,607</v>
      </c>
      <c r="M132" s="21">
        <f>vlookup($A132, 'population(Vivian)'!$A$2:$I$236,3,0)</f>
        <v>0.0163</v>
      </c>
      <c r="N132" s="6" t="str">
        <f>vlookup($A132, 'population(Vivian)'!$A$2:$I$236,4,0)</f>
        <v>158,490</v>
      </c>
      <c r="O132" s="6" t="str">
        <f>vlookup($A132, 'population(Vivian)'!$A$2:$I$236,5,0)</f>
        <v>89</v>
      </c>
      <c r="P132" s="6" t="str">
        <f>vlookup($A132, 'population(Vivian)'!$A$2:$I$236,6,0)</f>
        <v>111,890</v>
      </c>
      <c r="Q132" s="6" t="str">
        <f>vlookup($A132, 'population(Vivian)'!$A$2:$I$236,7,0)</f>
        <v>-6,800</v>
      </c>
      <c r="R132" s="22">
        <f>vlookup($A132, 'population(Vivian)'!$A$2:$I$236,8,0)</f>
        <v>0.57</v>
      </c>
      <c r="S132" s="21">
        <f>vlookup($A132, 'population(Vivian)'!$A$2:$I$236,9,0)</f>
        <v>0.0013</v>
      </c>
      <c r="T132" s="23" t="s">
        <v>855</v>
      </c>
      <c r="U132" s="27"/>
    </row>
    <row r="133" ht="15.75" customHeight="1">
      <c r="A133" s="8" t="s">
        <v>1362</v>
      </c>
      <c r="B133" s="6" t="s">
        <v>505</v>
      </c>
      <c r="C133" s="6" t="s">
        <v>506</v>
      </c>
      <c r="D133" s="6" t="s">
        <v>180</v>
      </c>
      <c r="E133" s="16">
        <f>vlookup($A133,'HDI (Ben)'!$B$2:$I$190, 2,0)</f>
        <v>0.5074988093</v>
      </c>
      <c r="F133" s="18">
        <f>vlookup($A133,'HDI (Ben)'!$B$2:$I$190, 3, 0)</f>
        <v>65.095</v>
      </c>
      <c r="G133" s="18">
        <f>vlookup($A133,'HDI (Ben)'!$B$2:$I$190, 4, 0)</f>
        <v>7.73987</v>
      </c>
      <c r="H133" s="18">
        <f>vlookup($A133,'HDI (Ben)'!$B$2:$I$190, 5, 0)</f>
        <v>3.72</v>
      </c>
      <c r="I133" s="19">
        <f>vlookup($A133,'HDI (Ben)'!$B$2:$I$190, 6, 0)</f>
        <v>3961.615683</v>
      </c>
      <c r="J133" s="19">
        <f>vlookup($A133,'HDI (Ben)'!$B$2:$I$190, 7, 0)</f>
        <v>-26</v>
      </c>
      <c r="K133" s="6" t="str">
        <f>vlookup($A133,'HDI (Ben)'!$B$2:$I$190, 8, 0)</f>
        <v>LOWHUMANDEVELOPMENT</v>
      </c>
      <c r="L133" s="6" t="str">
        <f>vlookup($A133, 'population(Vivian)'!$A$2:$I$236,2,0)</f>
        <v>43,849,260</v>
      </c>
      <c r="M133" s="21">
        <f>vlookup($A133, 'population(Vivian)'!$A$2:$I$236,3,0)</f>
        <v>0.0242</v>
      </c>
      <c r="N133" s="6" t="str">
        <f>vlookup($A133, 'population(Vivian)'!$A$2:$I$236,4,0)</f>
        <v>1,036,022</v>
      </c>
      <c r="O133" s="6" t="str">
        <f>vlookup($A133, 'population(Vivian)'!$A$2:$I$236,5,0)</f>
        <v>25</v>
      </c>
      <c r="P133" s="6" t="str">
        <f>vlookup($A133, 'population(Vivian)'!$A$2:$I$236,6,0)</f>
        <v>1,765,048</v>
      </c>
      <c r="Q133" s="6" t="str">
        <f>vlookup($A133, 'population(Vivian)'!$A$2:$I$236,7,0)</f>
        <v>-50,000</v>
      </c>
      <c r="R133" s="22">
        <f>vlookup($A133, 'population(Vivian)'!$A$2:$I$236,8,0)</f>
        <v>0.35</v>
      </c>
      <c r="S133" s="21">
        <f>vlookup($A133, 'population(Vivian)'!$A$2:$I$236,9,0)</f>
        <v>0.0056</v>
      </c>
      <c r="T133" s="23" t="s">
        <v>855</v>
      </c>
      <c r="U133" s="27"/>
    </row>
    <row r="134" ht="15.75" customHeight="1">
      <c r="A134" s="8" t="s">
        <v>1367</v>
      </c>
      <c r="B134" s="6" t="s">
        <v>508</v>
      </c>
      <c r="C134" s="6" t="s">
        <v>480</v>
      </c>
      <c r="D134" s="6" t="s">
        <v>318</v>
      </c>
      <c r="E134" s="16">
        <f>vlookup($A134,'HDI (Ben)'!$B$2:$I$190, 2,0)</f>
        <v>0.5956697165</v>
      </c>
      <c r="F134" s="18">
        <f>vlookup($A134,'HDI (Ben)'!$B$2:$I$190, 3, 0)</f>
        <v>63.78</v>
      </c>
      <c r="G134" s="18">
        <f>vlookup($A134,'HDI (Ben)'!$B$2:$I$190, 4, 0)</f>
        <v>11.51923</v>
      </c>
      <c r="H134" s="18">
        <f>vlookup($A134,'HDI (Ben)'!$B$2:$I$190, 5, 0)</f>
        <v>7.184</v>
      </c>
      <c r="I134" s="19">
        <f>vlookup($A134,'HDI (Ben)'!$B$2:$I$190, 6, 0)</f>
        <v>4098.860341</v>
      </c>
      <c r="J134" s="19">
        <f>vlookup($A134,'HDI (Ben)'!$B$2:$I$190, 7, 0)</f>
        <v>-2</v>
      </c>
      <c r="K134" s="6" t="str">
        <f>vlookup($A134,'HDI (Ben)'!$B$2:$I$190, 8, 0)</f>
        <v>MEDIUMHUMANDEVELOPMENT</v>
      </c>
      <c r="L134" s="6" t="str">
        <f>vlookup($A134, 'population(Vivian)'!$A$2:$I$236,2,0)</f>
        <v>31,072,940</v>
      </c>
      <c r="M134" s="21">
        <f>vlookup($A134, 'population(Vivian)'!$A$2:$I$236,3,0)</f>
        <v>0.0215</v>
      </c>
      <c r="N134" s="6" t="str">
        <f>vlookup($A134, 'population(Vivian)'!$A$2:$I$236,4,0)</f>
        <v>655,084</v>
      </c>
      <c r="O134" s="6" t="str">
        <f>vlookup($A134, 'population(Vivian)'!$A$2:$I$236,5,0)</f>
        <v>137</v>
      </c>
      <c r="P134" s="6" t="str">
        <f>vlookup($A134, 'population(Vivian)'!$A$2:$I$236,6,0)</f>
        <v>227,540</v>
      </c>
      <c r="Q134" s="6" t="str">
        <f>vlookup($A134, 'population(Vivian)'!$A$2:$I$236,7,0)</f>
        <v>-10,000</v>
      </c>
      <c r="R134" s="22">
        <f>vlookup($A134, 'population(Vivian)'!$A$2:$I$236,8,0)</f>
        <v>0.57</v>
      </c>
      <c r="S134" s="21">
        <f>vlookup($A134, 'population(Vivian)'!$A$2:$I$236,9,0)</f>
        <v>0.004</v>
      </c>
      <c r="T134" s="23" t="s">
        <v>593</v>
      </c>
      <c r="U134" s="27"/>
    </row>
    <row r="135" ht="15.75" customHeight="1">
      <c r="A135" s="8" t="s">
        <v>1372</v>
      </c>
      <c r="B135" s="6" t="s">
        <v>511</v>
      </c>
      <c r="C135" s="6" t="s">
        <v>476</v>
      </c>
      <c r="D135" s="6" t="s">
        <v>512</v>
      </c>
      <c r="E135" s="16">
        <f>vlookup($A135,'HDI (Ben)'!$B$2:$I$190, 2,0)</f>
        <v>0.6136793374</v>
      </c>
      <c r="F135" s="18">
        <f>vlookup($A135,'HDI (Ben)'!$B$2:$I$190, 3, 0)</f>
        <v>72.32</v>
      </c>
      <c r="G135" s="18">
        <f>vlookup($A135,'HDI (Ben)'!$B$2:$I$190, 4, 0)</f>
        <v>11.20449</v>
      </c>
      <c r="H135" s="18">
        <f>vlookup($A135,'HDI (Ben)'!$B$2:$I$190, 5, 0)</f>
        <v>6.06183</v>
      </c>
      <c r="I135" s="19">
        <f>vlookup($A135,'HDI (Ben)'!$B$2:$I$190, 6, 0)</f>
        <v>4057.250181</v>
      </c>
      <c r="J135" s="19">
        <f>vlookup($A135,'HDI (Ben)'!$B$2:$I$190, 7, 0)</f>
        <v>6</v>
      </c>
      <c r="K135" s="6" t="str">
        <f>vlookup($A135,'HDI (Ben)'!$B$2:$I$190, 8, 0)</f>
        <v>MEDIUMHUMANDEVELOPMENT</v>
      </c>
      <c r="L135" s="6" t="str">
        <f>vlookup($A135, 'population(Vivian)'!$A$2:$I$236,2,0)</f>
        <v>164,689,383</v>
      </c>
      <c r="M135" s="21">
        <f>vlookup($A135, 'population(Vivian)'!$A$2:$I$236,3,0)</f>
        <v>0.0101</v>
      </c>
      <c r="N135" s="6" t="str">
        <f>vlookup($A135, 'population(Vivian)'!$A$2:$I$236,4,0)</f>
        <v>1,643,222</v>
      </c>
      <c r="O135" s="6" t="str">
        <f>vlookup($A135, 'population(Vivian)'!$A$2:$I$236,5,0)</f>
        <v>1,265</v>
      </c>
      <c r="P135" s="6" t="str">
        <f>vlookup($A135, 'population(Vivian)'!$A$2:$I$236,6,0)</f>
        <v>130,170</v>
      </c>
      <c r="Q135" s="6" t="str">
        <f>vlookup($A135, 'population(Vivian)'!$A$2:$I$236,7,0)</f>
        <v>-369,501</v>
      </c>
      <c r="R135" s="22">
        <f>vlookup($A135, 'population(Vivian)'!$A$2:$I$236,8,0)</f>
        <v>0.39</v>
      </c>
      <c r="S135" s="21">
        <f>vlookup($A135, 'population(Vivian)'!$A$2:$I$236,9,0)</f>
        <v>0.0211</v>
      </c>
      <c r="T135" s="23" t="s">
        <v>758</v>
      </c>
      <c r="U135" s="27"/>
    </row>
    <row r="136" ht="15.75" customHeight="1">
      <c r="A136" s="8" t="s">
        <v>1378</v>
      </c>
      <c r="B136" s="6" t="s">
        <v>514</v>
      </c>
      <c r="C136" s="6" t="s">
        <v>480</v>
      </c>
      <c r="D136" s="6" t="s">
        <v>515</v>
      </c>
      <c r="E136" s="16">
        <f>vlookup($A136,'HDI (Ben)'!$B$2:$I$190, 2,0)</f>
        <v>0.5814849803</v>
      </c>
      <c r="F136" s="18">
        <f>vlookup($A136,'HDI (Ben)'!$B$2:$I$190, 3, 0)</f>
        <v>69.57</v>
      </c>
      <c r="G136" s="18">
        <f>vlookup($A136,'HDI (Ben)'!$B$2:$I$190, 4, 0)</f>
        <v>11.33676945</v>
      </c>
      <c r="H136" s="18">
        <f>vlookup($A136,'HDI (Ben)'!$B$2:$I$190, 5, 0)</f>
        <v>4.844</v>
      </c>
      <c r="I136" s="19">
        <f>vlookup($A136,'HDI (Ben)'!$B$2:$I$190, 6, 0)</f>
        <v>3597.396365</v>
      </c>
      <c r="J136" s="19">
        <f>vlookup($A136,'HDI (Ben)'!$B$2:$I$190, 7, 0)</f>
        <v>2</v>
      </c>
      <c r="K136" s="6" t="str">
        <f>vlookup($A136,'HDI (Ben)'!$B$2:$I$190, 8, 0)</f>
        <v>MEDIUMHUMANDEVELOPMENT</v>
      </c>
      <c r="L136" s="6" t="str">
        <f>vlookup($A136, 'population(Vivian)'!$A$2:$I$236,2,0)</f>
        <v>16,718,965</v>
      </c>
      <c r="M136" s="21">
        <f>vlookup($A136, 'population(Vivian)'!$A$2:$I$236,3,0)</f>
        <v>0.0141</v>
      </c>
      <c r="N136" s="6" t="str">
        <f>vlookup($A136, 'population(Vivian)'!$A$2:$I$236,4,0)</f>
        <v>232,423</v>
      </c>
      <c r="O136" s="6" t="str">
        <f>vlookup($A136, 'population(Vivian)'!$A$2:$I$236,5,0)</f>
        <v>95</v>
      </c>
      <c r="P136" s="6" t="str">
        <f>vlookup($A136, 'population(Vivian)'!$A$2:$I$236,6,0)</f>
        <v>176,520</v>
      </c>
      <c r="Q136" s="6" t="str">
        <f>vlookup($A136, 'population(Vivian)'!$A$2:$I$236,7,0)</f>
        <v>-30,000</v>
      </c>
      <c r="R136" s="22">
        <f>vlookup($A136, 'population(Vivian)'!$A$2:$I$236,8,0)</f>
        <v>0.24</v>
      </c>
      <c r="S136" s="21">
        <f>vlookup($A136, 'population(Vivian)'!$A$2:$I$236,9,0)</f>
        <v>0.0021</v>
      </c>
      <c r="T136" s="23" t="s">
        <v>855</v>
      </c>
      <c r="U136" s="27"/>
    </row>
    <row r="137" ht="15.75" customHeight="1">
      <c r="A137" s="8" t="s">
        <v>1383</v>
      </c>
      <c r="B137" s="6" t="s">
        <v>517</v>
      </c>
      <c r="C137" s="6" t="s">
        <v>470</v>
      </c>
      <c r="D137" s="6" t="s">
        <v>518</v>
      </c>
      <c r="E137" s="16">
        <f>vlookup($A137,'HDI (Ben)'!$B$2:$I$190, 2,0)</f>
        <v>0.5430756229</v>
      </c>
      <c r="F137" s="18">
        <f>vlookup($A137,'HDI (Ben)'!$B$2:$I$190, 3, 0)</f>
        <v>64.263</v>
      </c>
      <c r="G137" s="18">
        <f>vlookup($A137,'HDI (Ben)'!$B$2:$I$190, 4, 0)</f>
        <v>9.99646</v>
      </c>
      <c r="H137" s="18">
        <f>vlookup($A137,'HDI (Ben)'!$B$2:$I$190, 5, 0)</f>
        <v>4.62</v>
      </c>
      <c r="I137" s="19">
        <f>vlookup($A137,'HDI (Ben)'!$B$2:$I$190, 6, 0)</f>
        <v>3685.79897</v>
      </c>
      <c r="J137" s="19">
        <f>vlookup($A137,'HDI (Ben)'!$B$2:$I$190, 7, 0)</f>
        <v>-9</v>
      </c>
      <c r="K137" s="6" t="str">
        <f>vlookup($A137,'HDI (Ben)'!$B$2:$I$190, 8, 0)</f>
        <v>LOWHUMANDEVELOPMENT</v>
      </c>
      <c r="L137" s="6" t="str">
        <f>vlookup($A137, 'population(Vivian)'!$A$2:$I$236,2,0)</f>
        <v>8,947,024</v>
      </c>
      <c r="M137" s="21">
        <f>vlookup($A137, 'population(Vivian)'!$A$2:$I$236,3,0)</f>
        <v>0.0195</v>
      </c>
      <c r="N137" s="6" t="str">
        <f>vlookup($A137, 'population(Vivian)'!$A$2:$I$236,4,0)</f>
        <v>170,915</v>
      </c>
      <c r="O137" s="6" t="str">
        <f>vlookup($A137, 'population(Vivian)'!$A$2:$I$236,5,0)</f>
        <v>20</v>
      </c>
      <c r="P137" s="6" t="str">
        <f>vlookup($A137, 'population(Vivian)'!$A$2:$I$236,6,0)</f>
        <v>452,860</v>
      </c>
      <c r="Q137" s="6" t="str">
        <f>vlookup($A137, 'population(Vivian)'!$A$2:$I$236,7,0)</f>
        <v>-800</v>
      </c>
      <c r="R137" s="22">
        <f>vlookup($A137, 'population(Vivian)'!$A$2:$I$236,8,0)</f>
        <v>0.13</v>
      </c>
      <c r="S137" s="21">
        <f>vlookup($A137, 'population(Vivian)'!$A$2:$I$236,9,0)</f>
        <v>0.0011</v>
      </c>
      <c r="T137" s="23" t="s">
        <v>855</v>
      </c>
      <c r="U137" s="27"/>
    </row>
    <row r="138" ht="15.75" customHeight="1">
      <c r="A138" s="8" t="s">
        <v>1387</v>
      </c>
      <c r="B138" s="6" t="s">
        <v>520</v>
      </c>
      <c r="C138" s="6" t="s">
        <v>521</v>
      </c>
      <c r="D138" s="6" t="s">
        <v>354</v>
      </c>
      <c r="E138" s="16">
        <f>vlookup($A138,'HDI (Ben)'!$B$2:$I$190, 2,0)</f>
        <v>0.5914624398</v>
      </c>
      <c r="F138" s="18">
        <f>vlookup($A138,'HDI (Ben)'!$B$2:$I$190, 3, 0)</f>
        <v>63.51</v>
      </c>
      <c r="G138" s="18">
        <f>vlookup($A138,'HDI (Ben)'!$B$2:$I$190, 4, 0)</f>
        <v>12.06104</v>
      </c>
      <c r="H138" s="18">
        <f>vlookup($A138,'HDI (Ben)'!$B$2:$I$190, 5, 0)</f>
        <v>7.104178868</v>
      </c>
      <c r="I138" s="19">
        <f>vlookup($A138,'HDI (Ben)'!$B$2:$I$190, 6, 0)</f>
        <v>3581.886613</v>
      </c>
      <c r="J138" s="19">
        <f>vlookup($A138,'HDI (Ben)'!$B$2:$I$190, 7, 0)</f>
        <v>7</v>
      </c>
      <c r="K138" s="6" t="str">
        <f>vlookup($A138,'HDI (Ben)'!$B$2:$I$190, 8, 0)</f>
        <v>MEDIUMHUMANDEVELOPMENT</v>
      </c>
      <c r="L138" s="6" t="str">
        <f>vlookup($A138, 'population(Vivian)'!$A$2:$I$236,2,0)</f>
        <v>18,383,955</v>
      </c>
      <c r="M138" s="21">
        <f>vlookup($A138, 'population(Vivian)'!$A$2:$I$236,3,0)</f>
        <v>0.0293</v>
      </c>
      <c r="N138" s="6" t="str">
        <f>vlookup($A138, 'population(Vivian)'!$A$2:$I$236,4,0)</f>
        <v>522,925</v>
      </c>
      <c r="O138" s="6" t="str">
        <f>vlookup($A138, 'population(Vivian)'!$A$2:$I$236,5,0)</f>
        <v>25</v>
      </c>
      <c r="P138" s="6" t="str">
        <f>vlookup($A138, 'population(Vivian)'!$A$2:$I$236,6,0)</f>
        <v>743,390</v>
      </c>
      <c r="Q138" s="6" t="str">
        <f>vlookup($A138, 'population(Vivian)'!$A$2:$I$236,7,0)</f>
        <v>-8,000</v>
      </c>
      <c r="R138" s="22">
        <f>vlookup($A138, 'population(Vivian)'!$A$2:$I$236,8,0)</f>
        <v>0.45</v>
      </c>
      <c r="S138" s="21">
        <f>vlookup($A138, 'population(Vivian)'!$A$2:$I$236,9,0)</f>
        <v>0.0024</v>
      </c>
      <c r="T138" s="23" t="s">
        <v>855</v>
      </c>
      <c r="U138" s="27"/>
    </row>
    <row r="139" ht="15.75" customHeight="1">
      <c r="A139" s="8" t="s">
        <v>1392</v>
      </c>
      <c r="B139" s="6" t="s">
        <v>523</v>
      </c>
      <c r="E139" s="16">
        <f>vlookup($A139,'HDI (Ben)'!$B$2:$I$190, 2,0)</f>
        <v>0.5157471284</v>
      </c>
      <c r="F139" s="18">
        <f>vlookup($A139,'HDI (Ben)'!$B$2:$I$190, 3, 0)</f>
        <v>57.422</v>
      </c>
      <c r="G139" s="18">
        <f>vlookup($A139,'HDI (Ben)'!$B$2:$I$190, 4, 0)</f>
        <v>9.62984</v>
      </c>
      <c r="H139" s="18">
        <f>vlookup($A139,'HDI (Ben)'!$B$2:$I$190, 5, 0)</f>
        <v>5.192</v>
      </c>
      <c r="I139" s="19">
        <f>vlookup($A139,'HDI (Ben)'!$B$2:$I$190, 6, 0)</f>
        <v>3589.405001</v>
      </c>
      <c r="J139" s="19">
        <f>vlookup($A139,'HDI (Ben)'!$B$2:$I$190, 7, 0)</f>
        <v>-16</v>
      </c>
      <c r="K139" s="6" t="str">
        <f>vlookup($A139,'HDI (Ben)'!$B$2:$I$190, 8, 0)</f>
        <v>LOWHUMANDEVELOPMENT</v>
      </c>
      <c r="L139" s="6" t="str">
        <f>vlookup($A139, 'population(Vivian)'!$A$2:$I$236,2,0)</f>
        <v>26,378,274</v>
      </c>
      <c r="M139" s="21">
        <f>vlookup($A139, 'population(Vivian)'!$A$2:$I$236,3,0)</f>
        <v>0.0257</v>
      </c>
      <c r="N139" s="6" t="str">
        <f>vlookup($A139, 'population(Vivian)'!$A$2:$I$236,4,0)</f>
        <v>661,730</v>
      </c>
      <c r="O139" s="6" t="str">
        <f>vlookup($A139, 'population(Vivian)'!$A$2:$I$236,5,0)</f>
        <v>83</v>
      </c>
      <c r="P139" s="6" t="str">
        <f>vlookup($A139, 'population(Vivian)'!$A$2:$I$236,6,0)</f>
        <v>318,000</v>
      </c>
      <c r="Q139" s="6" t="str">
        <f>vlookup($A139, 'population(Vivian)'!$A$2:$I$236,7,0)</f>
        <v>-8,000</v>
      </c>
      <c r="R139" s="22">
        <f>vlookup($A139, 'population(Vivian)'!$A$2:$I$236,8,0)</f>
        <v>0.51</v>
      </c>
      <c r="S139" s="21">
        <f>vlookup($A139, 'population(Vivian)'!$A$2:$I$236,9,0)</f>
        <v>0.0034</v>
      </c>
      <c r="T139" s="23" t="s">
        <v>855</v>
      </c>
      <c r="U139" s="27"/>
    </row>
    <row r="140" ht="15.75" customHeight="1">
      <c r="A140" s="8" t="s">
        <v>1396</v>
      </c>
      <c r="B140" s="6" t="s">
        <v>525</v>
      </c>
      <c r="C140" s="6" t="s">
        <v>480</v>
      </c>
      <c r="D140" s="6" t="s">
        <v>413</v>
      </c>
      <c r="E140" s="16">
        <f>vlookup($A140,'HDI (Ben)'!$B$2:$I$190, 2,0)</f>
        <v>0.5270571396</v>
      </c>
      <c r="F140" s="18">
        <f>vlookup($A140,'HDI (Ben)'!$B$2:$I$190, 3, 0)</f>
        <v>64.704</v>
      </c>
      <c r="G140" s="18">
        <f>vlookup($A140,'HDI (Ben)'!$B$2:$I$190, 4, 0)</f>
        <v>8.46557</v>
      </c>
      <c r="H140" s="18">
        <f>vlookup($A140,'HDI (Ben)'!$B$2:$I$190, 5, 0)</f>
        <v>4.614</v>
      </c>
      <c r="I140" s="19">
        <f>vlookup($A140,'HDI (Ben)'!$B$2:$I$190, 6, 0)</f>
        <v>3746.083654</v>
      </c>
      <c r="J140" s="19">
        <f>vlookup($A140,'HDI (Ben)'!$B$2:$I$190, 7, 0)</f>
        <v>-17</v>
      </c>
      <c r="K140" s="6" t="str">
        <f>vlookup($A140,'HDI (Ben)'!$B$2:$I$190, 8, 0)</f>
        <v>LOWHUMANDEVELOPMENT</v>
      </c>
      <c r="L140" s="6" t="str">
        <f>vlookup($A140, 'population(Vivian)'!$A$2:$I$236,2,0)</f>
        <v>4,649,658</v>
      </c>
      <c r="M140" s="21">
        <f>vlookup($A140, 'population(Vivian)'!$A$2:$I$236,3,0)</f>
        <v>0.0274</v>
      </c>
      <c r="N140" s="6" t="str">
        <f>vlookup($A140, 'population(Vivian)'!$A$2:$I$236,4,0)</f>
        <v>123,962</v>
      </c>
      <c r="O140" s="6" t="str">
        <f>vlookup($A140, 'population(Vivian)'!$A$2:$I$236,5,0)</f>
        <v>5</v>
      </c>
      <c r="P140" s="6" t="str">
        <f>vlookup($A140, 'population(Vivian)'!$A$2:$I$236,6,0)</f>
        <v>1,030,700</v>
      </c>
      <c r="Q140" s="6" t="str">
        <f>vlookup($A140, 'population(Vivian)'!$A$2:$I$236,7,0)</f>
        <v>5,000</v>
      </c>
      <c r="R140" s="22">
        <f>vlookup($A140, 'population(Vivian)'!$A$2:$I$236,8,0)</f>
        <v>0.57</v>
      </c>
      <c r="S140" s="21">
        <f>vlookup($A140, 'population(Vivian)'!$A$2:$I$236,9,0)</f>
        <v>0.0006</v>
      </c>
      <c r="T140" s="23" t="s">
        <v>855</v>
      </c>
      <c r="U140" s="27"/>
    </row>
    <row r="141" ht="15.75" customHeight="1">
      <c r="A141" s="8" t="s">
        <v>1401</v>
      </c>
      <c r="B141" s="6" t="s">
        <v>529</v>
      </c>
      <c r="C141" s="6" t="s">
        <v>326</v>
      </c>
      <c r="D141" s="6" t="s">
        <v>531</v>
      </c>
      <c r="E141" s="16">
        <f>vlookup($A141,'HDI (Ben)'!$B$2:$I$190, 2,0)</f>
        <v>0.697589284</v>
      </c>
      <c r="F141" s="18">
        <f>vlookup($A141,'HDI (Ben)'!$B$2:$I$190, 3, 0)</f>
        <v>73.861</v>
      </c>
      <c r="G141" s="18">
        <f>vlookup($A141,'HDI (Ben)'!$B$2:$I$190, 4, 0)</f>
        <v>12.39008</v>
      </c>
      <c r="H141" s="18">
        <f>vlookup($A141,'HDI (Ben)'!$B$2:$I$190, 5, 0)</f>
        <v>10.8856786</v>
      </c>
      <c r="I141" s="19">
        <f>vlookup($A141,'HDI (Ben)'!$B$2:$I$190, 6, 0)</f>
        <v>4633.4778</v>
      </c>
      <c r="J141" s="19">
        <f>vlookup($A141,'HDI (Ben)'!$B$2:$I$190, 7, 0)</f>
        <v>21</v>
      </c>
      <c r="K141" s="6" t="str">
        <f>vlookup($A141,'HDI (Ben)'!$B$2:$I$190, 8, 0)</f>
        <v>MEDIUMHUMANDEVELOPMENT</v>
      </c>
      <c r="L141" s="6" t="str">
        <f>vlookup($A141, 'population(Vivian)'!$A$2:$I$236,2,0)</f>
        <v>59,190</v>
      </c>
      <c r="M141" s="21">
        <f>vlookup($A141, 'population(Vivian)'!$A$2:$I$236,3,0)</f>
        <v>0.0068</v>
      </c>
      <c r="N141" s="6" t="str">
        <f>vlookup($A141, 'population(Vivian)'!$A$2:$I$236,4,0)</f>
        <v>399</v>
      </c>
      <c r="O141" s="6" t="str">
        <f>vlookup($A141, 'population(Vivian)'!$A$2:$I$236,5,0)</f>
        <v>329</v>
      </c>
      <c r="P141" s="6" t="str">
        <f>vlookup($A141, 'population(Vivian)'!$A$2:$I$236,6,0)</f>
        <v>180</v>
      </c>
      <c r="Q141" s="6" t="str">
        <f>vlookup($A141, 'population(Vivian)'!$A$2:$I$236,7,0)</f>
        <v/>
      </c>
      <c r="R141" s="22">
        <f>vlookup($A141, 'population(Vivian)'!$A$2:$I$236,8,0)</f>
        <v>0.7</v>
      </c>
      <c r="S141" s="21">
        <f>vlookup($A141, 'population(Vivian)'!$A$2:$I$236,9,0)</f>
        <v>0</v>
      </c>
      <c r="T141" s="23" t="s">
        <v>1604</v>
      </c>
      <c r="U141" s="27"/>
    </row>
    <row r="142" ht="15.75" customHeight="1">
      <c r="A142" s="8" t="s">
        <v>1406</v>
      </c>
      <c r="B142" s="6" t="s">
        <v>533</v>
      </c>
      <c r="C142" s="6" t="s">
        <v>393</v>
      </c>
      <c r="D142" s="6" t="s">
        <v>354</v>
      </c>
      <c r="E142" s="16">
        <f>vlookup($A142,'HDI (Ben)'!$B$2:$I$190, 2,0)</f>
        <v>0.6742028298</v>
      </c>
      <c r="F142" s="18">
        <f>vlookup($A142,'HDI (Ben)'!$B$2:$I$190, 3, 0)</f>
        <v>71.321</v>
      </c>
      <c r="G142" s="18">
        <f>vlookup($A142,'HDI (Ben)'!$B$2:$I$190, 4, 0)</f>
        <v>13.36096</v>
      </c>
      <c r="H142" s="18">
        <f>vlookup($A142,'HDI (Ben)'!$B$2:$I$190, 5, 0)</f>
        <v>10.88040163</v>
      </c>
      <c r="I142" s="19">
        <f>vlookup($A142,'HDI (Ben)'!$B$2:$I$190, 6, 0)</f>
        <v>3316.79327</v>
      </c>
      <c r="J142" s="19">
        <f>vlookup($A142,'HDI (Ben)'!$B$2:$I$190, 7, 0)</f>
        <v>30</v>
      </c>
      <c r="K142" s="6" t="str">
        <f>vlookup($A142,'HDI (Ben)'!$B$2:$I$190, 8, 0)</f>
        <v>MEDIUMHUMANDEVELOPMENT</v>
      </c>
      <c r="L142" s="6" t="str">
        <f>vlookup($A142, 'population(Vivian)'!$A$2:$I$236,2,0)</f>
        <v>6,524,195</v>
      </c>
      <c r="M142" s="21">
        <f>vlookup($A142, 'population(Vivian)'!$A$2:$I$236,3,0)</f>
        <v>0.0169</v>
      </c>
      <c r="N142" s="6" t="str">
        <f>vlookup($A142, 'population(Vivian)'!$A$2:$I$236,4,0)</f>
        <v>108,345</v>
      </c>
      <c r="O142" s="6" t="str">
        <f>vlookup($A142, 'population(Vivian)'!$A$2:$I$236,5,0)</f>
        <v>34</v>
      </c>
      <c r="P142" s="6" t="str">
        <f>vlookup($A142, 'population(Vivian)'!$A$2:$I$236,6,0)</f>
        <v>191,800</v>
      </c>
      <c r="Q142" s="6" t="str">
        <f>vlookup($A142, 'population(Vivian)'!$A$2:$I$236,7,0)</f>
        <v>-4,000</v>
      </c>
      <c r="R142" s="22">
        <f>vlookup($A142, 'population(Vivian)'!$A$2:$I$236,8,0)</f>
        <v>0.36</v>
      </c>
      <c r="S142" s="21">
        <f>vlookup($A142, 'population(Vivian)'!$A$2:$I$236,9,0)</f>
        <v>0.0008</v>
      </c>
      <c r="T142" s="23" t="s">
        <v>855</v>
      </c>
      <c r="U142" s="27"/>
    </row>
    <row r="143" ht="15.75" customHeight="1">
      <c r="A143" s="8" t="s">
        <v>1411</v>
      </c>
      <c r="B143" s="6" t="s">
        <v>535</v>
      </c>
      <c r="C143" s="6" t="s">
        <v>476</v>
      </c>
      <c r="D143" s="6" t="s">
        <v>536</v>
      </c>
      <c r="E143" s="16">
        <f>vlookup($A143,'HDI (Ben)'!$B$2:$I$190, 2,0)</f>
        <v>0.5627253141</v>
      </c>
      <c r="F143" s="18">
        <f>vlookup($A143,'HDI (Ben)'!$B$2:$I$190, 3, 0)</f>
        <v>58.921</v>
      </c>
      <c r="G143" s="18">
        <f>vlookup($A143,'HDI (Ben)'!$B$2:$I$190, 4, 0)</f>
        <v>12.7494</v>
      </c>
      <c r="H143" s="18">
        <f>vlookup($A143,'HDI (Ben)'!$B$2:$I$190, 5, 0)</f>
        <v>6.2917</v>
      </c>
      <c r="I143" s="19">
        <f>vlookup($A143,'HDI (Ben)'!$B$2:$I$190, 6, 0)</f>
        <v>3291.127921</v>
      </c>
      <c r="J143" s="19">
        <f>vlookup($A143,'HDI (Ben)'!$B$2:$I$190, 7, 0)</f>
        <v>3</v>
      </c>
      <c r="K143" s="6" t="str">
        <f>vlookup($A143,'HDI (Ben)'!$B$2:$I$190, 8, 0)</f>
        <v>MEDIUMHUMANDEVELOPMENT</v>
      </c>
      <c r="L143" s="6" t="str">
        <f>vlookup($A143, 'population(Vivian)'!$A$2:$I$236,2,0)</f>
        <v>26,545,863</v>
      </c>
      <c r="M143" s="21">
        <f>vlookup($A143, 'population(Vivian)'!$A$2:$I$236,3,0)</f>
        <v>0.0259</v>
      </c>
      <c r="N143" s="6" t="str">
        <f>vlookup($A143, 'population(Vivian)'!$A$2:$I$236,4,0)</f>
        <v>669,483</v>
      </c>
      <c r="O143" s="6" t="str">
        <f>vlookup($A143, 'population(Vivian)'!$A$2:$I$236,5,0)</f>
        <v>56</v>
      </c>
      <c r="P143" s="6" t="str">
        <f>vlookup($A143, 'population(Vivian)'!$A$2:$I$236,6,0)</f>
        <v>472,710</v>
      </c>
      <c r="Q143" s="6" t="str">
        <f>vlookup($A143, 'population(Vivian)'!$A$2:$I$236,7,0)</f>
        <v>-4,800</v>
      </c>
      <c r="R143" s="22">
        <f>vlookup($A143, 'population(Vivian)'!$A$2:$I$236,8,0)</f>
        <v>0.56</v>
      </c>
      <c r="S143" s="21">
        <f>vlookup($A143, 'population(Vivian)'!$A$2:$I$236,9,0)</f>
        <v>0.0034</v>
      </c>
      <c r="T143" s="23" t="s">
        <v>855</v>
      </c>
      <c r="U143" s="27"/>
    </row>
    <row r="144" ht="15.75" customHeight="1">
      <c r="A144" s="8" t="s">
        <v>1416</v>
      </c>
      <c r="B144" s="6" t="s">
        <v>538</v>
      </c>
      <c r="C144" s="6" t="s">
        <v>480</v>
      </c>
      <c r="D144" s="6" t="s">
        <v>518</v>
      </c>
      <c r="E144" s="16">
        <f>vlookup($A144,'HDI (Ben)'!$B$2:$I$190, 2,0)</f>
        <v>0.5137695727</v>
      </c>
      <c r="F144" s="18">
        <f>vlookup($A144,'HDI (Ben)'!$B$2:$I$190, 3, 0)</f>
        <v>67.665</v>
      </c>
      <c r="G144" s="18">
        <f>vlookup($A144,'HDI (Ben)'!$B$2:$I$190, 4, 0)</f>
        <v>8.97107</v>
      </c>
      <c r="H144" s="18">
        <f>vlookup($A144,'HDI (Ben)'!$B$2:$I$190, 5, 0)</f>
        <v>3.068934</v>
      </c>
      <c r="I144" s="19">
        <f>vlookup($A144,'HDI (Ben)'!$B$2:$I$190, 6, 0)</f>
        <v>3255.987639</v>
      </c>
      <c r="J144" s="19">
        <f>vlookup($A144,'HDI (Ben)'!$B$2:$I$190, 7, 0)</f>
        <v>-12</v>
      </c>
      <c r="K144" s="6" t="str">
        <f>vlookup($A144,'HDI (Ben)'!$B$2:$I$190, 8, 0)</f>
        <v>LOWHUMANDEVELOPMENT</v>
      </c>
      <c r="L144" s="6" t="str">
        <f>vlookup($A144, 'population(Vivian)'!$A$2:$I$236,2,0)</f>
        <v>16,743,927</v>
      </c>
      <c r="M144" s="21">
        <f>vlookup($A144, 'population(Vivian)'!$A$2:$I$236,3,0)</f>
        <v>0.0275</v>
      </c>
      <c r="N144" s="6" t="str">
        <f>vlookup($A144, 'population(Vivian)'!$A$2:$I$236,4,0)</f>
        <v>447,563</v>
      </c>
      <c r="O144" s="6" t="str">
        <f>vlookup($A144, 'population(Vivian)'!$A$2:$I$236,5,0)</f>
        <v>87</v>
      </c>
      <c r="P144" s="6" t="str">
        <f>vlookup($A144, 'population(Vivian)'!$A$2:$I$236,6,0)</f>
        <v>192,530</v>
      </c>
      <c r="Q144" s="6" t="str">
        <f>vlookup($A144, 'population(Vivian)'!$A$2:$I$236,7,0)</f>
        <v>-20,000</v>
      </c>
      <c r="R144" s="22">
        <f>vlookup($A144, 'population(Vivian)'!$A$2:$I$236,8,0)</f>
        <v>0.49</v>
      </c>
      <c r="S144" s="21">
        <f>vlookup($A144, 'population(Vivian)'!$A$2:$I$236,9,0)</f>
        <v>0.0021</v>
      </c>
      <c r="T144" s="23" t="s">
        <v>855</v>
      </c>
      <c r="U144" s="27"/>
    </row>
    <row r="145" ht="15.75" customHeight="1">
      <c r="A145" s="8" t="s">
        <v>1422</v>
      </c>
      <c r="B145" s="6" t="s">
        <v>540</v>
      </c>
      <c r="D145" s="6" t="s">
        <v>541</v>
      </c>
      <c r="E145" s="16">
        <f>vlookup($A145,'HDI (Ben)'!$B$2:$I$190, 2,0)</f>
        <v>0.6141578091</v>
      </c>
      <c r="F145" s="18">
        <f>vlookup($A145,'HDI (Ben)'!$B$2:$I$190, 3, 0)</f>
        <v>67.755</v>
      </c>
      <c r="G145" s="18">
        <f>vlookup($A145,'HDI (Ben)'!$B$2:$I$190, 4, 0)</f>
        <v>11.54947988</v>
      </c>
      <c r="H145" s="18">
        <f>vlookup($A145,'HDI (Ben)'!$B$2:$I$190, 5, 0)</f>
        <v>7.717375215</v>
      </c>
      <c r="I145" s="19">
        <f>vlookup($A145,'HDI (Ben)'!$B$2:$I$190, 6, 0)</f>
        <v>3700.096885</v>
      </c>
      <c r="J145" s="19">
        <f>vlookup($A145,'HDI (Ben)'!$B$2:$I$190, 7, 0)</f>
        <v>10</v>
      </c>
      <c r="K145" s="6" t="str">
        <f>vlookup($A145,'HDI (Ben)'!$B$2:$I$190, 8, 0)</f>
        <v>MEDIUMHUMANDEVELOPMENT</v>
      </c>
      <c r="L145" s="6" t="str">
        <f>vlookup($A145, 'population(Vivian)'!$A$2:$I$236,2,0)</f>
        <v>115,023</v>
      </c>
      <c r="M145" s="21">
        <f>vlookup($A145, 'population(Vivian)'!$A$2:$I$236,3,0)</f>
        <v>0.0106</v>
      </c>
      <c r="N145" s="6" t="str">
        <f>vlookup($A145, 'population(Vivian)'!$A$2:$I$236,4,0)</f>
        <v>1,208</v>
      </c>
      <c r="O145" s="6" t="str">
        <f>vlookup($A145, 'population(Vivian)'!$A$2:$I$236,5,0)</f>
        <v>164</v>
      </c>
      <c r="P145" s="6" t="str">
        <f>vlookup($A145, 'population(Vivian)'!$A$2:$I$236,6,0)</f>
        <v>700</v>
      </c>
      <c r="Q145" s="6" t="str">
        <f>vlookup($A145, 'population(Vivian)'!$A$2:$I$236,7,0)</f>
        <v>-600</v>
      </c>
      <c r="R145" s="22">
        <f>vlookup($A145, 'population(Vivian)'!$A$2:$I$236,8,0)</f>
        <v>0.21</v>
      </c>
      <c r="S145" s="21">
        <f>vlookup($A145, 'population(Vivian)'!$A$2:$I$236,9,0)</f>
        <v>0</v>
      </c>
      <c r="T145" s="23" t="s">
        <v>593</v>
      </c>
      <c r="U145" s="27"/>
    </row>
    <row r="146" ht="15.75" customHeight="1">
      <c r="A146" s="8" t="s">
        <v>1427</v>
      </c>
      <c r="B146" s="6" t="s">
        <v>543</v>
      </c>
      <c r="C146" s="6" t="s">
        <v>506</v>
      </c>
      <c r="D146" s="6" t="s">
        <v>544</v>
      </c>
      <c r="E146" s="16">
        <f>vlookup($A146,'HDI (Ben)'!$B$2:$I$190, 2,0)</f>
        <v>0.578587728</v>
      </c>
      <c r="F146" s="18">
        <f>vlookup($A146,'HDI (Ben)'!$B$2:$I$190, 3, 0)</f>
        <v>66.342</v>
      </c>
      <c r="G146" s="18">
        <f>vlookup($A146,'HDI (Ben)'!$B$2:$I$190, 4, 0)</f>
        <v>11.06424</v>
      </c>
      <c r="H146" s="18">
        <f>vlookup($A146,'HDI (Ben)'!$B$2:$I$190, 5, 0)</f>
        <v>6.564</v>
      </c>
      <c r="I146" s="19">
        <f>vlookup($A146,'HDI (Ben)'!$B$2:$I$190, 6, 0)</f>
        <v>3051.689885</v>
      </c>
      <c r="J146" s="19">
        <f>vlookup($A146,'HDI (Ben)'!$B$2:$I$190, 7, 0)</f>
        <v>9</v>
      </c>
      <c r="K146" s="6" t="str">
        <f>vlookup($A146,'HDI (Ben)'!$B$2:$I$190, 8, 0)</f>
        <v>MEDIUMHUMANDEVELOPMENT</v>
      </c>
      <c r="L146" s="6" t="str">
        <f>vlookup($A146, 'population(Vivian)'!$A$2:$I$236,2,0)</f>
        <v>53,771,296</v>
      </c>
      <c r="M146" s="21">
        <f>vlookup($A146, 'population(Vivian)'!$A$2:$I$236,3,0)</f>
        <v>0.0228</v>
      </c>
      <c r="N146" s="6" t="str">
        <f>vlookup($A146, 'population(Vivian)'!$A$2:$I$236,4,0)</f>
        <v>1,197,323</v>
      </c>
      <c r="O146" s="6" t="str">
        <f>vlookup($A146, 'population(Vivian)'!$A$2:$I$236,5,0)</f>
        <v>94</v>
      </c>
      <c r="P146" s="6" t="str">
        <f>vlookup($A146, 'population(Vivian)'!$A$2:$I$236,6,0)</f>
        <v>569,140</v>
      </c>
      <c r="Q146" s="6" t="str">
        <f>vlookup($A146, 'population(Vivian)'!$A$2:$I$236,7,0)</f>
        <v>-10,000</v>
      </c>
      <c r="R146" s="22">
        <f>vlookup($A146, 'population(Vivian)'!$A$2:$I$236,8,0)</f>
        <v>0.28</v>
      </c>
      <c r="S146" s="21">
        <f>vlookup($A146, 'population(Vivian)'!$A$2:$I$236,9,0)</f>
        <v>0.0069</v>
      </c>
      <c r="T146" s="23" t="s">
        <v>855</v>
      </c>
      <c r="U146" s="27"/>
    </row>
    <row r="147" ht="15.75" customHeight="1">
      <c r="A147" s="8" t="s">
        <v>1431</v>
      </c>
      <c r="B147" s="6" t="s">
        <v>546</v>
      </c>
      <c r="C147" s="6" t="s">
        <v>480</v>
      </c>
      <c r="D147" s="6" t="s">
        <v>547</v>
      </c>
      <c r="E147" s="16">
        <f>vlookup($A147,'HDI (Ben)'!$B$2:$I$190, 2,0)</f>
        <v>0.6560391102</v>
      </c>
      <c r="F147" s="18">
        <f>vlookup($A147,'HDI (Ben)'!$B$2:$I$190, 3, 0)</f>
        <v>70.879</v>
      </c>
      <c r="G147" s="18">
        <f>vlookup($A147,'HDI (Ben)'!$B$2:$I$190, 4, 0)</f>
        <v>11.40786</v>
      </c>
      <c r="H147" s="18">
        <f>vlookup($A147,'HDI (Ben)'!$B$2:$I$190, 5, 0)</f>
        <v>10.67167179</v>
      </c>
      <c r="I147" s="19">
        <f>vlookup($A147,'HDI (Ben)'!$B$2:$I$190, 6, 0)</f>
        <v>3482.378737</v>
      </c>
      <c r="J147" s="19">
        <f>vlookup($A147,'HDI (Ben)'!$B$2:$I$190, 7, 0)</f>
        <v>26</v>
      </c>
      <c r="K147" s="6" t="str">
        <f>vlookup($A147,'HDI (Ben)'!$B$2:$I$190, 8, 0)</f>
        <v>MEDIUMHUMANDEVELOPMENT</v>
      </c>
      <c r="L147" s="6" t="str">
        <f>vlookup($A147, 'population(Vivian)'!$A$2:$I$236,2,0)</f>
        <v>9,537,645</v>
      </c>
      <c r="M147" s="21">
        <f>vlookup($A147, 'population(Vivian)'!$A$2:$I$236,3,0)</f>
        <v>0.0232</v>
      </c>
      <c r="N147" s="6" t="str">
        <f>vlookup($A147, 'population(Vivian)'!$A$2:$I$236,4,0)</f>
        <v>216,627</v>
      </c>
      <c r="O147" s="6" t="str">
        <f>vlookup($A147, 'population(Vivian)'!$A$2:$I$236,5,0)</f>
        <v>68</v>
      </c>
      <c r="P147" s="6" t="str">
        <f>vlookup($A147, 'population(Vivian)'!$A$2:$I$236,6,0)</f>
        <v>139,960</v>
      </c>
      <c r="Q147" s="6" t="str">
        <f>vlookup($A147, 'population(Vivian)'!$A$2:$I$236,7,0)</f>
        <v>-20,000</v>
      </c>
      <c r="R147" s="22">
        <f>vlookup($A147, 'population(Vivian)'!$A$2:$I$236,8,0)</f>
        <v>0.27</v>
      </c>
      <c r="S147" s="21">
        <f>vlookup($A147, 'population(Vivian)'!$A$2:$I$236,9,0)</f>
        <v>0.0012</v>
      </c>
      <c r="T147" s="23" t="s">
        <v>855</v>
      </c>
      <c r="U147" s="27"/>
    </row>
    <row r="148" ht="15.75" customHeight="1">
      <c r="A148" s="8" t="s">
        <v>1436</v>
      </c>
      <c r="B148" s="6" t="s">
        <v>550</v>
      </c>
      <c r="C148" s="6" t="s">
        <v>480</v>
      </c>
      <c r="E148" s="16">
        <f>vlookup($A148,'HDI (Ben)'!$B$2:$I$190, 2,0)</f>
        <v>0.6085561894</v>
      </c>
      <c r="F148" s="18">
        <f>vlookup($A148,'HDI (Ben)'!$B$2:$I$190, 3, 0)</f>
        <v>70.17</v>
      </c>
      <c r="G148" s="18">
        <f>vlookup($A148,'HDI (Ben)'!$B$2:$I$190, 4, 0)</f>
        <v>12.68717</v>
      </c>
      <c r="H148" s="18">
        <f>vlookup($A148,'HDI (Ben)'!$B$2:$I$190, 5, 0)</f>
        <v>6.436763183</v>
      </c>
      <c r="I148" s="19">
        <f>vlookup($A148,'HDI (Ben)'!$B$2:$I$190, 6, 0)</f>
        <v>3024.430752</v>
      </c>
      <c r="J148" s="19">
        <f>vlookup($A148,'HDI (Ben)'!$B$2:$I$190, 7, 0)</f>
        <v>20</v>
      </c>
      <c r="K148" s="6" t="str">
        <f>vlookup($A148,'HDI (Ben)'!$B$2:$I$190, 8, 0)</f>
        <v>MEDIUMHUMANDEVELOPMENT</v>
      </c>
      <c r="L148" s="6" t="str">
        <f>vlookup($A148, 'population(Vivian)'!$A$2:$I$236,2,0)</f>
        <v>219,159</v>
      </c>
      <c r="M148" s="21">
        <f>vlookup($A148, 'population(Vivian)'!$A$2:$I$236,3,0)</f>
        <v>0.0191</v>
      </c>
      <c r="N148" s="6" t="str">
        <f>vlookup($A148, 'population(Vivian)'!$A$2:$I$236,4,0)</f>
        <v>4,103</v>
      </c>
      <c r="O148" s="6" t="str">
        <f>vlookup($A148, 'population(Vivian)'!$A$2:$I$236,5,0)</f>
        <v>228</v>
      </c>
      <c r="P148" s="6" t="str">
        <f>vlookup($A148, 'population(Vivian)'!$A$2:$I$236,6,0)</f>
        <v>960</v>
      </c>
      <c r="Q148" s="6" t="str">
        <f>vlookup($A148, 'population(Vivian)'!$A$2:$I$236,7,0)</f>
        <v>-1,680</v>
      </c>
      <c r="R148" s="22">
        <f>vlookup($A148, 'population(Vivian)'!$A$2:$I$236,8,0)</f>
        <v>0.74</v>
      </c>
      <c r="S148" s="21">
        <f>vlookup($A148, 'population(Vivian)'!$A$2:$I$236,9,0)</f>
        <v>0</v>
      </c>
      <c r="T148" s="23" t="s">
        <v>593</v>
      </c>
      <c r="U148" s="27"/>
    </row>
    <row r="149" ht="15.75" customHeight="1">
      <c r="A149" s="8" t="s">
        <v>1442</v>
      </c>
      <c r="B149" s="6" t="s">
        <v>552</v>
      </c>
      <c r="C149" s="6" t="s">
        <v>461</v>
      </c>
      <c r="D149" s="6" t="s">
        <v>553</v>
      </c>
      <c r="E149" s="16">
        <f>vlookup($A149,'HDI (Ben)'!$B$2:$I$190, 2,0)</f>
        <v>0.5283026256</v>
      </c>
      <c r="F149" s="18">
        <f>vlookup($A149,'HDI (Ben)'!$B$2:$I$190, 3, 0)</f>
        <v>65.015</v>
      </c>
      <c r="G149" s="18">
        <f>vlookup($A149,'HDI (Ben)'!$B$2:$I$190, 4, 0)</f>
        <v>8.009893333</v>
      </c>
      <c r="H149" s="18">
        <f>vlookup($A149,'HDI (Ben)'!$B$2:$I$190, 5, 0)</f>
        <v>6.008</v>
      </c>
      <c r="I149" s="19">
        <f>vlookup($A149,'HDI (Ben)'!$B$2:$I$190, 6, 0)</f>
        <v>2805.116129</v>
      </c>
      <c r="J149" s="19">
        <f>vlookup($A149,'HDI (Ben)'!$B$2:$I$190, 7, 0)</f>
        <v>0</v>
      </c>
      <c r="K149" s="6" t="str">
        <f>vlookup($A149,'HDI (Ben)'!$B$2:$I$190, 8, 0)</f>
        <v>LOWHUMANDEVELOPMENT</v>
      </c>
      <c r="L149" s="6" t="str">
        <f>vlookup($A149, 'population(Vivian)'!$A$2:$I$236,2,0)</f>
        <v>59,734,218</v>
      </c>
      <c r="M149" s="21">
        <f>vlookup($A149, 'population(Vivian)'!$A$2:$I$236,3,0)</f>
        <v>0.0298</v>
      </c>
      <c r="N149" s="6" t="str">
        <f>vlookup($A149, 'population(Vivian)'!$A$2:$I$236,4,0)</f>
        <v>1,728,755</v>
      </c>
      <c r="O149" s="6" t="str">
        <f>vlookup($A149, 'population(Vivian)'!$A$2:$I$236,5,0)</f>
        <v>67</v>
      </c>
      <c r="P149" s="6" t="str">
        <f>vlookup($A149, 'population(Vivian)'!$A$2:$I$236,6,0)</f>
        <v>885,800</v>
      </c>
      <c r="Q149" s="6" t="str">
        <f>vlookup($A149, 'population(Vivian)'!$A$2:$I$236,7,0)</f>
        <v>-40,076</v>
      </c>
      <c r="R149" s="22">
        <f>vlookup($A149, 'population(Vivian)'!$A$2:$I$236,8,0)</f>
        <v>0.37</v>
      </c>
      <c r="S149" s="21">
        <f>vlookup($A149, 'population(Vivian)'!$A$2:$I$236,9,0)</f>
        <v>0.0077</v>
      </c>
      <c r="T149" s="23" t="s">
        <v>855</v>
      </c>
      <c r="U149" s="27"/>
    </row>
    <row r="150" ht="15.75" customHeight="1">
      <c r="A150" s="8" t="s">
        <v>1447</v>
      </c>
      <c r="B150" s="6" t="s">
        <v>555</v>
      </c>
      <c r="C150" s="6" t="s">
        <v>521</v>
      </c>
      <c r="D150" s="6" t="s">
        <v>556</v>
      </c>
      <c r="E150" s="16">
        <f>vlookup($A150,'HDI (Ben)'!$B$2:$I$190, 2,0)</f>
        <v>0.596848312</v>
      </c>
      <c r="F150" s="18">
        <f>vlookup($A150,'HDI (Ben)'!$B$2:$I$190, 3, 0)</f>
        <v>70.323</v>
      </c>
      <c r="G150" s="18">
        <f>vlookup($A150,'HDI (Ben)'!$B$2:$I$190, 4, 0)</f>
        <v>11.4168879</v>
      </c>
      <c r="H150" s="18">
        <f>vlookup($A150,'HDI (Ben)'!$B$2:$I$190, 5, 0)</f>
        <v>6.84</v>
      </c>
      <c r="I150" s="19">
        <f>vlookup($A150,'HDI (Ben)'!$B$2:$I$190, 6, 0)</f>
        <v>2807.860156</v>
      </c>
      <c r="J150" s="19">
        <f>vlookup($A150,'HDI (Ben)'!$B$2:$I$190, 7, 0)</f>
        <v>17</v>
      </c>
      <c r="K150" s="6" t="str">
        <f>vlookup($A150,'HDI (Ben)'!$B$2:$I$190, 8, 0)</f>
        <v>MEDIUMHUMANDEVELOPMENT</v>
      </c>
      <c r="L150" s="6" t="str">
        <f>vlookup($A150, 'population(Vivian)'!$A$2:$I$236,2,0)</f>
        <v>307,145</v>
      </c>
      <c r="M150" s="21">
        <f>vlookup($A150, 'population(Vivian)'!$A$2:$I$236,3,0)</f>
        <v>0.0242</v>
      </c>
      <c r="N150" s="6" t="str">
        <f>vlookup($A150, 'population(Vivian)'!$A$2:$I$236,4,0)</f>
        <v>7,263</v>
      </c>
      <c r="O150" s="6" t="str">
        <f>vlookup($A150, 'population(Vivian)'!$A$2:$I$236,5,0)</f>
        <v>25</v>
      </c>
      <c r="P150" s="6" t="str">
        <f>vlookup($A150, 'population(Vivian)'!$A$2:$I$236,6,0)</f>
        <v>12,190</v>
      </c>
      <c r="Q150" s="6" t="str">
        <f>vlookup($A150, 'population(Vivian)'!$A$2:$I$236,7,0)</f>
        <v>120</v>
      </c>
      <c r="R150" s="22">
        <f>vlookup($A150, 'population(Vivian)'!$A$2:$I$236,8,0)</f>
        <v>0.24</v>
      </c>
      <c r="S150" s="21">
        <f>vlookup($A150, 'population(Vivian)'!$A$2:$I$236,9,0)</f>
        <v>0</v>
      </c>
      <c r="T150" s="23" t="s">
        <v>855</v>
      </c>
      <c r="U150" s="27"/>
    </row>
    <row r="151" ht="15.75" customHeight="1">
      <c r="A151" s="8" t="s">
        <v>1452</v>
      </c>
      <c r="B151" s="6" t="s">
        <v>558</v>
      </c>
      <c r="C151" s="6" t="s">
        <v>521</v>
      </c>
      <c r="D151" s="6" t="s">
        <v>413</v>
      </c>
      <c r="E151" s="16">
        <f>vlookup($A151,'HDI (Ben)'!$B$2:$I$190, 2,0)</f>
        <v>0.5179548796</v>
      </c>
      <c r="F151" s="18">
        <f>vlookup($A151,'HDI (Ben)'!$B$2:$I$190, 3, 0)</f>
        <v>53.705</v>
      </c>
      <c r="G151" s="18">
        <f>vlookup($A151,'HDI (Ben)'!$B$2:$I$190, 4, 0)</f>
        <v>10.73776</v>
      </c>
      <c r="H151" s="18">
        <f>vlookup($A151,'HDI (Ben)'!$B$2:$I$190, 5, 0)</f>
        <v>6.348</v>
      </c>
      <c r="I151" s="19">
        <f>vlookup($A151,'HDI (Ben)'!$B$2:$I$190, 6, 0)</f>
        <v>3243.839094</v>
      </c>
      <c r="J151" s="19">
        <f>vlookup($A151,'HDI (Ben)'!$B$2:$I$190, 7, 0)</f>
        <v>-9</v>
      </c>
      <c r="K151" s="6" t="str">
        <f>vlookup($A151,'HDI (Ben)'!$B$2:$I$190, 8, 0)</f>
        <v>LOWHUMANDEVELOPMENT</v>
      </c>
      <c r="L151" s="6" t="str">
        <f>vlookup($A151, 'population(Vivian)'!$A$2:$I$236,2,0)</f>
        <v>2,142,249</v>
      </c>
      <c r="M151" s="21">
        <f>vlookup($A151, 'population(Vivian)'!$A$2:$I$236,3,0)</f>
        <v>0.008</v>
      </c>
      <c r="N151" s="6" t="str">
        <f>vlookup($A151, 'population(Vivian)'!$A$2:$I$236,4,0)</f>
        <v>16,981</v>
      </c>
      <c r="O151" s="6" t="str">
        <f>vlookup($A151, 'population(Vivian)'!$A$2:$I$236,5,0)</f>
        <v>71</v>
      </c>
      <c r="P151" s="6" t="str">
        <f>vlookup($A151, 'population(Vivian)'!$A$2:$I$236,6,0)</f>
        <v>30,360</v>
      </c>
      <c r="Q151" s="6" t="str">
        <f>vlookup($A151, 'population(Vivian)'!$A$2:$I$236,7,0)</f>
        <v>-10,047</v>
      </c>
      <c r="R151" s="22">
        <f>vlookup($A151, 'population(Vivian)'!$A$2:$I$236,8,0)</f>
        <v>0.31</v>
      </c>
      <c r="S151" s="21">
        <f>vlookup($A151, 'population(Vivian)'!$A$2:$I$236,9,0)</f>
        <v>0.0003</v>
      </c>
      <c r="T151" s="23" t="s">
        <v>855</v>
      </c>
      <c r="U151" s="27"/>
    </row>
    <row r="152" ht="15.75" customHeight="1">
      <c r="A152" s="8" t="s">
        <v>1457</v>
      </c>
      <c r="B152" s="6" t="s">
        <v>560</v>
      </c>
      <c r="C152" s="6" t="s">
        <v>521</v>
      </c>
      <c r="D152" s="6" t="s">
        <v>561</v>
      </c>
      <c r="E152" s="16">
        <f>vlookup($A152,'HDI (Ben)'!$B$2:$I$190, 2,0)</f>
        <v>0.5794852698</v>
      </c>
      <c r="F152" s="18">
        <f>vlookup($A152,'HDI (Ben)'!$B$2:$I$190, 3, 0)</f>
        <v>70.478</v>
      </c>
      <c r="G152" s="18">
        <f>vlookup($A152,'HDI (Ben)'!$B$2:$I$190, 4, 0)</f>
        <v>12.1952</v>
      </c>
      <c r="H152" s="18">
        <f>vlookup($A152,'HDI (Ben)'!$B$2:$I$190, 5, 0)</f>
        <v>4.856</v>
      </c>
      <c r="I152" s="19">
        <f>vlookup($A152,'HDI (Ben)'!$B$2:$I$190, 6, 0)</f>
        <v>2748.200382</v>
      </c>
      <c r="J152" s="19">
        <f>vlookup($A152,'HDI (Ben)'!$B$2:$I$190, 7, 0)</f>
        <v>13</v>
      </c>
      <c r="K152" s="6" t="str">
        <f>vlookup($A152,'HDI (Ben)'!$B$2:$I$190, 8, 0)</f>
        <v>MEDIUMHUMANDEVELOPMENT</v>
      </c>
      <c r="L152" s="6" t="str">
        <f>vlookup($A152, 'population(Vivian)'!$A$2:$I$236,2,0)</f>
        <v>29,136,808</v>
      </c>
      <c r="M152" s="21">
        <f>vlookup($A152, 'population(Vivian)'!$A$2:$I$236,3,0)</f>
        <v>0.0185</v>
      </c>
      <c r="N152" s="6" t="str">
        <f>vlookup($A152, 'population(Vivian)'!$A$2:$I$236,4,0)</f>
        <v>528,098</v>
      </c>
      <c r="O152" s="6" t="str">
        <f>vlookup($A152, 'population(Vivian)'!$A$2:$I$236,5,0)</f>
        <v>203</v>
      </c>
      <c r="P152" s="6" t="str">
        <f>vlookup($A152, 'population(Vivian)'!$A$2:$I$236,6,0)</f>
        <v>143,350</v>
      </c>
      <c r="Q152" s="6" t="str">
        <f>vlookup($A152, 'population(Vivian)'!$A$2:$I$236,7,0)</f>
        <v>41,710</v>
      </c>
      <c r="R152" s="22">
        <f>vlookup($A152, 'population(Vivian)'!$A$2:$I$236,8,0)</f>
        <v>0.21</v>
      </c>
      <c r="S152" s="21">
        <f>vlookup($A152, 'population(Vivian)'!$A$2:$I$236,9,0)</f>
        <v>0.0037</v>
      </c>
      <c r="T152" s="23" t="s">
        <v>593</v>
      </c>
      <c r="U152" s="27"/>
    </row>
    <row r="153" ht="15.75" customHeight="1">
      <c r="A153" s="8" t="s">
        <v>1463</v>
      </c>
      <c r="B153" s="6" t="s">
        <v>563</v>
      </c>
      <c r="C153" s="6" t="s">
        <v>564</v>
      </c>
      <c r="D153" s="6" t="s">
        <v>565</v>
      </c>
      <c r="E153" s="16">
        <f>vlookup($A153,'HDI (Ben)'!$B$2:$I$190, 2,0)</f>
        <v>0.5631001688</v>
      </c>
      <c r="F153" s="18">
        <f>vlookup($A153,'HDI (Ben)'!$B$2:$I$190, 3, 0)</f>
        <v>61.195</v>
      </c>
      <c r="G153" s="18">
        <f>vlookup($A153,'HDI (Ben)'!$B$2:$I$190, 4, 0)</f>
        <v>10.45108</v>
      </c>
      <c r="H153" s="18">
        <f>vlookup($A153,'HDI (Ben)'!$B$2:$I$190, 5, 0)</f>
        <v>8.342245697</v>
      </c>
      <c r="I153" s="19">
        <f>vlookup($A153,'HDI (Ben)'!$B$2:$I$190, 6, 0)</f>
        <v>2661.072065</v>
      </c>
      <c r="J153" s="19">
        <f>vlookup($A153,'HDI (Ben)'!$B$2:$I$190, 7, 0)</f>
        <v>12</v>
      </c>
      <c r="K153" s="6" t="str">
        <f>vlookup($A153,'HDI (Ben)'!$B$2:$I$190, 8, 0)</f>
        <v>MEDIUMHUMANDEVELOPMENT</v>
      </c>
      <c r="L153" s="6" t="str">
        <f>vlookup($A153, 'population(Vivian)'!$A$2:$I$236,2,0)</f>
        <v>14,862,924</v>
      </c>
      <c r="M153" s="21">
        <f>vlookup($A153, 'population(Vivian)'!$A$2:$I$236,3,0)</f>
        <v>0.0148</v>
      </c>
      <c r="N153" s="6" t="str">
        <f>vlookup($A153, 'population(Vivian)'!$A$2:$I$236,4,0)</f>
        <v>217,456</v>
      </c>
      <c r="O153" s="6" t="str">
        <f>vlookup($A153, 'population(Vivian)'!$A$2:$I$236,5,0)</f>
        <v>38</v>
      </c>
      <c r="P153" s="6" t="str">
        <f>vlookup($A153, 'population(Vivian)'!$A$2:$I$236,6,0)</f>
        <v>386,850</v>
      </c>
      <c r="Q153" s="6" t="str">
        <f>vlookup($A153, 'population(Vivian)'!$A$2:$I$236,7,0)</f>
        <v>-116,858</v>
      </c>
      <c r="R153" s="22">
        <f>vlookup($A153, 'population(Vivian)'!$A$2:$I$236,8,0)</f>
        <v>0.38</v>
      </c>
      <c r="S153" s="21">
        <f>vlookup($A153, 'population(Vivian)'!$A$2:$I$236,9,0)</f>
        <v>0.0019</v>
      </c>
      <c r="T153" s="23" t="s">
        <v>855</v>
      </c>
      <c r="U153" s="27"/>
    </row>
    <row r="154" ht="15.75" customHeight="1">
      <c r="A154" s="8" t="s">
        <v>1469</v>
      </c>
      <c r="B154" s="6" t="s">
        <v>567</v>
      </c>
      <c r="C154" s="6" t="s">
        <v>521</v>
      </c>
      <c r="D154" s="6" t="s">
        <v>568</v>
      </c>
      <c r="E154" s="16">
        <f>vlookup($A154,'HDI (Ben)'!$B$2:$I$190, 2,0)</f>
        <v>0.5378256562</v>
      </c>
      <c r="F154" s="18">
        <f>vlookup($A154,'HDI (Ben)'!$B$2:$I$190, 3, 0)</f>
        <v>64.118</v>
      </c>
      <c r="G154" s="18">
        <f>vlookup($A154,'HDI (Ben)'!$B$2:$I$190, 4, 0)</f>
        <v>11.23886102</v>
      </c>
      <c r="H154" s="18">
        <f>vlookup($A154,'HDI (Ben)'!$B$2:$I$190, 5, 0)</f>
        <v>4.908531258</v>
      </c>
      <c r="I154" s="19">
        <f>vlookup($A154,'HDI (Ben)'!$B$2:$I$190, 6, 0)</f>
        <v>2426.385781</v>
      </c>
      <c r="J154" s="19">
        <f>vlookup($A154,'HDI (Ben)'!$B$2:$I$190, 7, 0)</f>
        <v>7</v>
      </c>
      <c r="K154" s="6" t="str">
        <f>vlookup($A154,'HDI (Ben)'!$B$2:$I$190, 8, 0)</f>
        <v>LOWHUMANDEVELOPMENT</v>
      </c>
      <c r="L154" s="6" t="str">
        <f>vlookup($A154, 'population(Vivian)'!$A$2:$I$236,2,0)</f>
        <v>869,601</v>
      </c>
      <c r="M154" s="21">
        <f>vlookup($A154, 'population(Vivian)'!$A$2:$I$236,3,0)</f>
        <v>0.022</v>
      </c>
      <c r="N154" s="6" t="str">
        <f>vlookup($A154, 'population(Vivian)'!$A$2:$I$236,4,0)</f>
        <v>18,715</v>
      </c>
      <c r="O154" s="6" t="str">
        <f>vlookup($A154, 'population(Vivian)'!$A$2:$I$236,5,0)</f>
        <v>467</v>
      </c>
      <c r="P154" s="6" t="str">
        <f>vlookup($A154, 'population(Vivian)'!$A$2:$I$236,6,0)</f>
        <v>1,861</v>
      </c>
      <c r="Q154" s="6" t="str">
        <f>vlookup($A154, 'population(Vivian)'!$A$2:$I$236,7,0)</f>
        <v>-2,000</v>
      </c>
      <c r="R154" s="22">
        <f>vlookup($A154, 'population(Vivian)'!$A$2:$I$236,8,0)</f>
        <v>0.29</v>
      </c>
      <c r="S154" s="21">
        <f>vlookup($A154, 'population(Vivian)'!$A$2:$I$236,9,0)</f>
        <v>0.0001</v>
      </c>
      <c r="T154" s="23" t="s">
        <v>1604</v>
      </c>
      <c r="U154" s="27"/>
    </row>
    <row r="155" ht="15.75" customHeight="1">
      <c r="A155" s="8" t="s">
        <v>1475</v>
      </c>
      <c r="B155" s="6" t="s">
        <v>570</v>
      </c>
      <c r="E155" s="16">
        <f>vlookup($A155,'HDI (Ben)'!$B$2:$I$190, 2,0)</f>
        <v>0.4657249014</v>
      </c>
      <c r="F155" s="18">
        <f>vlookup($A155,'HDI (Ben)'!$B$2:$I$190, 3, 0)</f>
        <v>61.735</v>
      </c>
      <c r="G155" s="18">
        <f>vlookup($A155,'HDI (Ben)'!$B$2:$I$190, 4, 0)</f>
        <v>9.482098751</v>
      </c>
      <c r="H155" s="18">
        <f>vlookup($A155,'HDI (Ben)'!$B$2:$I$190, 5, 0)</f>
        <v>3.666</v>
      </c>
      <c r="I155" s="19">
        <f>vlookup($A155,'HDI (Ben)'!$B$2:$I$190, 6, 0)</f>
        <v>1489.572356</v>
      </c>
      <c r="J155" s="19">
        <f>vlookup($A155,'HDI (Ben)'!$B$2:$I$190, 7, 0)</f>
        <v>4</v>
      </c>
      <c r="K155" s="6" t="str">
        <f>vlookup($A155,'HDI (Ben)'!$B$2:$I$190, 8, 0)</f>
        <v>LOWHUMANDEVELOPMENT</v>
      </c>
      <c r="L155" s="6" t="str">
        <f>vlookup($A155, 'population(Vivian)'!$A$2:$I$236,2,0)</f>
        <v>2,416,668</v>
      </c>
      <c r="M155" s="21">
        <f>vlookup($A155, 'population(Vivian)'!$A$2:$I$236,3,0)</f>
        <v>0.0294</v>
      </c>
      <c r="N155" s="6" t="str">
        <f>vlookup($A155, 'population(Vivian)'!$A$2:$I$236,4,0)</f>
        <v>68,962</v>
      </c>
      <c r="O155" s="6" t="str">
        <f>vlookup($A155, 'population(Vivian)'!$A$2:$I$236,5,0)</f>
        <v>239</v>
      </c>
      <c r="P155" s="6" t="str">
        <f>vlookup($A155, 'population(Vivian)'!$A$2:$I$236,6,0)</f>
        <v>10,120</v>
      </c>
      <c r="Q155" s="6" t="str">
        <f>vlookup($A155, 'population(Vivian)'!$A$2:$I$236,7,0)</f>
        <v>-3,087</v>
      </c>
      <c r="R155" s="22">
        <f>vlookup($A155, 'population(Vivian)'!$A$2:$I$236,8,0)</f>
        <v>0.59</v>
      </c>
      <c r="S155" s="21">
        <f>vlookup($A155, 'population(Vivian)'!$A$2:$I$236,9,0)</f>
        <v>0.0003</v>
      </c>
      <c r="T155" s="23" t="s">
        <v>593</v>
      </c>
      <c r="U155" s="27"/>
    </row>
    <row r="156" ht="15.75" customHeight="1">
      <c r="A156" s="8" t="s">
        <v>1481</v>
      </c>
      <c r="B156" s="6" t="s">
        <v>572</v>
      </c>
      <c r="C156" s="6" t="s">
        <v>506</v>
      </c>
      <c r="D156" s="6" t="s">
        <v>573</v>
      </c>
      <c r="E156" s="16">
        <f>vlookup($A156,'HDI (Ben)'!$B$2:$I$190, 2,0)</f>
        <v>0.462717147</v>
      </c>
      <c r="F156" s="18">
        <f>vlookup($A156,'HDI (Ben)'!$B$2:$I$190, 3, 0)</f>
        <v>66.096</v>
      </c>
      <c r="G156" s="18">
        <f>vlookup($A156,'HDI (Ben)'!$B$2:$I$190, 4, 0)</f>
        <v>8.66439</v>
      </c>
      <c r="H156" s="18">
        <f>vlookup($A156,'HDI (Ben)'!$B$2:$I$190, 5, 0)</f>
        <v>3.2</v>
      </c>
      <c r="I156" s="19">
        <f>vlookup($A156,'HDI (Ben)'!$B$2:$I$190, 6, 0)</f>
        <v>1433.295869</v>
      </c>
      <c r="J156" s="19">
        <f>vlookup($A156,'HDI (Ben)'!$B$2:$I$190, 7, 0)</f>
        <v>3</v>
      </c>
      <c r="K156" s="6" t="str">
        <f>vlookup($A156,'HDI (Ben)'!$B$2:$I$190, 8, 0)</f>
        <v>LOWHUMANDEVELOPMENT</v>
      </c>
      <c r="L156" s="6" t="str">
        <f>vlookup($A156, 'population(Vivian)'!$A$2:$I$236,2,0)</f>
        <v>29,825,964</v>
      </c>
      <c r="M156" s="21">
        <f>vlookup($A156, 'population(Vivian)'!$A$2:$I$236,3,0)</f>
        <v>0.0228</v>
      </c>
      <c r="N156" s="6" t="str">
        <f>vlookup($A156, 'population(Vivian)'!$A$2:$I$236,4,0)</f>
        <v>664,042</v>
      </c>
      <c r="O156" s="6" t="str">
        <f>vlookup($A156, 'population(Vivian)'!$A$2:$I$236,5,0)</f>
        <v>56</v>
      </c>
      <c r="P156" s="6" t="str">
        <f>vlookup($A156, 'population(Vivian)'!$A$2:$I$236,6,0)</f>
        <v>527,970</v>
      </c>
      <c r="Q156" s="6" t="str">
        <f>vlookup($A156, 'population(Vivian)'!$A$2:$I$236,7,0)</f>
        <v>-30,000</v>
      </c>
      <c r="R156" s="22">
        <f>vlookup($A156, 'population(Vivian)'!$A$2:$I$236,8,0)</f>
        <v>0.38</v>
      </c>
      <c r="S156" s="21">
        <f>vlookup($A156, 'population(Vivian)'!$A$2:$I$236,9,0)</f>
        <v>0.0038</v>
      </c>
      <c r="T156" s="23" t="s">
        <v>855</v>
      </c>
      <c r="U156" s="27"/>
    </row>
    <row r="157" ht="15.75" customHeight="1">
      <c r="A157" s="8" t="s">
        <v>1485</v>
      </c>
      <c r="B157" s="6" t="s">
        <v>575</v>
      </c>
      <c r="C157" s="6" t="s">
        <v>461</v>
      </c>
      <c r="D157" s="6" t="s">
        <v>298</v>
      </c>
      <c r="E157" s="16">
        <f>vlookup($A157,'HDI (Ben)'!$B$2:$I$190, 2,0)</f>
        <v>0.4655150006</v>
      </c>
      <c r="F157" s="18">
        <f>vlookup($A157,'HDI (Ben)'!$B$2:$I$190, 3, 0)</f>
        <v>61.185</v>
      </c>
      <c r="G157" s="18">
        <f>vlookup($A157,'HDI (Ben)'!$B$2:$I$190, 4, 0)</f>
        <v>9.00675</v>
      </c>
      <c r="H157" s="18">
        <f>vlookup($A157,'HDI (Ben)'!$B$2:$I$190, 5, 0)</f>
        <v>2.707392597</v>
      </c>
      <c r="I157" s="19">
        <f>vlookup($A157,'HDI (Ben)'!$B$2:$I$190, 6, 0)</f>
        <v>2211.002107</v>
      </c>
      <c r="J157" s="19">
        <f>vlookup($A157,'HDI (Ben)'!$B$2:$I$190, 7, 0)</f>
        <v>-10</v>
      </c>
      <c r="K157" s="6" t="str">
        <f>vlookup($A157,'HDI (Ben)'!$B$2:$I$190, 8, 0)</f>
        <v>LOWHUMANDEVELOPMENT</v>
      </c>
      <c r="L157" s="6" t="str">
        <f>vlookup($A157, 'population(Vivian)'!$A$2:$I$236,2,0)</f>
        <v>13,132,795</v>
      </c>
      <c r="M157" s="21">
        <f>vlookup($A157, 'population(Vivian)'!$A$2:$I$236,3,0)</f>
        <v>0.0283</v>
      </c>
      <c r="N157" s="6" t="str">
        <f>vlookup($A157, 'population(Vivian)'!$A$2:$I$236,4,0)</f>
        <v>361,549</v>
      </c>
      <c r="O157" s="6" t="str">
        <f>vlookup($A157, 'population(Vivian)'!$A$2:$I$236,5,0)</f>
        <v>53</v>
      </c>
      <c r="P157" s="6" t="str">
        <f>vlookup($A157, 'population(Vivian)'!$A$2:$I$236,6,0)</f>
        <v>245,720</v>
      </c>
      <c r="Q157" s="6" t="str">
        <f>vlookup($A157, 'population(Vivian)'!$A$2:$I$236,7,0)</f>
        <v>-4,000</v>
      </c>
      <c r="R157" s="22">
        <f>vlookup($A157, 'population(Vivian)'!$A$2:$I$236,8,0)</f>
        <v>0.39</v>
      </c>
      <c r="S157" s="21">
        <f>vlookup($A157, 'population(Vivian)'!$A$2:$I$236,9,0)</f>
        <v>0.0017</v>
      </c>
      <c r="T157" s="23" t="s">
        <v>855</v>
      </c>
      <c r="U157" s="27"/>
    </row>
    <row r="158" ht="15.75" customHeight="1">
      <c r="A158" s="8" t="s">
        <v>1490</v>
      </c>
      <c r="B158" s="6" t="s">
        <v>578</v>
      </c>
      <c r="C158" s="6" t="s">
        <v>480</v>
      </c>
      <c r="D158" s="6" t="s">
        <v>579</v>
      </c>
      <c r="E158" s="16">
        <f>vlookup($A158,'HDI (Ben)'!$B$2:$I$190, 2,0)</f>
        <v>0.519834165</v>
      </c>
      <c r="F158" s="18">
        <f>vlookup($A158,'HDI (Ben)'!$B$2:$I$190, 3, 0)</f>
        <v>61.47</v>
      </c>
      <c r="G158" s="18">
        <f>vlookup($A158,'HDI (Ben)'!$B$2:$I$190, 4, 0)</f>
        <v>12.61455</v>
      </c>
      <c r="H158" s="18">
        <f>vlookup($A158,'HDI (Ben)'!$B$2:$I$190, 5, 0)</f>
        <v>3.774</v>
      </c>
      <c r="I158" s="19">
        <f>vlookup($A158,'HDI (Ben)'!$B$2:$I$190, 6, 0)</f>
        <v>2134.589379</v>
      </c>
      <c r="J158" s="19">
        <f>vlookup($A158,'HDI (Ben)'!$B$2:$I$190, 7, 0)</f>
        <v>2</v>
      </c>
      <c r="K158" s="6" t="str">
        <f>vlookup($A158,'HDI (Ben)'!$B$2:$I$190, 8, 0)</f>
        <v>LOWHUMANDEVELOPMENT</v>
      </c>
      <c r="L158" s="6" t="str">
        <f>vlookup($A158, 'population(Vivian)'!$A$2:$I$236,2,0)</f>
        <v>12,123,200</v>
      </c>
      <c r="M158" s="21">
        <f>vlookup($A158, 'population(Vivian)'!$A$2:$I$236,3,0)</f>
        <v>0.0273</v>
      </c>
      <c r="N158" s="6" t="str">
        <f>vlookup($A158, 'population(Vivian)'!$A$2:$I$236,4,0)</f>
        <v>322,049</v>
      </c>
      <c r="O158" s="6" t="str">
        <f>vlookup($A158, 'population(Vivian)'!$A$2:$I$236,5,0)</f>
        <v>108</v>
      </c>
      <c r="P158" s="6" t="str">
        <f>vlookup($A158, 'population(Vivian)'!$A$2:$I$236,6,0)</f>
        <v>112,760</v>
      </c>
      <c r="Q158" s="6" t="str">
        <f>vlookup($A158, 'population(Vivian)'!$A$2:$I$236,7,0)</f>
        <v>-2,000</v>
      </c>
      <c r="R158" s="22">
        <f>vlookup($A158, 'population(Vivian)'!$A$2:$I$236,8,0)</f>
        <v>0.48</v>
      </c>
      <c r="S158" s="21">
        <f>vlookup($A158, 'population(Vivian)'!$A$2:$I$236,9,0)</f>
        <v>0.0016</v>
      </c>
      <c r="T158" s="23" t="s">
        <v>593</v>
      </c>
      <c r="U158" s="27"/>
    </row>
    <row r="159" ht="15.75" customHeight="1">
      <c r="A159" s="8" t="s">
        <v>1495</v>
      </c>
      <c r="B159" s="6" t="s">
        <v>581</v>
      </c>
      <c r="C159" s="6" t="s">
        <v>461</v>
      </c>
      <c r="D159" s="6" t="s">
        <v>582</v>
      </c>
      <c r="E159" s="16">
        <f>vlookup($A159,'HDI (Ben)'!$B$2:$I$190, 2,0)</f>
        <v>0.557341016</v>
      </c>
      <c r="F159" s="18">
        <f>vlookup($A159,'HDI (Ben)'!$B$2:$I$190, 3, 0)</f>
        <v>72.835</v>
      </c>
      <c r="G159" s="18">
        <f>vlookup($A159,'HDI (Ben)'!$B$2:$I$190, 4, 0)</f>
        <v>10.22041433</v>
      </c>
      <c r="H159" s="18">
        <f>vlookup($A159,'HDI (Ben)'!$B$2:$I$190, 5, 0)</f>
        <v>5.54073206</v>
      </c>
      <c r="I159" s="19">
        <f>vlookup($A159,'HDI (Ben)'!$B$2:$I$190, 6, 0)</f>
        <v>2026.724743</v>
      </c>
      <c r="J159" s="19">
        <f>vlookup($A159,'HDI (Ben)'!$B$2:$I$190, 7, 0)</f>
        <v>13</v>
      </c>
      <c r="K159" s="6" t="str">
        <f>vlookup($A159,'HDI (Ben)'!$B$2:$I$190, 8, 0)</f>
        <v>MEDIUMHUMANDEVELOPMENT</v>
      </c>
      <c r="L159" s="6" t="str">
        <f>vlookup($A159, 'population(Vivian)'!$A$2:$I$236,2,0)</f>
        <v>686,884</v>
      </c>
      <c r="M159" s="21">
        <f>vlookup($A159, 'population(Vivian)'!$A$2:$I$236,3,0)</f>
        <v>0.0255</v>
      </c>
      <c r="N159" s="6" t="str">
        <f>vlookup($A159, 'population(Vivian)'!$A$2:$I$236,4,0)</f>
        <v>17,061</v>
      </c>
      <c r="O159" s="6" t="str">
        <f>vlookup($A159, 'population(Vivian)'!$A$2:$I$236,5,0)</f>
        <v>25</v>
      </c>
      <c r="P159" s="6" t="str">
        <f>vlookup($A159, 'population(Vivian)'!$A$2:$I$236,6,0)</f>
        <v>27,990</v>
      </c>
      <c r="Q159" s="6" t="str">
        <f>vlookup($A159, 'population(Vivian)'!$A$2:$I$236,7,0)</f>
        <v>-1,600</v>
      </c>
      <c r="R159" s="22">
        <f>vlookup($A159, 'population(Vivian)'!$A$2:$I$236,8,0)</f>
        <v>0.23</v>
      </c>
      <c r="S159" s="21">
        <f>vlookup($A159, 'population(Vivian)'!$A$2:$I$236,9,0)</f>
        <v>0.0001</v>
      </c>
      <c r="T159" s="23" t="s">
        <v>855</v>
      </c>
      <c r="U159" s="27"/>
    </row>
    <row r="160" ht="15.75" customHeight="1">
      <c r="A160" s="8" t="s">
        <v>1500</v>
      </c>
      <c r="B160" s="6" t="s">
        <v>584</v>
      </c>
      <c r="C160" s="6" t="s">
        <v>585</v>
      </c>
      <c r="D160" s="6" t="s">
        <v>586</v>
      </c>
      <c r="E160" s="16">
        <f>vlookup($A160,'HDI (Ben)'!$B$2:$I$190, 2,0)</f>
        <v>0.4272062437</v>
      </c>
      <c r="F160" s="18">
        <f>vlookup($A160,'HDI (Ben)'!$B$2:$I$190, 3, 0)</f>
        <v>58.893</v>
      </c>
      <c r="G160" s="18">
        <f>vlookup($A160,'HDI (Ben)'!$B$2:$I$190, 4, 0)</f>
        <v>7.60336</v>
      </c>
      <c r="H160" s="18">
        <f>vlookup($A160,'HDI (Ben)'!$B$2:$I$190, 5, 0)</f>
        <v>2.352954412</v>
      </c>
      <c r="I160" s="19">
        <f>vlookup($A160,'HDI (Ben)'!$B$2:$I$190, 6, 0)</f>
        <v>1965.385142</v>
      </c>
      <c r="J160" s="19">
        <f>vlookup($A160,'HDI (Ben)'!$B$2:$I$190, 7, 0)</f>
        <v>-17</v>
      </c>
      <c r="K160" s="6" t="str">
        <f>vlookup($A160,'HDI (Ben)'!$B$2:$I$190, 8, 0)</f>
        <v>LOWHUMANDEVELOPMENT</v>
      </c>
      <c r="L160" s="6" t="str">
        <f>vlookup($A160, 'population(Vivian)'!$A$2:$I$236,2,0)</f>
        <v>20,250,833</v>
      </c>
      <c r="M160" s="21">
        <f>vlookup($A160, 'population(Vivian)'!$A$2:$I$236,3,0)</f>
        <v>0.0302</v>
      </c>
      <c r="N160" s="6" t="str">
        <f>vlookup($A160, 'population(Vivian)'!$A$2:$I$236,4,0)</f>
        <v>592,802</v>
      </c>
      <c r="O160" s="6" t="str">
        <f>vlookup($A160, 'population(Vivian)'!$A$2:$I$236,5,0)</f>
        <v>17</v>
      </c>
      <c r="P160" s="6" t="str">
        <f>vlookup($A160, 'population(Vivian)'!$A$2:$I$236,6,0)</f>
        <v>1,220,190</v>
      </c>
      <c r="Q160" s="6" t="str">
        <f>vlookup($A160, 'population(Vivian)'!$A$2:$I$236,7,0)</f>
        <v>-40,000</v>
      </c>
      <c r="R160" s="22">
        <f>vlookup($A160, 'population(Vivian)'!$A$2:$I$236,8,0)</f>
        <v>0.44</v>
      </c>
      <c r="S160" s="21">
        <f>vlookup($A160, 'population(Vivian)'!$A$2:$I$236,9,0)</f>
        <v>0.0026</v>
      </c>
      <c r="T160" s="23" t="s">
        <v>855</v>
      </c>
      <c r="U160" s="27"/>
    </row>
    <row r="161" ht="15.75" customHeight="1">
      <c r="A161" s="8" t="s">
        <v>1505</v>
      </c>
      <c r="B161" s="6" t="s">
        <v>588</v>
      </c>
      <c r="C161" s="6" t="s">
        <v>521</v>
      </c>
      <c r="D161" s="6" t="s">
        <v>589</v>
      </c>
      <c r="E161" s="16">
        <f>vlookup($A161,'HDI (Ben)'!$B$2:$I$190, 2,0)</f>
        <v>0.6232437586</v>
      </c>
      <c r="F161" s="18">
        <f>vlookup($A161,'HDI (Ben)'!$B$2:$I$190, 3, 0)</f>
        <v>68.116</v>
      </c>
      <c r="G161" s="18">
        <f>vlookup($A161,'HDI (Ben)'!$B$2:$I$190, 4, 0)</f>
        <v>11.81000261</v>
      </c>
      <c r="H161" s="18">
        <f>vlookup($A161,'HDI (Ben)'!$B$2:$I$190, 5, 0)</f>
        <v>7.865527643</v>
      </c>
      <c r="I161" s="19">
        <f>vlookup($A161,'HDI (Ben)'!$B$2:$I$190, 6, 0)</f>
        <v>3917.433007</v>
      </c>
      <c r="J161" s="19">
        <f>vlookup($A161,'HDI (Ben)'!$B$2:$I$190, 7, 0)</f>
        <v>11</v>
      </c>
      <c r="K161" s="6" t="str">
        <f>vlookup($A161,'HDI (Ben)'!$B$2:$I$190, 8, 0)</f>
        <v>MEDIUMHUMANDEVELOPMENT</v>
      </c>
      <c r="L161" s="6" t="str">
        <f>vlookup($A161, 'population(Vivian)'!$A$2:$I$236,2,0)</f>
        <v>119,449</v>
      </c>
      <c r="M161" s="21">
        <f>vlookup($A161, 'population(Vivian)'!$A$2:$I$236,3,0)</f>
        <v>0.0157</v>
      </c>
      <c r="N161" s="6" t="str">
        <f>vlookup($A161, 'population(Vivian)'!$A$2:$I$236,4,0)</f>
        <v>1,843</v>
      </c>
      <c r="O161" s="6" t="str">
        <f>vlookup($A161, 'population(Vivian)'!$A$2:$I$236,5,0)</f>
        <v>147</v>
      </c>
      <c r="P161" s="6" t="str">
        <f>vlookup($A161, 'population(Vivian)'!$A$2:$I$236,6,0)</f>
        <v>810</v>
      </c>
      <c r="Q161" s="6" t="str">
        <f>vlookup($A161, 'population(Vivian)'!$A$2:$I$236,7,0)</f>
        <v>-800</v>
      </c>
      <c r="R161" s="22">
        <f>vlookup($A161, 'population(Vivian)'!$A$2:$I$236,8,0)</f>
        <v>0.57</v>
      </c>
      <c r="S161" s="21">
        <f>vlookup($A161, 'population(Vivian)'!$A$2:$I$236,9,0)</f>
        <v>0</v>
      </c>
      <c r="T161" s="23" t="s">
        <v>593</v>
      </c>
      <c r="U161" s="27"/>
    </row>
    <row r="162" ht="15.75" customHeight="1">
      <c r="A162" s="8" t="s">
        <v>1509</v>
      </c>
      <c r="B162" s="6" t="s">
        <v>591</v>
      </c>
      <c r="C162" s="6" t="s">
        <v>585</v>
      </c>
      <c r="D162" s="6" t="s">
        <v>592</v>
      </c>
      <c r="E162" s="16">
        <f>vlookup($A162,'HDI (Ben)'!$B$2:$I$190, 2,0)</f>
        <v>0.5360147201</v>
      </c>
      <c r="F162" s="18">
        <f>vlookup($A162,'HDI (Ben)'!$B$2:$I$190, 3, 0)</f>
        <v>68.7</v>
      </c>
      <c r="G162" s="18">
        <f>vlookup($A162,'HDI (Ben)'!$B$2:$I$190, 4, 0)</f>
        <v>11.16659</v>
      </c>
      <c r="H162" s="18">
        <f>vlookup($A162,'HDI (Ben)'!$B$2:$I$190, 5, 0)</f>
        <v>4.417150539</v>
      </c>
      <c r="I162" s="19">
        <f>vlookup($A162,'HDI (Ben)'!$B$2:$I$190, 6, 0)</f>
        <v>1958.611877</v>
      </c>
      <c r="J162" s="19">
        <f>vlookup($A162,'HDI (Ben)'!$B$2:$I$190, 7, 0)</f>
        <v>11</v>
      </c>
      <c r="K162" s="6" t="str">
        <f>vlookup($A162,'HDI (Ben)'!$B$2:$I$190, 8, 0)</f>
        <v>LOWHUMANDEVELOPMENT</v>
      </c>
      <c r="L162" s="6" t="str">
        <f>vlookup($A162, 'population(Vivian)'!$A$2:$I$236,2,0)</f>
        <v>12,952,218</v>
      </c>
      <c r="M162" s="21">
        <f>vlookup($A162, 'population(Vivian)'!$A$2:$I$236,3,0)</f>
        <v>0.0258</v>
      </c>
      <c r="N162" s="6" t="str">
        <f>vlookup($A162, 'population(Vivian)'!$A$2:$I$236,4,0)</f>
        <v>325,268</v>
      </c>
      <c r="O162" s="6" t="str">
        <f>vlookup($A162, 'population(Vivian)'!$A$2:$I$236,5,0)</f>
        <v>525</v>
      </c>
      <c r="P162" s="6" t="str">
        <f>vlookup($A162, 'population(Vivian)'!$A$2:$I$236,6,0)</f>
        <v>24,670</v>
      </c>
      <c r="Q162" s="6" t="str">
        <f>vlookup($A162, 'population(Vivian)'!$A$2:$I$236,7,0)</f>
        <v>-9,000</v>
      </c>
      <c r="R162" s="22">
        <f>vlookup($A162, 'population(Vivian)'!$A$2:$I$236,8,0)</f>
        <v>0.18</v>
      </c>
      <c r="S162" s="21">
        <f>vlookup($A162, 'population(Vivian)'!$A$2:$I$236,9,0)</f>
        <v>0.0017</v>
      </c>
      <c r="T162" s="23" t="s">
        <v>1604</v>
      </c>
      <c r="U162" s="27"/>
    </row>
    <row r="163" ht="15.75" customHeight="1">
      <c r="A163" s="8" t="s">
        <v>1515</v>
      </c>
      <c r="B163" s="6" t="s">
        <v>595</v>
      </c>
      <c r="C163" s="6" t="s">
        <v>585</v>
      </c>
      <c r="D163" s="6" t="s">
        <v>596</v>
      </c>
      <c r="E163" s="16">
        <f>vlookup($A163,'HDI (Ben)'!$B$2:$I$190, 2,0)</f>
        <v>0.5281909035</v>
      </c>
      <c r="F163" s="18">
        <f>vlookup($A163,'HDI (Ben)'!$B$2:$I$190, 3, 0)</f>
        <v>62.973</v>
      </c>
      <c r="G163" s="18">
        <f>vlookup($A163,'HDI (Ben)'!$B$2:$I$190, 4, 0)</f>
        <v>11.24256</v>
      </c>
      <c r="H163" s="18">
        <f>vlookup($A163,'HDI (Ben)'!$B$2:$I$190, 5, 0)</f>
        <v>6.090251</v>
      </c>
      <c r="I163" s="19">
        <f>vlookup($A163,'HDI (Ben)'!$B$2:$I$190, 6, 0)</f>
        <v>1752.210989</v>
      </c>
      <c r="J163" s="19">
        <f>vlookup($A163,'HDI (Ben)'!$B$2:$I$190, 7, 0)</f>
        <v>11</v>
      </c>
      <c r="K163" s="6" t="str">
        <f>vlookup($A163,'HDI (Ben)'!$B$2:$I$190, 8, 0)</f>
        <v>LOWHUMANDEVELOPMENT</v>
      </c>
      <c r="L163" s="6" t="str">
        <f>vlookup($A163, 'population(Vivian)'!$A$2:$I$236,2,0)</f>
        <v>45,741,007</v>
      </c>
      <c r="M163" s="21">
        <f>vlookup($A163, 'population(Vivian)'!$A$2:$I$236,3,0)</f>
        <v>0.0332</v>
      </c>
      <c r="N163" s="6" t="str">
        <f>vlookup($A163, 'population(Vivian)'!$A$2:$I$236,4,0)</f>
        <v>1,471,413</v>
      </c>
      <c r="O163" s="6" t="str">
        <f>vlookup($A163, 'population(Vivian)'!$A$2:$I$236,5,0)</f>
        <v>229</v>
      </c>
      <c r="P163" s="6" t="str">
        <f>vlookup($A163, 'population(Vivian)'!$A$2:$I$236,6,0)</f>
        <v>199,810</v>
      </c>
      <c r="Q163" s="6" t="str">
        <f>vlookup($A163, 'population(Vivian)'!$A$2:$I$236,7,0)</f>
        <v>168,694</v>
      </c>
      <c r="R163" s="22">
        <f>vlookup($A163, 'population(Vivian)'!$A$2:$I$236,8,0)</f>
        <v>0.26</v>
      </c>
      <c r="S163" s="21">
        <f>vlookup($A163, 'population(Vivian)'!$A$2:$I$236,9,0)</f>
        <v>0.0059</v>
      </c>
      <c r="T163" s="23" t="s">
        <v>593</v>
      </c>
      <c r="U163" s="27"/>
    </row>
    <row r="164" ht="15.75" customHeight="1">
      <c r="A164" s="8" t="s">
        <v>1521</v>
      </c>
      <c r="B164" s="6" t="s">
        <v>598</v>
      </c>
      <c r="C164" s="6" t="s">
        <v>461</v>
      </c>
      <c r="D164" s="6" t="s">
        <v>600</v>
      </c>
      <c r="E164" s="16">
        <f>vlookup($A164,'HDI (Ben)'!$B$2:$I$190, 2,0)</f>
        <v>0.4698496253</v>
      </c>
      <c r="F164" s="18">
        <f>vlookup($A164,'HDI (Ben)'!$B$2:$I$190, 3, 0)</f>
        <v>66.24</v>
      </c>
      <c r="G164" s="18">
        <f>vlookup($A164,'HDI (Ben)'!$B$2:$I$190, 4, 0)</f>
        <v>8.710185884</v>
      </c>
      <c r="H164" s="18">
        <f>vlookup($A164,'HDI (Ben)'!$B$2:$I$190, 5, 0)</f>
        <v>2.795442993</v>
      </c>
      <c r="I164" s="19">
        <f>vlookup($A164,'HDI (Ben)'!$B$2:$I$190, 6, 0)</f>
        <v>1781.756181</v>
      </c>
      <c r="J164" s="19">
        <f>vlookup($A164,'HDI (Ben)'!$B$2:$I$190, 7, 0)</f>
        <v>-4</v>
      </c>
      <c r="K164" s="6" t="str">
        <f>vlookup($A164,'HDI (Ben)'!$B$2:$I$190, 8, 0)</f>
        <v>LOWHUMANDEVELOPMENT</v>
      </c>
      <c r="L164" s="6" t="str">
        <f>vlookup($A164, 'population(Vivian)'!$A$2:$I$236,2,0)</f>
        <v>114,963,588</v>
      </c>
      <c r="M164" s="21">
        <f>vlookup($A164, 'population(Vivian)'!$A$2:$I$236,3,0)</f>
        <v>0.0257</v>
      </c>
      <c r="N164" s="6" t="str">
        <f>vlookup($A164, 'population(Vivian)'!$A$2:$I$236,4,0)</f>
        <v>2,884,858</v>
      </c>
      <c r="O164" s="6" t="str">
        <f>vlookup($A164, 'population(Vivian)'!$A$2:$I$236,5,0)</f>
        <v>115</v>
      </c>
      <c r="P164" s="6" t="str">
        <f>vlookup($A164, 'population(Vivian)'!$A$2:$I$236,6,0)</f>
        <v>1,000,000</v>
      </c>
      <c r="Q164" s="6" t="str">
        <f>vlookup($A164, 'population(Vivian)'!$A$2:$I$236,7,0)</f>
        <v>30,000</v>
      </c>
      <c r="R164" s="22">
        <f>vlookup($A164, 'population(Vivian)'!$A$2:$I$236,8,0)</f>
        <v>0.21</v>
      </c>
      <c r="S164" s="21">
        <f>vlookup($A164, 'population(Vivian)'!$A$2:$I$236,9,0)</f>
        <v>0.0147</v>
      </c>
      <c r="T164" s="23" t="s">
        <v>593</v>
      </c>
      <c r="U164" s="27"/>
    </row>
    <row r="165" ht="15.75" customHeight="1">
      <c r="A165" s="8" t="s">
        <v>1526</v>
      </c>
      <c r="B165" s="6" t="s">
        <v>602</v>
      </c>
      <c r="C165" s="6" t="s">
        <v>461</v>
      </c>
      <c r="D165" s="6" t="s">
        <v>603</v>
      </c>
      <c r="E165" s="16">
        <f>vlookup($A165,'HDI (Ben)'!$B$2:$I$190, 2,0)</f>
        <v>0.4335470488</v>
      </c>
      <c r="F165" s="18">
        <f>vlookup($A165,'HDI (Ben)'!$B$2:$I$190, 3, 0)</f>
        <v>61.174</v>
      </c>
      <c r="G165" s="18">
        <f>vlookup($A165,'HDI (Ben)'!$B$2:$I$190, 4, 0)</f>
        <v>8.90646</v>
      </c>
      <c r="H165" s="18">
        <f>vlookup($A165,'HDI (Ben)'!$B$2:$I$190, 5, 0)</f>
        <v>1.585573608</v>
      </c>
      <c r="I165" s="19">
        <f>vlookup($A165,'HDI (Ben)'!$B$2:$I$190, 6, 0)</f>
        <v>1705.485422</v>
      </c>
      <c r="J165" s="19">
        <f>vlookup($A165,'HDI (Ben)'!$B$2:$I$190, 7, 0)</f>
        <v>-8</v>
      </c>
      <c r="K165" s="6" t="str">
        <f>vlookup($A165,'HDI (Ben)'!$B$2:$I$190, 8, 0)</f>
        <v>LOWHUMANDEVELOPMENT</v>
      </c>
      <c r="L165" s="6" t="str">
        <f>vlookup($A165, 'population(Vivian)'!$A$2:$I$236,2,0)</f>
        <v>20,903,273</v>
      </c>
      <c r="M165" s="21">
        <f>vlookup($A165, 'population(Vivian)'!$A$2:$I$236,3,0)</f>
        <v>0.0286</v>
      </c>
      <c r="N165" s="6" t="str">
        <f>vlookup($A165, 'population(Vivian)'!$A$2:$I$236,4,0)</f>
        <v>581,895</v>
      </c>
      <c r="O165" s="6" t="str">
        <f>vlookup($A165, 'population(Vivian)'!$A$2:$I$236,5,0)</f>
        <v>76</v>
      </c>
      <c r="P165" s="6" t="str">
        <f>vlookup($A165, 'population(Vivian)'!$A$2:$I$236,6,0)</f>
        <v>273,600</v>
      </c>
      <c r="Q165" s="6" t="str">
        <f>vlookup($A165, 'population(Vivian)'!$A$2:$I$236,7,0)</f>
        <v>-25,000</v>
      </c>
      <c r="R165" s="22">
        <f>vlookup($A165, 'population(Vivian)'!$A$2:$I$236,8,0)</f>
        <v>0.31</v>
      </c>
      <c r="S165" s="21">
        <f>vlookup($A165, 'population(Vivian)'!$A$2:$I$236,9,0)</f>
        <v>0.0027</v>
      </c>
      <c r="T165" s="23" t="s">
        <v>855</v>
      </c>
      <c r="U165" s="27"/>
    </row>
    <row r="166" ht="15.75" customHeight="1">
      <c r="A166" s="8" t="s">
        <v>1531</v>
      </c>
      <c r="B166" s="6" t="s">
        <v>605</v>
      </c>
      <c r="C166" s="6" t="s">
        <v>606</v>
      </c>
      <c r="D166" s="6" t="s">
        <v>217</v>
      </c>
      <c r="E166" s="16">
        <f>vlookup($A166,'HDI (Ben)'!$B$2:$I$190, 2,0)</f>
        <v>0.4011759683</v>
      </c>
      <c r="F166" s="18">
        <f>vlookup($A166,'HDI (Ben)'!$B$2:$I$190, 3, 0)</f>
        <v>53.977</v>
      </c>
      <c r="G166" s="18">
        <f>vlookup($A166,'HDI (Ben)'!$B$2:$I$190, 4, 0)</f>
        <v>7.465364</v>
      </c>
      <c r="H166" s="18">
        <f>vlookup($A166,'HDI (Ben)'!$B$2:$I$190, 5, 0)</f>
        <v>2.409497071</v>
      </c>
      <c r="I166" s="19">
        <f>vlookup($A166,'HDI (Ben)'!$B$2:$I$190, 6, 0)</f>
        <v>1715.568235</v>
      </c>
      <c r="J166" s="19">
        <f>vlookup($A166,'HDI (Ben)'!$B$2:$I$190, 7, 0)</f>
        <v>-15</v>
      </c>
      <c r="K166" s="6" t="str">
        <f>vlookup($A166,'HDI (Ben)'!$B$2:$I$190, 8, 0)</f>
        <v>LOWHUMANDEVELOPMENT</v>
      </c>
      <c r="L166" s="6" t="str">
        <f>vlookup($A166, 'population(Vivian)'!$A$2:$I$236,2,0)</f>
        <v>16,425,864</v>
      </c>
      <c r="M166" s="21">
        <f>vlookup($A166, 'population(Vivian)'!$A$2:$I$236,3,0)</f>
        <v>0.03</v>
      </c>
      <c r="N166" s="6" t="str">
        <f>vlookup($A166, 'population(Vivian)'!$A$2:$I$236,4,0)</f>
        <v>478,988</v>
      </c>
      <c r="O166" s="6" t="str">
        <f>vlookup($A166, 'population(Vivian)'!$A$2:$I$236,5,0)</f>
        <v>13</v>
      </c>
      <c r="P166" s="6" t="str">
        <f>vlookup($A166, 'population(Vivian)'!$A$2:$I$236,6,0)</f>
        <v>1,259,200</v>
      </c>
      <c r="Q166" s="6" t="str">
        <f>vlookup($A166, 'population(Vivian)'!$A$2:$I$236,7,0)</f>
        <v>2,000</v>
      </c>
      <c r="R166" s="22">
        <f>vlookup($A166, 'population(Vivian)'!$A$2:$I$236,8,0)</f>
        <v>0.23</v>
      </c>
      <c r="S166" s="21">
        <f>vlookup($A166, 'population(Vivian)'!$A$2:$I$236,9,0)</f>
        <v>0.0021</v>
      </c>
      <c r="T166" s="23" t="s">
        <v>855</v>
      </c>
      <c r="U166" s="27"/>
    </row>
    <row r="167" ht="15.75" customHeight="1">
      <c r="A167" s="8" t="s">
        <v>1535</v>
      </c>
      <c r="B167" s="6" t="s">
        <v>609</v>
      </c>
      <c r="C167" s="6" t="s">
        <v>521</v>
      </c>
      <c r="D167" s="6" t="s">
        <v>610</v>
      </c>
      <c r="E167" s="16">
        <f>vlookup($A167,'HDI (Ben)'!$B$2:$I$190, 2,0)</f>
        <v>0.4959595228</v>
      </c>
      <c r="F167" s="18">
        <f>vlookup($A167,'HDI (Ben)'!$B$2:$I$190, 3, 0)</f>
        <v>64.486</v>
      </c>
      <c r="G167" s="18">
        <f>vlookup($A167,'HDI (Ben)'!$B$2:$I$190, 4, 0)</f>
        <v>10.13892</v>
      </c>
      <c r="H167" s="18">
        <f>vlookup($A167,'HDI (Ben)'!$B$2:$I$190, 5, 0)</f>
        <v>3.93</v>
      </c>
      <c r="I167" s="19">
        <f>vlookup($A167,'HDI (Ben)'!$B$2:$I$190, 6, 0)</f>
        <v>1745.665705</v>
      </c>
      <c r="J167" s="19">
        <f>vlookup($A167,'HDI (Ben)'!$B$2:$I$190, 7, 0)</f>
        <v>1</v>
      </c>
      <c r="K167" s="6" t="str">
        <f>vlookup($A167,'HDI (Ben)'!$B$2:$I$190, 8, 0)</f>
        <v>LOWHUMANDEVELOPMENT</v>
      </c>
      <c r="L167" s="6" t="str">
        <f>vlookup($A167, 'population(Vivian)'!$A$2:$I$236,2,0)</f>
        <v>38,928,346</v>
      </c>
      <c r="M167" s="21">
        <f>vlookup($A167, 'population(Vivian)'!$A$2:$I$236,3,0)</f>
        <v>0.0233</v>
      </c>
      <c r="N167" s="6" t="str">
        <f>vlookup($A167, 'population(Vivian)'!$A$2:$I$236,4,0)</f>
        <v>886,592</v>
      </c>
      <c r="O167" s="6" t="str">
        <f>vlookup($A167, 'population(Vivian)'!$A$2:$I$236,5,0)</f>
        <v>60</v>
      </c>
      <c r="P167" s="6" t="str">
        <f>vlookup($A167, 'population(Vivian)'!$A$2:$I$236,6,0)</f>
        <v>652,860</v>
      </c>
      <c r="Q167" s="6" t="str">
        <f>vlookup($A167, 'population(Vivian)'!$A$2:$I$236,7,0)</f>
        <v>-62,920</v>
      </c>
      <c r="R167" s="22">
        <f>vlookup($A167, 'population(Vivian)'!$A$2:$I$236,8,0)</f>
        <v>0.25</v>
      </c>
      <c r="S167" s="21">
        <f>vlookup($A167, 'population(Vivian)'!$A$2:$I$236,9,0)</f>
        <v>0.005</v>
      </c>
      <c r="T167" s="23" t="s">
        <v>855</v>
      </c>
      <c r="U167" s="27"/>
    </row>
    <row r="168" ht="15.75" customHeight="1">
      <c r="A168" s="8" t="s">
        <v>1541</v>
      </c>
      <c r="B168" s="6" t="s">
        <v>612</v>
      </c>
      <c r="C168" s="6" t="s">
        <v>461</v>
      </c>
      <c r="D168" s="6" t="s">
        <v>613</v>
      </c>
      <c r="E168" s="16">
        <f>vlookup($A168,'HDI (Ben)'!$B$2:$I$190, 2,0)</f>
        <v>0.5206973589</v>
      </c>
      <c r="F168" s="18">
        <f>vlookup($A168,'HDI (Ben)'!$B$2:$I$190, 3, 0)</f>
        <v>66.681</v>
      </c>
      <c r="G168" s="18">
        <f>vlookup($A168,'HDI (Ben)'!$B$2:$I$190, 4, 0)</f>
        <v>10.41317</v>
      </c>
      <c r="H168" s="18">
        <f>vlookup($A168,'HDI (Ben)'!$B$2:$I$190, 5, 0)</f>
        <v>6.1</v>
      </c>
      <c r="I168" s="19">
        <f>vlookup($A168,'HDI (Ben)'!$B$2:$I$190, 6, 0)</f>
        <v>1403.915973</v>
      </c>
      <c r="J168" s="19">
        <f>vlookup($A168,'HDI (Ben)'!$B$2:$I$190, 7, 0)</f>
        <v>19</v>
      </c>
      <c r="K168" s="6" t="str">
        <f>vlookup($A168,'HDI (Ben)'!$B$2:$I$190, 8, 0)</f>
        <v>LOWHUMANDEVELOPMENT</v>
      </c>
      <c r="L168" s="6" t="str">
        <f>vlookup($A168, 'population(Vivian)'!$A$2:$I$236,2,0)</f>
        <v>27,691,018</v>
      </c>
      <c r="M168" s="21">
        <f>vlookup($A168, 'population(Vivian)'!$A$2:$I$236,3,0)</f>
        <v>0.0268</v>
      </c>
      <c r="N168" s="6" t="str">
        <f>vlookup($A168, 'population(Vivian)'!$A$2:$I$236,4,0)</f>
        <v>721,711</v>
      </c>
      <c r="O168" s="6" t="str">
        <f>vlookup($A168, 'population(Vivian)'!$A$2:$I$236,5,0)</f>
        <v>48</v>
      </c>
      <c r="P168" s="6" t="str">
        <f>vlookup($A168, 'population(Vivian)'!$A$2:$I$236,6,0)</f>
        <v>581,795</v>
      </c>
      <c r="Q168" s="6" t="str">
        <f>vlookup($A168, 'population(Vivian)'!$A$2:$I$236,7,0)</f>
        <v>-1,500</v>
      </c>
      <c r="R168" s="22">
        <f>vlookup($A168, 'population(Vivian)'!$A$2:$I$236,8,0)</f>
        <v>0.39</v>
      </c>
      <c r="S168" s="21">
        <f>vlookup($A168, 'population(Vivian)'!$A$2:$I$236,9,0)</f>
        <v>0.0036</v>
      </c>
      <c r="T168" s="23" t="s">
        <v>855</v>
      </c>
      <c r="U168" s="27"/>
    </row>
    <row r="169" ht="15.75" customHeight="1">
      <c r="A169" s="8" t="s">
        <v>1547</v>
      </c>
      <c r="B169" s="6" t="s">
        <v>615</v>
      </c>
      <c r="C169" s="6" t="s">
        <v>521</v>
      </c>
      <c r="D169" s="6" t="s">
        <v>437</v>
      </c>
      <c r="E169" s="16">
        <f>vlookup($A169,'HDI (Ben)'!$B$2:$I$190, 2,0)</f>
        <v>0.5027313746</v>
      </c>
      <c r="F169" s="18">
        <f>vlookup($A169,'HDI (Ben)'!$B$2:$I$190, 3, 0)</f>
        <v>63.66</v>
      </c>
      <c r="G169" s="18">
        <f>vlookup($A169,'HDI (Ben)'!$B$2:$I$190, 4, 0)</f>
        <v>9.5</v>
      </c>
      <c r="H169" s="18">
        <f>vlookup($A169,'HDI (Ben)'!$B$2:$I$190, 5, 0)</f>
        <v>5.441686</v>
      </c>
      <c r="I169" s="19">
        <f>vlookup($A169,'HDI (Ben)'!$B$2:$I$190, 6, 0)</f>
        <v>1664.892927</v>
      </c>
      <c r="J169" s="19">
        <f>vlookup($A169,'HDI (Ben)'!$B$2:$I$190, 7, 0)</f>
        <v>6</v>
      </c>
      <c r="K169" s="6" t="str">
        <f>vlookup($A169,'HDI (Ben)'!$B$2:$I$190, 8, 0)</f>
        <v>LOWHUMANDEVELOPMENT</v>
      </c>
      <c r="L169" s="6" t="str">
        <f>vlookup($A169, 'population(Vivian)'!$A$2:$I$236,2,0)</f>
        <v>11,402,528</v>
      </c>
      <c r="M169" s="21">
        <f>vlookup($A169, 'population(Vivian)'!$A$2:$I$236,3,0)</f>
        <v>0.0124</v>
      </c>
      <c r="N169" s="6" t="str">
        <f>vlookup($A169, 'population(Vivian)'!$A$2:$I$236,4,0)</f>
        <v>139,451</v>
      </c>
      <c r="O169" s="6" t="str">
        <f>vlookup($A169, 'population(Vivian)'!$A$2:$I$236,5,0)</f>
        <v>414</v>
      </c>
      <c r="P169" s="6" t="str">
        <f>vlookup($A169, 'population(Vivian)'!$A$2:$I$236,6,0)</f>
        <v>27,560</v>
      </c>
      <c r="Q169" s="6" t="str">
        <f>vlookup($A169, 'population(Vivian)'!$A$2:$I$236,7,0)</f>
        <v>-35,000</v>
      </c>
      <c r="R169" s="22">
        <f>vlookup($A169, 'population(Vivian)'!$A$2:$I$236,8,0)</f>
        <v>0.57</v>
      </c>
      <c r="S169" s="21">
        <f>vlookup($A169, 'population(Vivian)'!$A$2:$I$236,9,0)</f>
        <v>0.0015</v>
      </c>
      <c r="T169" s="23" t="s">
        <v>1604</v>
      </c>
      <c r="U169" s="27"/>
    </row>
    <row r="170" ht="15.75" customHeight="1">
      <c r="A170" s="8" t="s">
        <v>1553</v>
      </c>
      <c r="B170" s="6" t="s">
        <v>617</v>
      </c>
      <c r="C170" s="6" t="s">
        <v>461</v>
      </c>
      <c r="D170" s="6" t="s">
        <v>618</v>
      </c>
      <c r="E170" s="16">
        <f>vlookup($A170,'HDI (Ben)'!$B$2:$I$190, 2,0)</f>
        <v>0.4614060007</v>
      </c>
      <c r="F170" s="18">
        <f>vlookup($A170,'HDI (Ben)'!$B$2:$I$190, 3, 0)</f>
        <v>58.003</v>
      </c>
      <c r="G170" s="18">
        <f>vlookup($A170,'HDI (Ben)'!$B$2:$I$190, 4, 0)</f>
        <v>10.5</v>
      </c>
      <c r="H170" s="18">
        <f>vlookup($A170,'HDI (Ben)'!$B$2:$I$190, 5, 0)</f>
        <v>3.303495308</v>
      </c>
      <c r="I170" s="19">
        <f>vlookup($A170,'HDI (Ben)'!$B$2:$I$190, 6, 0)</f>
        <v>1593.184025</v>
      </c>
      <c r="J170" s="19">
        <f>vlookup($A170,'HDI (Ben)'!$B$2:$I$190, 7, 0)</f>
        <v>-2</v>
      </c>
      <c r="K170" s="6" t="str">
        <f>vlookup($A170,'HDI (Ben)'!$B$2:$I$190, 8, 0)</f>
        <v>LOWHUMANDEVELOPMENT</v>
      </c>
      <c r="L170" s="6" t="str">
        <f>vlookup($A170, 'population(Vivian)'!$A$2:$I$236,2,0)</f>
        <v>1,968,001</v>
      </c>
      <c r="M170" s="21">
        <f>vlookup($A170, 'population(Vivian)'!$A$2:$I$236,3,0)</f>
        <v>0.0245</v>
      </c>
      <c r="N170" s="6" t="str">
        <f>vlookup($A170, 'population(Vivian)'!$A$2:$I$236,4,0)</f>
        <v>47,079</v>
      </c>
      <c r="O170" s="6" t="str">
        <f>vlookup($A170, 'population(Vivian)'!$A$2:$I$236,5,0)</f>
        <v>70</v>
      </c>
      <c r="P170" s="6" t="str">
        <f>vlookup($A170, 'population(Vivian)'!$A$2:$I$236,6,0)</f>
        <v>28,120</v>
      </c>
      <c r="Q170" s="6" t="str">
        <f>vlookup($A170, 'population(Vivian)'!$A$2:$I$236,7,0)</f>
        <v>-1,399</v>
      </c>
      <c r="R170" s="22">
        <f>vlookup($A170, 'population(Vivian)'!$A$2:$I$236,8,0)</f>
        <v>0.45</v>
      </c>
      <c r="S170" s="21">
        <f>vlookup($A170, 'population(Vivian)'!$A$2:$I$236,9,0)</f>
        <v>0.0003</v>
      </c>
      <c r="T170" s="23" t="s">
        <v>855</v>
      </c>
      <c r="U170" s="27"/>
    </row>
    <row r="171" ht="15.75" customHeight="1">
      <c r="A171" s="8" t="s">
        <v>1558</v>
      </c>
      <c r="B171" s="6" t="s">
        <v>620</v>
      </c>
      <c r="C171" s="6" t="s">
        <v>506</v>
      </c>
      <c r="D171" s="6" t="s">
        <v>621</v>
      </c>
      <c r="E171" s="16">
        <f>vlookup($A171,'HDI (Ben)'!$B$2:$I$190, 2,0)</f>
        <v>0.512732736</v>
      </c>
      <c r="F171" s="18">
        <f>vlookup($A171,'HDI (Ben)'!$B$2:$I$190, 3, 0)</f>
        <v>60.76</v>
      </c>
      <c r="G171" s="18">
        <f>vlookup($A171,'HDI (Ben)'!$B$2:$I$190, 4, 0)</f>
        <v>12.56833</v>
      </c>
      <c r="H171" s="18">
        <f>vlookup($A171,'HDI (Ben)'!$B$2:$I$190, 5, 0)</f>
        <v>4.949925584</v>
      </c>
      <c r="I171" s="19">
        <f>vlookup($A171,'HDI (Ben)'!$B$2:$I$190, 6, 0)</f>
        <v>1592.536702</v>
      </c>
      <c r="J171" s="19">
        <f>vlookup($A171,'HDI (Ben)'!$B$2:$I$190, 7, 0)</f>
        <v>10</v>
      </c>
      <c r="K171" s="6" t="str">
        <f>vlookup($A171,'HDI (Ben)'!$B$2:$I$190, 8, 0)</f>
        <v>LOWHUMANDEVELOPMENT</v>
      </c>
      <c r="L171" s="6" t="str">
        <f>vlookup($A171, 'population(Vivian)'!$A$2:$I$236,2,0)</f>
        <v>8,278,724</v>
      </c>
      <c r="M171" s="21">
        <f>vlookup($A171, 'population(Vivian)'!$A$2:$I$236,3,0)</f>
        <v>0.0243</v>
      </c>
      <c r="N171" s="6" t="str">
        <f>vlookup($A171, 'population(Vivian)'!$A$2:$I$236,4,0)</f>
        <v>196,358</v>
      </c>
      <c r="O171" s="6" t="str">
        <f>vlookup($A171, 'population(Vivian)'!$A$2:$I$236,5,0)</f>
        <v>152</v>
      </c>
      <c r="P171" s="6" t="str">
        <f>vlookup($A171, 'population(Vivian)'!$A$2:$I$236,6,0)</f>
        <v>54,390</v>
      </c>
      <c r="Q171" s="6" t="str">
        <f>vlookup($A171, 'population(Vivian)'!$A$2:$I$236,7,0)</f>
        <v>-2,000</v>
      </c>
      <c r="R171" s="22">
        <f>vlookup($A171, 'population(Vivian)'!$A$2:$I$236,8,0)</f>
        <v>0.43</v>
      </c>
      <c r="S171" s="21">
        <f>vlookup($A171, 'population(Vivian)'!$A$2:$I$236,9,0)</f>
        <v>0.0011</v>
      </c>
      <c r="T171" s="23" t="s">
        <v>593</v>
      </c>
      <c r="U171" s="27"/>
    </row>
    <row r="172" ht="15.75" customHeight="1">
      <c r="A172" s="8" t="s">
        <v>1563</v>
      </c>
      <c r="B172" s="6" t="s">
        <v>624</v>
      </c>
      <c r="C172" s="6" t="s">
        <v>461</v>
      </c>
      <c r="D172" s="6" t="s">
        <v>217</v>
      </c>
      <c r="E172" s="16">
        <f>vlookup($A172,'HDI (Ben)'!$B$2:$I$190, 2,0)</f>
        <v>0.4384652821</v>
      </c>
      <c r="F172" s="18">
        <f>vlookup($A172,'HDI (Ben)'!$B$2:$I$190, 3, 0)</f>
        <v>54.309</v>
      </c>
      <c r="G172" s="18">
        <f>vlookup($A172,'HDI (Ben)'!$B$2:$I$190, 4, 0)</f>
        <v>10.17593</v>
      </c>
      <c r="H172" s="18">
        <f>vlookup($A172,'HDI (Ben)'!$B$2:$I$190, 5, 0)</f>
        <v>3.6</v>
      </c>
      <c r="I172" s="19">
        <f>vlookup($A172,'HDI (Ben)'!$B$2:$I$190, 6, 0)</f>
        <v>1381.299109</v>
      </c>
      <c r="J172" s="19">
        <f>vlookup($A172,'HDI (Ben)'!$B$2:$I$190, 7, 0)</f>
        <v>1</v>
      </c>
      <c r="K172" s="6" t="str">
        <f>vlookup($A172,'HDI (Ben)'!$B$2:$I$190, 8, 0)</f>
        <v>LOWHUMANDEVELOPMENT</v>
      </c>
      <c r="L172" s="6" t="str">
        <f>vlookup($A172, 'population(Vivian)'!$A$2:$I$236,2,0)</f>
        <v>7,976,983</v>
      </c>
      <c r="M172" s="21">
        <f>vlookup($A172, 'population(Vivian)'!$A$2:$I$236,3,0)</f>
        <v>0.021</v>
      </c>
      <c r="N172" s="6" t="str">
        <f>vlookup($A172, 'population(Vivian)'!$A$2:$I$236,4,0)</f>
        <v>163,768</v>
      </c>
      <c r="O172" s="6" t="str">
        <f>vlookup($A172, 'population(Vivian)'!$A$2:$I$236,5,0)</f>
        <v>111</v>
      </c>
      <c r="P172" s="6" t="str">
        <f>vlookup($A172, 'population(Vivian)'!$A$2:$I$236,6,0)</f>
        <v>72,180</v>
      </c>
      <c r="Q172" s="6" t="str">
        <f>vlookup($A172, 'population(Vivian)'!$A$2:$I$236,7,0)</f>
        <v>-4,200</v>
      </c>
      <c r="R172" s="22">
        <f>vlookup($A172, 'population(Vivian)'!$A$2:$I$236,8,0)</f>
        <v>0.43</v>
      </c>
      <c r="S172" s="21">
        <f>vlookup($A172, 'population(Vivian)'!$A$2:$I$236,9,0)</f>
        <v>0.001</v>
      </c>
      <c r="T172" s="23" t="s">
        <v>593</v>
      </c>
      <c r="U172" s="27"/>
    </row>
    <row r="173" ht="15.75" customHeight="1">
      <c r="A173" s="8" t="s">
        <v>1568</v>
      </c>
      <c r="B173" s="6" t="s">
        <v>626</v>
      </c>
      <c r="C173" s="6" t="s">
        <v>521</v>
      </c>
      <c r="D173" s="6" t="s">
        <v>547</v>
      </c>
      <c r="E173" s="16">
        <f>vlookup($A173,'HDI (Ben)'!$B$2:$I$190, 2,0)</f>
        <v>0.446044681</v>
      </c>
      <c r="F173" s="18">
        <f>vlookup($A173,'HDI (Ben)'!$B$2:$I$190, 3, 0)</f>
        <v>60.163</v>
      </c>
      <c r="G173" s="18">
        <f>vlookup($A173,'HDI (Ben)'!$B$2:$I$190, 4, 0)</f>
        <v>9.74711</v>
      </c>
      <c r="H173" s="18">
        <f>vlookup($A173,'HDI (Ben)'!$B$2:$I$190, 5, 0)</f>
        <v>3.540898438</v>
      </c>
      <c r="I173" s="19">
        <f>vlookup($A173,'HDI (Ben)'!$B$2:$I$190, 6, 0)</f>
        <v>1153.697636</v>
      </c>
      <c r="J173" s="19">
        <f>vlookup($A173,'HDI (Ben)'!$B$2:$I$190, 7, 0)</f>
        <v>4</v>
      </c>
      <c r="K173" s="6" t="str">
        <f>vlookup($A173,'HDI (Ben)'!$B$2:$I$190, 8, 0)</f>
        <v>LOWHUMANDEVELOPMENT</v>
      </c>
      <c r="L173" s="6" t="str">
        <f>vlookup($A173, 'population(Vivian)'!$A$2:$I$236,2,0)</f>
        <v>31,255,435</v>
      </c>
      <c r="M173" s="21">
        <f>vlookup($A173, 'population(Vivian)'!$A$2:$I$236,3,0)</f>
        <v>0.0293</v>
      </c>
      <c r="N173" s="6" t="str">
        <f>vlookup($A173, 'population(Vivian)'!$A$2:$I$236,4,0)</f>
        <v>889,399</v>
      </c>
      <c r="O173" s="6" t="str">
        <f>vlookup($A173, 'population(Vivian)'!$A$2:$I$236,5,0)</f>
        <v>40</v>
      </c>
      <c r="P173" s="6" t="str">
        <f>vlookup($A173, 'population(Vivian)'!$A$2:$I$236,6,0)</f>
        <v>786,380</v>
      </c>
      <c r="Q173" s="6" t="str">
        <f>vlookup($A173, 'population(Vivian)'!$A$2:$I$236,7,0)</f>
        <v>-5,000</v>
      </c>
      <c r="R173" s="22">
        <f>vlookup($A173, 'population(Vivian)'!$A$2:$I$236,8,0)</f>
        <v>0.38</v>
      </c>
      <c r="S173" s="21">
        <f>vlookup($A173, 'population(Vivian)'!$A$2:$I$236,9,0)</f>
        <v>0.004</v>
      </c>
      <c r="T173" s="23" t="s">
        <v>855</v>
      </c>
      <c r="U173" s="27"/>
    </row>
    <row r="174" ht="15.75" customHeight="1">
      <c r="A174" s="8" t="s">
        <v>1573</v>
      </c>
      <c r="B174" s="6" t="s">
        <v>628</v>
      </c>
      <c r="C174" s="6" t="s">
        <v>585</v>
      </c>
      <c r="D174" s="6" t="s">
        <v>342</v>
      </c>
      <c r="E174" s="16">
        <f>vlookup($A174,'HDI (Ben)'!$B$2:$I$190, 2,0)</f>
        <v>0.4854001863</v>
      </c>
      <c r="F174" s="18">
        <f>vlookup($A174,'HDI (Ben)'!$B$2:$I$190, 3, 0)</f>
        <v>63.798</v>
      </c>
      <c r="G174" s="18">
        <f>vlookup($A174,'HDI (Ben)'!$B$2:$I$190, 4, 0)</f>
        <v>10.95276</v>
      </c>
      <c r="H174" s="18">
        <f>vlookup($A174,'HDI (Ben)'!$B$2:$I$190, 5, 0)</f>
        <v>4.63</v>
      </c>
      <c r="I174" s="19">
        <f>vlookup($A174,'HDI (Ben)'!$B$2:$I$190, 6, 0)</f>
        <v>1159.120065</v>
      </c>
      <c r="J174" s="19">
        <f>vlookup($A174,'HDI (Ben)'!$B$2:$I$190, 7, 0)</f>
        <v>11</v>
      </c>
      <c r="K174" s="6" t="str">
        <f>vlookup($A174,'HDI (Ben)'!$B$2:$I$190, 8, 0)</f>
        <v>LOWHUMANDEVELOPMENT</v>
      </c>
      <c r="L174" s="6" t="str">
        <f>vlookup($A174, 'population(Vivian)'!$A$2:$I$236,2,0)</f>
        <v>19,129,952</v>
      </c>
      <c r="M174" s="21">
        <f>vlookup($A174, 'population(Vivian)'!$A$2:$I$236,3,0)</f>
        <v>0.0269</v>
      </c>
      <c r="N174" s="6" t="str">
        <f>vlookup($A174, 'population(Vivian)'!$A$2:$I$236,4,0)</f>
        <v>501,205</v>
      </c>
      <c r="O174" s="6" t="str">
        <f>vlookup($A174, 'population(Vivian)'!$A$2:$I$236,5,0)</f>
        <v>203</v>
      </c>
      <c r="P174" s="6" t="str">
        <f>vlookup($A174, 'population(Vivian)'!$A$2:$I$236,6,0)</f>
        <v>94,280</v>
      </c>
      <c r="Q174" s="6" t="str">
        <f>vlookup($A174, 'population(Vivian)'!$A$2:$I$236,7,0)</f>
        <v>-16,053</v>
      </c>
      <c r="R174" s="22">
        <f>vlookup($A174, 'population(Vivian)'!$A$2:$I$236,8,0)</f>
        <v>0.18</v>
      </c>
      <c r="S174" s="21">
        <f>vlookup($A174, 'population(Vivian)'!$A$2:$I$236,9,0)</f>
        <v>0.0025</v>
      </c>
      <c r="T174" s="23" t="s">
        <v>593</v>
      </c>
      <c r="U174" s="27"/>
    </row>
    <row r="175" ht="15.75" customHeight="1">
      <c r="A175" s="8" t="s">
        <v>1578</v>
      </c>
      <c r="B175" s="6" t="s">
        <v>630</v>
      </c>
      <c r="C175" s="6" t="s">
        <v>521</v>
      </c>
      <c r="D175" s="6" t="s">
        <v>209</v>
      </c>
      <c r="E175" s="16">
        <f>vlookup($A175,'HDI (Ben)'!$B$2:$I$190, 2,0)</f>
        <v>0.464720319</v>
      </c>
      <c r="F175" s="18">
        <f>vlookup($A175,'HDI (Ben)'!$B$2:$I$190, 3, 0)</f>
        <v>63.73</v>
      </c>
      <c r="G175" s="18">
        <f>vlookup($A175,'HDI (Ben)'!$B$2:$I$190, 4, 0)</f>
        <v>9.57967</v>
      </c>
      <c r="H175" s="18">
        <f>vlookup($A175,'HDI (Ben)'!$B$2:$I$190, 5, 0)</f>
        <v>4.668</v>
      </c>
      <c r="I175" s="19">
        <f>vlookup($A175,'HDI (Ben)'!$B$2:$I$190, 6, 0)</f>
        <v>1040.085099</v>
      </c>
      <c r="J175" s="19">
        <f>vlookup($A175,'HDI (Ben)'!$B$2:$I$190, 7, 0)</f>
        <v>9</v>
      </c>
      <c r="K175" s="6" t="str">
        <f>vlookup($A175,'HDI (Ben)'!$B$2:$I$190, 8, 0)</f>
        <v>LOWHUMANDEVELOPMENT</v>
      </c>
      <c r="L175" s="6" t="str">
        <f>vlookup($A175, 'population(Vivian)'!$A$2:$I$236,2,0)</f>
        <v>5,057,681</v>
      </c>
      <c r="M175" s="21">
        <f>vlookup($A175, 'population(Vivian)'!$A$2:$I$236,3,0)</f>
        <v>0.0244</v>
      </c>
      <c r="N175" s="6" t="str">
        <f>vlookup($A175, 'population(Vivian)'!$A$2:$I$236,4,0)</f>
        <v>120,307</v>
      </c>
      <c r="O175" s="6" t="str">
        <f>vlookup($A175, 'population(Vivian)'!$A$2:$I$236,5,0)</f>
        <v>53</v>
      </c>
      <c r="P175" s="6" t="str">
        <f>vlookup($A175, 'population(Vivian)'!$A$2:$I$236,6,0)</f>
        <v>96,320</v>
      </c>
      <c r="Q175" s="6" t="str">
        <f>vlookup($A175, 'population(Vivian)'!$A$2:$I$236,7,0)</f>
        <v>-5,000</v>
      </c>
      <c r="R175" s="22">
        <f>vlookup($A175, 'population(Vivian)'!$A$2:$I$236,8,0)</f>
        <v>0.53</v>
      </c>
      <c r="S175" s="21">
        <f>vlookup($A175, 'population(Vivian)'!$A$2:$I$236,9,0)</f>
        <v>0.0006</v>
      </c>
      <c r="T175" s="23" t="s">
        <v>855</v>
      </c>
      <c r="U175" s="27"/>
    </row>
    <row r="176" ht="15.75" customHeight="1">
      <c r="A176" s="8" t="s">
        <v>1582</v>
      </c>
      <c r="B176" s="6" t="s">
        <v>632</v>
      </c>
      <c r="C176" s="6" t="s">
        <v>585</v>
      </c>
      <c r="D176" s="6" t="s">
        <v>603</v>
      </c>
      <c r="E176" s="16">
        <f>vlookup($A176,'HDI (Ben)'!$B$2:$I$190, 2,0)</f>
        <v>0.3765910831</v>
      </c>
      <c r="F176" s="18">
        <f>vlookup($A176,'HDI (Ben)'!$B$2:$I$190, 3, 0)</f>
        <v>62.024</v>
      </c>
      <c r="G176" s="18">
        <f>vlookup($A176,'HDI (Ben)'!$B$2:$I$190, 4, 0)</f>
        <v>6.47145</v>
      </c>
      <c r="H176" s="18">
        <f>vlookup($A176,'HDI (Ben)'!$B$2:$I$190, 5, 0)</f>
        <v>2.029048967</v>
      </c>
      <c r="I176" s="19">
        <f>vlookup($A176,'HDI (Ben)'!$B$2:$I$190, 6, 0)</f>
        <v>912.0418982</v>
      </c>
      <c r="J176" s="19">
        <f>vlookup($A176,'HDI (Ben)'!$B$2:$I$190, 7, 0)</f>
        <v>-3</v>
      </c>
      <c r="K176" s="6" t="str">
        <f>vlookup($A176,'HDI (Ben)'!$B$2:$I$190, 8, 0)</f>
        <v>LOWHUMANDEVELOPMENT</v>
      </c>
      <c r="L176" s="6" t="str">
        <f>vlookup($A176, 'population(Vivian)'!$A$2:$I$236,2,0)</f>
        <v>24,206,644</v>
      </c>
      <c r="M176" s="21">
        <f>vlookup($A176, 'population(Vivian)'!$A$2:$I$236,3,0)</f>
        <v>0.0384</v>
      </c>
      <c r="N176" s="6" t="str">
        <f>vlookup($A176, 'population(Vivian)'!$A$2:$I$236,4,0)</f>
        <v>895,929</v>
      </c>
      <c r="O176" s="6" t="str">
        <f>vlookup($A176, 'population(Vivian)'!$A$2:$I$236,5,0)</f>
        <v>19</v>
      </c>
      <c r="P176" s="6" t="str">
        <f>vlookup($A176, 'population(Vivian)'!$A$2:$I$236,6,0)</f>
        <v>1,266,700</v>
      </c>
      <c r="Q176" s="6" t="str">
        <f>vlookup($A176, 'population(Vivian)'!$A$2:$I$236,7,0)</f>
        <v>4,000</v>
      </c>
      <c r="R176" s="22">
        <f>vlookup($A176, 'population(Vivian)'!$A$2:$I$236,8,0)</f>
        <v>0.17</v>
      </c>
      <c r="S176" s="21">
        <f>vlookup($A176, 'population(Vivian)'!$A$2:$I$236,9,0)</f>
        <v>0.0031</v>
      </c>
      <c r="T176" s="23" t="s">
        <v>855</v>
      </c>
      <c r="U176" s="27"/>
    </row>
    <row r="177" ht="15.75" customHeight="1">
      <c r="A177" s="8" t="s">
        <v>1587</v>
      </c>
      <c r="B177" s="6" t="s">
        <v>634</v>
      </c>
      <c r="D177" s="6" t="s">
        <v>269</v>
      </c>
      <c r="E177" s="16">
        <f>vlookup($A177,'HDI (Ben)'!$B$2:$I$190, 2,0)</f>
        <v>0.4587300707</v>
      </c>
      <c r="F177" s="18">
        <f>vlookup($A177,'HDI (Ben)'!$B$2:$I$190, 3, 0)</f>
        <v>60.368</v>
      </c>
      <c r="G177" s="18">
        <f>vlookup($A177,'HDI (Ben)'!$B$2:$I$190, 4, 0)</f>
        <v>9.7025948</v>
      </c>
      <c r="H177" s="18">
        <f>vlookup($A177,'HDI (Ben)'!$B$2:$I$190, 5, 0)</f>
        <v>6.75948</v>
      </c>
      <c r="I177" s="19">
        <f>vlookup($A177,'HDI (Ben)'!$B$2:$I$190, 6, 0)</f>
        <v>800.0214295</v>
      </c>
      <c r="J177" s="19">
        <f>vlookup($A177,'HDI (Ben)'!$B$2:$I$190, 7, 0)</f>
        <v>8</v>
      </c>
      <c r="K177" s="6" t="str">
        <f>vlookup($A177,'HDI (Ben)'!$B$2:$I$190, 8, 0)</f>
        <v>LOWHUMANDEVELOPMENT</v>
      </c>
      <c r="L177" s="6" t="str">
        <f>vlookup($A177, 'population(Vivian)'!$A$2:$I$236,2,0)</f>
        <v>89,561,403</v>
      </c>
      <c r="M177" s="21">
        <f>vlookup($A177, 'population(Vivian)'!$A$2:$I$236,3,0)</f>
        <v>0.0319</v>
      </c>
      <c r="N177" s="6" t="str">
        <f>vlookup($A177, 'population(Vivian)'!$A$2:$I$236,4,0)</f>
        <v>2,770,836</v>
      </c>
      <c r="O177" s="6" t="str">
        <f>vlookup($A177, 'population(Vivian)'!$A$2:$I$236,5,0)</f>
        <v>40</v>
      </c>
      <c r="P177" s="6" t="str">
        <f>vlookup($A177, 'population(Vivian)'!$A$2:$I$236,6,0)</f>
        <v>2,267,050</v>
      </c>
      <c r="Q177" s="6" t="str">
        <f>vlookup($A177, 'population(Vivian)'!$A$2:$I$236,7,0)</f>
        <v>23,861</v>
      </c>
      <c r="R177" s="22">
        <f>vlookup($A177, 'population(Vivian)'!$A$2:$I$236,8,0)</f>
        <v>0.46</v>
      </c>
      <c r="S177" s="21">
        <f>vlookup($A177, 'population(Vivian)'!$A$2:$I$236,9,0)</f>
        <v>0.0115</v>
      </c>
      <c r="T177" s="23" t="s">
        <v>855</v>
      </c>
      <c r="U177" s="27"/>
    </row>
    <row r="178" ht="15.75" customHeight="1">
      <c r="A178" s="8" t="s">
        <v>1592</v>
      </c>
      <c r="B178" s="6" t="s">
        <v>637</v>
      </c>
      <c r="C178" s="6" t="s">
        <v>585</v>
      </c>
      <c r="D178" s="6" t="s">
        <v>217</v>
      </c>
      <c r="E178" s="16">
        <f>vlookup($A178,'HDI (Ben)'!$B$2:$I$190, 2,0)</f>
        <v>0.3806621111</v>
      </c>
      <c r="F178" s="18">
        <f>vlookup($A178,'HDI (Ben)'!$B$2:$I$190, 3, 0)</f>
        <v>52.805</v>
      </c>
      <c r="G178" s="18">
        <f>vlookup($A178,'HDI (Ben)'!$B$2:$I$190, 4, 0)</f>
        <v>7.56836</v>
      </c>
      <c r="H178" s="18">
        <f>vlookup($A178,'HDI (Ben)'!$B$2:$I$190, 5, 0)</f>
        <v>4.282</v>
      </c>
      <c r="I178" s="19">
        <f>vlookup($A178,'HDI (Ben)'!$B$2:$I$190, 6, 0)</f>
        <v>776.6759961</v>
      </c>
      <c r="J178" s="19">
        <f>vlookup($A178,'HDI (Ben)'!$B$2:$I$190, 7, 0)</f>
        <v>0</v>
      </c>
      <c r="K178" s="6" t="str">
        <f>vlookup($A178,'HDI (Ben)'!$B$2:$I$190, 8, 0)</f>
        <v>LOWHUMANDEVELOPMENT</v>
      </c>
      <c r="L178" s="6" t="str">
        <f>vlookup($A178, 'population(Vivian)'!$A$2:$I$236,2,0)</f>
        <v>4,829,767</v>
      </c>
      <c r="M178" s="21">
        <f>vlookup($A178, 'population(Vivian)'!$A$2:$I$236,3,0)</f>
        <v>0.0178</v>
      </c>
      <c r="N178" s="6" t="str">
        <f>vlookup($A178, 'population(Vivian)'!$A$2:$I$236,4,0)</f>
        <v>84,582</v>
      </c>
      <c r="O178" s="6" t="str">
        <f>vlookup($A178, 'population(Vivian)'!$A$2:$I$236,5,0)</f>
        <v>8</v>
      </c>
      <c r="P178" s="6" t="str">
        <f>vlookup($A178, 'population(Vivian)'!$A$2:$I$236,6,0)</f>
        <v>622,980</v>
      </c>
      <c r="Q178" s="6" t="str">
        <f>vlookup($A178, 'population(Vivian)'!$A$2:$I$236,7,0)</f>
        <v>-40,000</v>
      </c>
      <c r="R178" s="22">
        <f>vlookup($A178, 'population(Vivian)'!$A$2:$I$236,8,0)</f>
        <v>0.43</v>
      </c>
      <c r="S178" s="21">
        <f>vlookup($A178, 'population(Vivian)'!$A$2:$I$236,9,0)</f>
        <v>0.0006</v>
      </c>
      <c r="T178" s="23" t="s">
        <v>855</v>
      </c>
      <c r="U178" s="27"/>
    </row>
    <row r="179" ht="15.75" customHeight="1">
      <c r="A179" s="8" t="s">
        <v>1597</v>
      </c>
      <c r="B179" s="6" t="s">
        <v>639</v>
      </c>
      <c r="C179" s="6" t="s">
        <v>606</v>
      </c>
      <c r="D179" s="6" t="s">
        <v>437</v>
      </c>
      <c r="E179" s="16">
        <f>vlookup($A179,'HDI (Ben)'!$B$2:$I$190, 2,0)</f>
        <v>0.4228815982</v>
      </c>
      <c r="F179" s="18">
        <f>vlookup($A179,'HDI (Ben)'!$B$2:$I$190, 3, 0)</f>
        <v>61.247</v>
      </c>
      <c r="G179" s="18">
        <f>vlookup($A179,'HDI (Ben)'!$B$2:$I$190, 4, 0)</f>
        <v>11.30463</v>
      </c>
      <c r="H179" s="18">
        <f>vlookup($A179,'HDI (Ben)'!$B$2:$I$190, 5, 0)</f>
        <v>3.124365</v>
      </c>
      <c r="I179" s="19">
        <f>vlookup($A179,'HDI (Ben)'!$B$2:$I$190, 6, 0)</f>
        <v>659.7322625</v>
      </c>
      <c r="J179" s="19">
        <f>vlookup($A179,'HDI (Ben)'!$B$2:$I$190, 7, 0)</f>
        <v>4</v>
      </c>
      <c r="K179" s="6" t="str">
        <f>vlookup($A179,'HDI (Ben)'!$B$2:$I$190, 8, 0)</f>
        <v>LOWHUMANDEVELOPMENT</v>
      </c>
      <c r="L179" s="6" t="str">
        <f>vlookup($A179, 'population(Vivian)'!$A$2:$I$236,2,0)</f>
        <v>11,890,784</v>
      </c>
      <c r="M179" s="21">
        <f>vlookup($A179, 'population(Vivian)'!$A$2:$I$236,3,0)</f>
        <v>0.0312</v>
      </c>
      <c r="N179" s="6" t="str">
        <f>vlookup($A179, 'population(Vivian)'!$A$2:$I$236,4,0)</f>
        <v>360,204</v>
      </c>
      <c r="O179" s="6" t="str">
        <f>vlookup($A179, 'population(Vivian)'!$A$2:$I$236,5,0)</f>
        <v>463</v>
      </c>
      <c r="P179" s="6" t="str">
        <f>vlookup($A179, 'population(Vivian)'!$A$2:$I$236,6,0)</f>
        <v>25,680</v>
      </c>
      <c r="Q179" s="6" t="str">
        <f>vlookup($A179, 'population(Vivian)'!$A$2:$I$236,7,0)</f>
        <v>2,001</v>
      </c>
      <c r="R179" s="22">
        <f>vlookup($A179, 'population(Vivian)'!$A$2:$I$236,8,0)</f>
        <v>0.14</v>
      </c>
      <c r="S179" s="21">
        <f>vlookup($A179, 'population(Vivian)'!$A$2:$I$236,9,0)</f>
        <v>0.0015</v>
      </c>
      <c r="T179" s="23" t="s">
        <v>1604</v>
      </c>
      <c r="U179" s="27"/>
    </row>
    <row r="180" ht="15.75" customHeight="1">
      <c r="T180" s="28"/>
    </row>
    <row r="181" ht="15.75" customHeight="1">
      <c r="T181" s="28"/>
    </row>
    <row r="182" ht="15.75" customHeight="1">
      <c r="T182" s="28"/>
    </row>
    <row r="183" ht="15.75" customHeight="1">
      <c r="T183" s="28"/>
    </row>
    <row r="184" ht="15.75" customHeight="1">
      <c r="T184" s="28"/>
    </row>
    <row r="185" ht="15.75" customHeight="1">
      <c r="T185" s="28"/>
    </row>
    <row r="186" ht="15.75" customHeight="1">
      <c r="T186" s="28"/>
    </row>
    <row r="187" ht="15.75" customHeight="1">
      <c r="T187" s="28"/>
    </row>
    <row r="188" ht="15.75" customHeight="1">
      <c r="T188" s="28"/>
    </row>
    <row r="189" ht="15.75" customHeight="1">
      <c r="T189" s="28"/>
    </row>
    <row r="190" ht="15.75" customHeight="1">
      <c r="T190" s="28"/>
    </row>
    <row r="191" ht="15.75" customHeight="1">
      <c r="T191" s="28"/>
    </row>
    <row r="192" ht="15.75" customHeight="1">
      <c r="T192" s="28"/>
    </row>
    <row r="193" ht="15.75" customHeight="1">
      <c r="T193" s="28"/>
    </row>
    <row r="194" ht="15.75" customHeight="1">
      <c r="T194" s="28"/>
    </row>
    <row r="195" ht="15.75" customHeight="1">
      <c r="T195" s="28"/>
    </row>
    <row r="196" ht="15.75" customHeight="1">
      <c r="T196" s="28"/>
    </row>
    <row r="197" ht="15.75" customHeight="1">
      <c r="T197" s="28"/>
    </row>
    <row r="198" ht="15.75" customHeight="1">
      <c r="T198" s="28"/>
    </row>
    <row r="199" ht="15.75" customHeight="1">
      <c r="T199" s="28"/>
    </row>
    <row r="200" ht="15.75" customHeight="1">
      <c r="T200" s="28"/>
    </row>
    <row r="201" ht="15.75" customHeight="1">
      <c r="T201" s="28"/>
    </row>
    <row r="202" ht="15.75" customHeight="1">
      <c r="T202" s="28"/>
    </row>
    <row r="203" ht="15.75" customHeight="1">
      <c r="T203" s="28"/>
    </row>
    <row r="204" ht="15.75" customHeight="1">
      <c r="T204" s="28"/>
    </row>
    <row r="205" ht="15.75" customHeight="1">
      <c r="T205" s="28"/>
    </row>
    <row r="206" ht="15.75" customHeight="1">
      <c r="T206" s="28"/>
    </row>
    <row r="207" ht="15.75" customHeight="1">
      <c r="T207" s="28"/>
    </row>
    <row r="208" ht="15.75" customHeight="1">
      <c r="T208" s="28"/>
    </row>
    <row r="209" ht="15.75" customHeight="1">
      <c r="T209" s="28"/>
    </row>
    <row r="210" ht="15.75" customHeight="1">
      <c r="T210" s="28"/>
    </row>
    <row r="211" ht="15.75" customHeight="1">
      <c r="T211" s="28"/>
    </row>
    <row r="212" ht="15.75" customHeight="1">
      <c r="T212" s="28"/>
    </row>
    <row r="213" ht="15.75" customHeight="1">
      <c r="T213" s="28"/>
    </row>
    <row r="214" ht="15.75" customHeight="1">
      <c r="T214" s="28"/>
    </row>
    <row r="215" ht="15.75" customHeight="1">
      <c r="T215" s="28"/>
    </row>
    <row r="216" ht="15.75" customHeight="1">
      <c r="T216" s="28"/>
    </row>
    <row r="217" ht="15.75" customHeight="1">
      <c r="T217" s="28"/>
    </row>
    <row r="218" ht="15.75" customHeight="1">
      <c r="T218" s="28"/>
    </row>
    <row r="219" ht="15.75" customHeight="1">
      <c r="T219" s="28"/>
    </row>
    <row r="220" ht="15.75" customHeight="1">
      <c r="T220" s="28"/>
    </row>
    <row r="221" ht="15.75" customHeight="1">
      <c r="T221" s="28"/>
    </row>
    <row r="222" ht="15.75" customHeight="1">
      <c r="T222" s="28"/>
    </row>
    <row r="223" ht="15.75" customHeight="1">
      <c r="T223" s="28"/>
    </row>
    <row r="224" ht="15.75" customHeight="1">
      <c r="T224" s="28"/>
    </row>
    <row r="225" ht="15.75" customHeight="1">
      <c r="T225" s="28"/>
    </row>
    <row r="226" ht="15.75" customHeight="1">
      <c r="T226" s="28"/>
    </row>
    <row r="227" ht="15.75" customHeight="1">
      <c r="T227" s="28"/>
    </row>
    <row r="228" ht="15.75" customHeight="1">
      <c r="T228" s="28"/>
    </row>
    <row r="229" ht="15.75" customHeight="1">
      <c r="T229" s="28"/>
    </row>
    <row r="230" ht="15.75" customHeight="1">
      <c r="T230" s="28"/>
    </row>
    <row r="231" ht="15.75" customHeight="1">
      <c r="T231" s="28"/>
    </row>
    <row r="232" ht="15.75" customHeight="1">
      <c r="T232" s="28"/>
    </row>
    <row r="233" ht="15.75" customHeight="1">
      <c r="T233" s="28"/>
    </row>
    <row r="234" ht="15.75" customHeight="1">
      <c r="T234" s="28"/>
    </row>
    <row r="235" ht="15.75" customHeight="1">
      <c r="T235" s="28"/>
    </row>
    <row r="236" ht="15.75" customHeight="1">
      <c r="T236" s="28"/>
    </row>
    <row r="237" ht="15.75" customHeight="1">
      <c r="T237" s="28"/>
    </row>
    <row r="238" ht="15.75" customHeight="1">
      <c r="T238" s="28"/>
    </row>
    <row r="239" ht="15.75" customHeight="1">
      <c r="T239" s="28"/>
    </row>
    <row r="240" ht="15.75" customHeight="1">
      <c r="T240" s="28"/>
    </row>
    <row r="241" ht="15.75" customHeight="1">
      <c r="T241" s="28"/>
    </row>
    <row r="242" ht="15.75" customHeight="1">
      <c r="T242" s="28"/>
    </row>
    <row r="243" ht="15.75" customHeight="1">
      <c r="T243" s="28"/>
    </row>
    <row r="244" ht="15.75" customHeight="1">
      <c r="T244" s="28"/>
    </row>
    <row r="245" ht="15.75" customHeight="1">
      <c r="T245" s="28"/>
    </row>
    <row r="246" ht="15.75" customHeight="1">
      <c r="T246" s="28"/>
    </row>
    <row r="247" ht="15.75" customHeight="1">
      <c r="T247" s="28"/>
    </row>
    <row r="248" ht="15.75" customHeight="1">
      <c r="T248" s="28"/>
    </row>
    <row r="249" ht="15.75" customHeight="1">
      <c r="T249" s="28"/>
    </row>
    <row r="250" ht="15.75" customHeight="1">
      <c r="T250" s="28"/>
    </row>
    <row r="251" ht="15.75" customHeight="1">
      <c r="T251" s="28"/>
    </row>
    <row r="252" ht="15.75" customHeight="1">
      <c r="T252" s="28"/>
    </row>
    <row r="253" ht="15.75" customHeight="1">
      <c r="T253" s="28"/>
    </row>
    <row r="254" ht="15.75" customHeight="1">
      <c r="T254" s="28"/>
    </row>
    <row r="255" ht="15.75" customHeight="1">
      <c r="T255" s="28"/>
    </row>
    <row r="256" ht="15.75" customHeight="1">
      <c r="T256" s="28"/>
    </row>
    <row r="257" ht="15.75" customHeight="1">
      <c r="T257" s="28"/>
    </row>
    <row r="258" ht="15.75" customHeight="1">
      <c r="T258" s="28"/>
    </row>
    <row r="259" ht="15.75" customHeight="1">
      <c r="T259" s="28"/>
    </row>
    <row r="260" ht="15.75" customHeight="1">
      <c r="T260" s="28"/>
    </row>
    <row r="261" ht="15.75" customHeight="1">
      <c r="T261" s="28"/>
    </row>
    <row r="262" ht="15.75" customHeight="1">
      <c r="T262" s="28"/>
    </row>
    <row r="263" ht="15.75" customHeight="1">
      <c r="T263" s="28"/>
    </row>
    <row r="264" ht="15.75" customHeight="1">
      <c r="T264" s="28"/>
    </row>
    <row r="265" ht="15.75" customHeight="1">
      <c r="T265" s="28"/>
    </row>
    <row r="266" ht="15.75" customHeight="1">
      <c r="T266" s="28"/>
    </row>
    <row r="267" ht="15.75" customHeight="1">
      <c r="T267" s="28"/>
    </row>
    <row r="268" ht="15.75" customHeight="1">
      <c r="T268" s="28"/>
    </row>
    <row r="269" ht="15.75" customHeight="1">
      <c r="T269" s="28"/>
    </row>
    <row r="270" ht="15.75" customHeight="1">
      <c r="T270" s="28"/>
    </row>
    <row r="271" ht="15.75" customHeight="1">
      <c r="T271" s="28"/>
    </row>
    <row r="272" ht="15.75" customHeight="1">
      <c r="T272" s="28"/>
    </row>
    <row r="273" ht="15.75" customHeight="1">
      <c r="T273" s="28"/>
    </row>
    <row r="274" ht="15.75" customHeight="1">
      <c r="T274" s="28"/>
    </row>
    <row r="275" ht="15.75" customHeight="1">
      <c r="T275" s="28"/>
    </row>
    <row r="276" ht="15.75" customHeight="1">
      <c r="T276" s="28"/>
    </row>
    <row r="277" ht="15.75" customHeight="1">
      <c r="T277" s="28"/>
    </row>
    <row r="278" ht="15.75" customHeight="1">
      <c r="T278" s="28"/>
    </row>
    <row r="279" ht="15.75" customHeight="1">
      <c r="T279" s="28"/>
    </row>
    <row r="280" ht="15.75" customHeight="1">
      <c r="T280" s="28"/>
    </row>
    <row r="281" ht="15.75" customHeight="1">
      <c r="T281" s="28"/>
    </row>
    <row r="282" ht="15.75" customHeight="1">
      <c r="T282" s="28"/>
    </row>
    <row r="283" ht="15.75" customHeight="1">
      <c r="T283" s="28"/>
    </row>
    <row r="284" ht="15.75" customHeight="1">
      <c r="T284" s="28"/>
    </row>
    <row r="285" ht="15.75" customHeight="1">
      <c r="T285" s="28"/>
    </row>
    <row r="286" ht="15.75" customHeight="1">
      <c r="T286" s="28"/>
    </row>
    <row r="287" ht="15.75" customHeight="1">
      <c r="T287" s="28"/>
    </row>
    <row r="288" ht="15.75" customHeight="1">
      <c r="T288" s="28"/>
    </row>
    <row r="289" ht="15.75" customHeight="1">
      <c r="T289" s="28"/>
    </row>
    <row r="290" ht="15.75" customHeight="1">
      <c r="T290" s="28"/>
    </row>
    <row r="291" ht="15.75" customHeight="1">
      <c r="T291" s="28"/>
    </row>
    <row r="292" ht="15.75" customHeight="1">
      <c r="T292" s="28"/>
    </row>
    <row r="293" ht="15.75" customHeight="1">
      <c r="T293" s="28"/>
    </row>
    <row r="294" ht="15.75" customHeight="1">
      <c r="T294" s="28"/>
    </row>
    <row r="295" ht="15.75" customHeight="1">
      <c r="T295" s="28"/>
    </row>
    <row r="296" ht="15.75" customHeight="1">
      <c r="T296" s="28"/>
    </row>
    <row r="297" ht="15.75" customHeight="1">
      <c r="T297" s="28"/>
    </row>
    <row r="298" ht="15.75" customHeight="1">
      <c r="T298" s="28"/>
    </row>
    <row r="299" ht="15.75" customHeight="1">
      <c r="T299" s="28"/>
    </row>
    <row r="300" ht="15.75" customHeight="1">
      <c r="T300" s="28"/>
    </row>
    <row r="301" ht="15.75" customHeight="1">
      <c r="T301" s="28"/>
    </row>
    <row r="302" ht="15.75" customHeight="1">
      <c r="T302" s="28"/>
    </row>
    <row r="303" ht="15.75" customHeight="1">
      <c r="T303" s="28"/>
    </row>
    <row r="304" ht="15.75" customHeight="1">
      <c r="T304" s="28"/>
    </row>
    <row r="305" ht="15.75" customHeight="1">
      <c r="T305" s="28"/>
    </row>
    <row r="306" ht="15.75" customHeight="1">
      <c r="T306" s="28"/>
    </row>
    <row r="307" ht="15.75" customHeight="1">
      <c r="T307" s="28"/>
    </row>
    <row r="308" ht="15.75" customHeight="1">
      <c r="T308" s="28"/>
    </row>
    <row r="309" ht="15.75" customHeight="1">
      <c r="T309" s="28"/>
    </row>
    <row r="310" ht="15.75" customHeight="1">
      <c r="T310" s="28"/>
    </row>
    <row r="311" ht="15.75" customHeight="1">
      <c r="T311" s="28"/>
    </row>
    <row r="312" ht="15.75" customHeight="1">
      <c r="T312" s="28"/>
    </row>
    <row r="313" ht="15.75" customHeight="1">
      <c r="T313" s="28"/>
    </row>
    <row r="314" ht="15.75" customHeight="1">
      <c r="T314" s="28"/>
    </row>
    <row r="315" ht="15.75" customHeight="1">
      <c r="T315" s="28"/>
    </row>
    <row r="316" ht="15.75" customHeight="1">
      <c r="T316" s="28"/>
    </row>
    <row r="317" ht="15.75" customHeight="1">
      <c r="T317" s="28"/>
    </row>
    <row r="318" ht="15.75" customHeight="1">
      <c r="T318" s="28"/>
    </row>
    <row r="319" ht="15.75" customHeight="1">
      <c r="T319" s="28"/>
    </row>
    <row r="320" ht="15.75" customHeight="1">
      <c r="T320" s="28"/>
    </row>
    <row r="321" ht="15.75" customHeight="1">
      <c r="T321" s="28"/>
    </row>
    <row r="322" ht="15.75" customHeight="1">
      <c r="T322" s="28"/>
    </row>
    <row r="323" ht="15.75" customHeight="1">
      <c r="T323" s="28"/>
    </row>
    <row r="324" ht="15.75" customHeight="1">
      <c r="T324" s="28"/>
    </row>
    <row r="325" ht="15.75" customHeight="1">
      <c r="T325" s="28"/>
    </row>
    <row r="326" ht="15.75" customHeight="1">
      <c r="T326" s="28"/>
    </row>
    <row r="327" ht="15.75" customHeight="1">
      <c r="T327" s="28"/>
    </row>
    <row r="328" ht="15.75" customHeight="1">
      <c r="T328" s="28"/>
    </row>
    <row r="329" ht="15.75" customHeight="1">
      <c r="T329" s="28"/>
    </row>
    <row r="330" ht="15.75" customHeight="1">
      <c r="T330" s="28"/>
    </row>
    <row r="331" ht="15.75" customHeight="1">
      <c r="T331" s="28"/>
    </row>
    <row r="332" ht="15.75" customHeight="1">
      <c r="T332" s="28"/>
    </row>
    <row r="333" ht="15.75" customHeight="1">
      <c r="T333" s="28"/>
    </row>
    <row r="334" ht="15.75" customHeight="1">
      <c r="T334" s="28"/>
    </row>
    <row r="335" ht="15.75" customHeight="1">
      <c r="T335" s="28"/>
    </row>
    <row r="336" ht="15.75" customHeight="1">
      <c r="T336" s="28"/>
    </row>
    <row r="337" ht="15.75" customHeight="1">
      <c r="T337" s="28"/>
    </row>
    <row r="338" ht="15.75" customHeight="1">
      <c r="T338" s="28"/>
    </row>
    <row r="339" ht="15.75" customHeight="1">
      <c r="T339" s="28"/>
    </row>
    <row r="340" ht="15.75" customHeight="1">
      <c r="T340" s="28"/>
    </row>
    <row r="341" ht="15.75" customHeight="1">
      <c r="T341" s="28"/>
    </row>
    <row r="342" ht="15.75" customHeight="1">
      <c r="T342" s="28"/>
    </row>
    <row r="343" ht="15.75" customHeight="1">
      <c r="T343" s="28"/>
    </row>
    <row r="344" ht="15.75" customHeight="1">
      <c r="T344" s="28"/>
    </row>
    <row r="345" ht="15.75" customHeight="1">
      <c r="T345" s="28"/>
    </row>
    <row r="346" ht="15.75" customHeight="1">
      <c r="T346" s="28"/>
    </row>
    <row r="347" ht="15.75" customHeight="1">
      <c r="T347" s="28"/>
    </row>
    <row r="348" ht="15.75" customHeight="1">
      <c r="T348" s="28"/>
    </row>
    <row r="349" ht="15.75" customHeight="1">
      <c r="T349" s="28"/>
    </row>
    <row r="350" ht="15.75" customHeight="1">
      <c r="T350" s="28"/>
    </row>
    <row r="351" ht="15.75" customHeight="1">
      <c r="T351" s="28"/>
    </row>
    <row r="352" ht="15.75" customHeight="1">
      <c r="T352" s="28"/>
    </row>
    <row r="353" ht="15.75" customHeight="1">
      <c r="T353" s="28"/>
    </row>
    <row r="354" ht="15.75" customHeight="1">
      <c r="T354" s="28"/>
    </row>
    <row r="355" ht="15.75" customHeight="1">
      <c r="T355" s="28"/>
    </row>
    <row r="356" ht="15.75" customHeight="1">
      <c r="T356" s="28"/>
    </row>
    <row r="357" ht="15.75" customHeight="1">
      <c r="T357" s="28"/>
    </row>
    <row r="358" ht="15.75" customHeight="1">
      <c r="T358" s="28"/>
    </row>
    <row r="359" ht="15.75" customHeight="1">
      <c r="T359" s="28"/>
    </row>
    <row r="360" ht="15.75" customHeight="1">
      <c r="T360" s="28"/>
    </row>
    <row r="361" ht="15.75" customHeight="1">
      <c r="T361" s="28"/>
    </row>
    <row r="362" ht="15.75" customHeight="1">
      <c r="T362" s="28"/>
    </row>
    <row r="363" ht="15.75" customHeight="1">
      <c r="T363" s="28"/>
    </row>
    <row r="364" ht="15.75" customHeight="1">
      <c r="T364" s="28"/>
    </row>
    <row r="365" ht="15.75" customHeight="1">
      <c r="T365" s="28"/>
    </row>
    <row r="366" ht="15.75" customHeight="1">
      <c r="T366" s="28"/>
    </row>
    <row r="367" ht="15.75" customHeight="1">
      <c r="T367" s="28"/>
    </row>
    <row r="368" ht="15.75" customHeight="1">
      <c r="T368" s="28"/>
    </row>
    <row r="369" ht="15.75" customHeight="1">
      <c r="T369" s="28"/>
    </row>
    <row r="370" ht="15.75" customHeight="1">
      <c r="T370" s="28"/>
    </row>
    <row r="371" ht="15.75" customHeight="1">
      <c r="T371" s="28"/>
    </row>
    <row r="372" ht="15.75" customHeight="1">
      <c r="T372" s="28"/>
    </row>
    <row r="373" ht="15.75" customHeight="1">
      <c r="T373" s="28"/>
    </row>
    <row r="374" ht="15.75" customHeight="1">
      <c r="T374" s="28"/>
    </row>
    <row r="375" ht="15.75" customHeight="1">
      <c r="T375" s="28"/>
    </row>
    <row r="376" ht="15.75" customHeight="1">
      <c r="T376" s="28"/>
    </row>
    <row r="377" ht="15.75" customHeight="1">
      <c r="T377" s="28"/>
    </row>
    <row r="378" ht="15.75" customHeight="1">
      <c r="T378" s="28"/>
    </row>
    <row r="379" ht="15.75" customHeight="1">
      <c r="T379" s="28"/>
    </row>
    <row r="380" ht="15.75" customHeight="1">
      <c r="T380" s="28"/>
    </row>
    <row r="381" ht="15.75" customHeight="1">
      <c r="T381" s="28"/>
    </row>
    <row r="382" ht="15.75" customHeight="1">
      <c r="T382" s="28"/>
    </row>
    <row r="383" ht="15.75" customHeight="1">
      <c r="T383" s="28"/>
    </row>
    <row r="384" ht="15.75" customHeight="1">
      <c r="T384" s="28"/>
    </row>
    <row r="385" ht="15.75" customHeight="1">
      <c r="T385" s="28"/>
    </row>
    <row r="386" ht="15.75" customHeight="1">
      <c r="T386" s="28"/>
    </row>
    <row r="387" ht="15.75" customHeight="1">
      <c r="T387" s="28"/>
    </row>
    <row r="388" ht="15.75" customHeight="1">
      <c r="T388" s="28"/>
    </row>
    <row r="389" ht="15.75" customHeight="1">
      <c r="T389" s="28"/>
    </row>
    <row r="390" ht="15.75" customHeight="1">
      <c r="T390" s="28"/>
    </row>
    <row r="391" ht="15.75" customHeight="1">
      <c r="T391" s="28"/>
    </row>
    <row r="392" ht="15.75" customHeight="1">
      <c r="T392" s="28"/>
    </row>
    <row r="393" ht="15.75" customHeight="1">
      <c r="T393" s="28"/>
    </row>
    <row r="394" ht="15.75" customHeight="1">
      <c r="T394" s="28"/>
    </row>
    <row r="395" ht="15.75" customHeight="1">
      <c r="T395" s="28"/>
    </row>
    <row r="396" ht="15.75" customHeight="1">
      <c r="T396" s="28"/>
    </row>
    <row r="397" ht="15.75" customHeight="1">
      <c r="T397" s="28"/>
    </row>
    <row r="398" ht="15.75" customHeight="1">
      <c r="T398" s="28"/>
    </row>
    <row r="399" ht="15.75" customHeight="1">
      <c r="T399" s="28"/>
    </row>
    <row r="400" ht="15.75" customHeight="1">
      <c r="T400" s="28"/>
    </row>
    <row r="401" ht="15.75" customHeight="1">
      <c r="T401" s="28"/>
    </row>
    <row r="402" ht="15.75" customHeight="1">
      <c r="T402" s="28"/>
    </row>
    <row r="403" ht="15.75" customHeight="1">
      <c r="T403" s="28"/>
    </row>
    <row r="404" ht="15.75" customHeight="1">
      <c r="T404" s="28"/>
    </row>
    <row r="405" ht="15.75" customHeight="1">
      <c r="T405" s="28"/>
    </row>
    <row r="406" ht="15.75" customHeight="1">
      <c r="T406" s="28"/>
    </row>
    <row r="407" ht="15.75" customHeight="1">
      <c r="T407" s="28"/>
    </row>
    <row r="408" ht="15.75" customHeight="1">
      <c r="T408" s="28"/>
    </row>
    <row r="409" ht="15.75" customHeight="1">
      <c r="T409" s="28"/>
    </row>
    <row r="410" ht="15.75" customHeight="1">
      <c r="T410" s="28"/>
    </row>
    <row r="411" ht="15.75" customHeight="1">
      <c r="T411" s="28"/>
    </row>
    <row r="412" ht="15.75" customHeight="1">
      <c r="T412" s="28"/>
    </row>
    <row r="413" ht="15.75" customHeight="1">
      <c r="T413" s="28"/>
    </row>
    <row r="414" ht="15.75" customHeight="1">
      <c r="T414" s="28"/>
    </row>
    <row r="415" ht="15.75" customHeight="1">
      <c r="T415" s="28"/>
    </row>
    <row r="416" ht="15.75" customHeight="1">
      <c r="T416" s="28"/>
    </row>
    <row r="417" ht="15.75" customHeight="1">
      <c r="T417" s="28"/>
    </row>
    <row r="418" ht="15.75" customHeight="1">
      <c r="T418" s="28"/>
    </row>
    <row r="419" ht="15.75" customHeight="1">
      <c r="T419" s="28"/>
    </row>
    <row r="420" ht="15.75" customHeight="1">
      <c r="T420" s="28"/>
    </row>
    <row r="421" ht="15.75" customHeight="1">
      <c r="T421" s="28"/>
    </row>
    <row r="422" ht="15.75" customHeight="1">
      <c r="T422" s="28"/>
    </row>
    <row r="423" ht="15.75" customHeight="1">
      <c r="T423" s="28"/>
    </row>
    <row r="424" ht="15.75" customHeight="1">
      <c r="T424" s="28"/>
    </row>
    <row r="425" ht="15.75" customHeight="1">
      <c r="T425" s="28"/>
    </row>
    <row r="426" ht="15.75" customHeight="1">
      <c r="T426" s="28"/>
    </row>
    <row r="427" ht="15.75" customHeight="1">
      <c r="T427" s="28"/>
    </row>
    <row r="428" ht="15.75" customHeight="1">
      <c r="T428" s="28"/>
    </row>
    <row r="429" ht="15.75" customHeight="1">
      <c r="T429" s="28"/>
    </row>
    <row r="430" ht="15.75" customHeight="1">
      <c r="T430" s="28"/>
    </row>
    <row r="431" ht="15.75" customHeight="1">
      <c r="T431" s="28"/>
    </row>
    <row r="432" ht="15.75" customHeight="1">
      <c r="T432" s="28"/>
    </row>
    <row r="433" ht="15.75" customHeight="1">
      <c r="T433" s="28"/>
    </row>
    <row r="434" ht="15.75" customHeight="1">
      <c r="T434" s="28"/>
    </row>
    <row r="435" ht="15.75" customHeight="1">
      <c r="T435" s="28"/>
    </row>
    <row r="436" ht="15.75" customHeight="1">
      <c r="T436" s="28"/>
    </row>
    <row r="437" ht="15.75" customHeight="1">
      <c r="T437" s="28"/>
    </row>
    <row r="438" ht="15.75" customHeight="1">
      <c r="T438" s="28"/>
    </row>
    <row r="439" ht="15.75" customHeight="1">
      <c r="T439" s="28"/>
    </row>
    <row r="440" ht="15.75" customHeight="1">
      <c r="T440" s="28"/>
    </row>
    <row r="441" ht="15.75" customHeight="1">
      <c r="T441" s="28"/>
    </row>
    <row r="442" ht="15.75" customHeight="1">
      <c r="T442" s="28"/>
    </row>
    <row r="443" ht="15.75" customHeight="1">
      <c r="T443" s="28"/>
    </row>
    <row r="444" ht="15.75" customHeight="1">
      <c r="T444" s="28"/>
    </row>
    <row r="445" ht="15.75" customHeight="1">
      <c r="T445" s="28"/>
    </row>
    <row r="446" ht="15.75" customHeight="1">
      <c r="T446" s="28"/>
    </row>
    <row r="447" ht="15.75" customHeight="1">
      <c r="T447" s="28"/>
    </row>
    <row r="448" ht="15.75" customHeight="1">
      <c r="T448" s="28"/>
    </row>
    <row r="449" ht="15.75" customHeight="1">
      <c r="T449" s="28"/>
    </row>
    <row r="450" ht="15.75" customHeight="1">
      <c r="T450" s="28"/>
    </row>
    <row r="451" ht="15.75" customHeight="1">
      <c r="T451" s="28"/>
    </row>
    <row r="452" ht="15.75" customHeight="1">
      <c r="T452" s="28"/>
    </row>
    <row r="453" ht="15.75" customHeight="1">
      <c r="T453" s="28"/>
    </row>
    <row r="454" ht="15.75" customHeight="1">
      <c r="T454" s="28"/>
    </row>
    <row r="455" ht="15.75" customHeight="1">
      <c r="T455" s="28"/>
    </row>
    <row r="456" ht="15.75" customHeight="1">
      <c r="T456" s="28"/>
    </row>
    <row r="457" ht="15.75" customHeight="1">
      <c r="T457" s="28"/>
    </row>
    <row r="458" ht="15.75" customHeight="1">
      <c r="T458" s="28"/>
    </row>
    <row r="459" ht="15.75" customHeight="1">
      <c r="T459" s="28"/>
    </row>
    <row r="460" ht="15.75" customHeight="1">
      <c r="T460" s="28"/>
    </row>
    <row r="461" ht="15.75" customHeight="1">
      <c r="T461" s="28"/>
    </row>
    <row r="462" ht="15.75" customHeight="1">
      <c r="T462" s="28"/>
    </row>
    <row r="463" ht="15.75" customHeight="1">
      <c r="T463" s="28"/>
    </row>
    <row r="464" ht="15.75" customHeight="1">
      <c r="T464" s="28"/>
    </row>
    <row r="465" ht="15.75" customHeight="1">
      <c r="T465" s="28"/>
    </row>
    <row r="466" ht="15.75" customHeight="1">
      <c r="T466" s="28"/>
    </row>
    <row r="467" ht="15.75" customHeight="1">
      <c r="T467" s="28"/>
    </row>
    <row r="468" ht="15.75" customHeight="1">
      <c r="T468" s="28"/>
    </row>
    <row r="469" ht="15.75" customHeight="1">
      <c r="T469" s="28"/>
    </row>
    <row r="470" ht="15.75" customHeight="1">
      <c r="T470" s="28"/>
    </row>
    <row r="471" ht="15.75" customHeight="1">
      <c r="T471" s="28"/>
    </row>
    <row r="472" ht="15.75" customHeight="1">
      <c r="T472" s="28"/>
    </row>
    <row r="473" ht="15.75" customHeight="1">
      <c r="T473" s="28"/>
    </row>
    <row r="474" ht="15.75" customHeight="1">
      <c r="T474" s="28"/>
    </row>
    <row r="475" ht="15.75" customHeight="1">
      <c r="T475" s="28"/>
    </row>
    <row r="476" ht="15.75" customHeight="1">
      <c r="T476" s="28"/>
    </row>
    <row r="477" ht="15.75" customHeight="1">
      <c r="T477" s="28"/>
    </row>
    <row r="478" ht="15.75" customHeight="1">
      <c r="T478" s="28"/>
    </row>
    <row r="479" ht="15.75" customHeight="1">
      <c r="T479" s="28"/>
    </row>
    <row r="480" ht="15.75" customHeight="1">
      <c r="T480" s="28"/>
    </row>
    <row r="481" ht="15.75" customHeight="1">
      <c r="T481" s="28"/>
    </row>
    <row r="482" ht="15.75" customHeight="1">
      <c r="T482" s="28"/>
    </row>
    <row r="483" ht="15.75" customHeight="1">
      <c r="T483" s="28"/>
    </row>
    <row r="484" ht="15.75" customHeight="1">
      <c r="T484" s="28"/>
    </row>
    <row r="485" ht="15.75" customHeight="1">
      <c r="T485" s="28"/>
    </row>
    <row r="486" ht="15.75" customHeight="1">
      <c r="T486" s="28"/>
    </row>
    <row r="487" ht="15.75" customHeight="1">
      <c r="T487" s="28"/>
    </row>
    <row r="488" ht="15.75" customHeight="1">
      <c r="T488" s="28"/>
    </row>
    <row r="489" ht="15.75" customHeight="1">
      <c r="T489" s="28"/>
    </row>
    <row r="490" ht="15.75" customHeight="1">
      <c r="T490" s="28"/>
    </row>
    <row r="491" ht="15.75" customHeight="1">
      <c r="T491" s="28"/>
    </row>
    <row r="492" ht="15.75" customHeight="1">
      <c r="T492" s="28"/>
    </row>
    <row r="493" ht="15.75" customHeight="1">
      <c r="T493" s="28"/>
    </row>
    <row r="494" ht="15.75" customHeight="1">
      <c r="T494" s="28"/>
    </row>
    <row r="495" ht="15.75" customHeight="1">
      <c r="T495" s="28"/>
    </row>
    <row r="496" ht="15.75" customHeight="1">
      <c r="T496" s="28"/>
    </row>
    <row r="497" ht="15.75" customHeight="1">
      <c r="T497" s="28"/>
    </row>
    <row r="498" ht="15.75" customHeight="1">
      <c r="T498" s="28"/>
    </row>
    <row r="499" ht="15.75" customHeight="1">
      <c r="T499" s="28"/>
    </row>
    <row r="500" ht="15.75" customHeight="1">
      <c r="T500" s="28"/>
    </row>
    <row r="501" ht="15.75" customHeight="1">
      <c r="T501" s="28"/>
    </row>
    <row r="502" ht="15.75" customHeight="1">
      <c r="T502" s="28"/>
    </row>
    <row r="503" ht="15.75" customHeight="1">
      <c r="T503" s="28"/>
    </row>
    <row r="504" ht="15.75" customHeight="1">
      <c r="T504" s="28"/>
    </row>
    <row r="505" ht="15.75" customHeight="1">
      <c r="T505" s="28"/>
    </row>
    <row r="506" ht="15.75" customHeight="1">
      <c r="T506" s="28"/>
    </row>
    <row r="507" ht="15.75" customHeight="1">
      <c r="T507" s="28"/>
    </row>
    <row r="508" ht="15.75" customHeight="1">
      <c r="T508" s="28"/>
    </row>
    <row r="509" ht="15.75" customHeight="1">
      <c r="T509" s="28"/>
    </row>
    <row r="510" ht="15.75" customHeight="1">
      <c r="T510" s="28"/>
    </row>
    <row r="511" ht="15.75" customHeight="1">
      <c r="T511" s="28"/>
    </row>
    <row r="512" ht="15.75" customHeight="1">
      <c r="T512" s="28"/>
    </row>
    <row r="513" ht="15.75" customHeight="1">
      <c r="T513" s="28"/>
    </row>
    <row r="514" ht="15.75" customHeight="1">
      <c r="T514" s="28"/>
    </row>
    <row r="515" ht="15.75" customHeight="1">
      <c r="T515" s="28"/>
    </row>
    <row r="516" ht="15.75" customHeight="1">
      <c r="T516" s="28"/>
    </row>
    <row r="517" ht="15.75" customHeight="1">
      <c r="T517" s="28"/>
    </row>
    <row r="518" ht="15.75" customHeight="1">
      <c r="T518" s="28"/>
    </row>
    <row r="519" ht="15.75" customHeight="1">
      <c r="T519" s="28"/>
    </row>
    <row r="520" ht="15.75" customHeight="1">
      <c r="T520" s="28"/>
    </row>
    <row r="521" ht="15.75" customHeight="1">
      <c r="T521" s="28"/>
    </row>
    <row r="522" ht="15.75" customHeight="1">
      <c r="T522" s="28"/>
    </row>
    <row r="523" ht="15.75" customHeight="1">
      <c r="T523" s="28"/>
    </row>
    <row r="524" ht="15.75" customHeight="1">
      <c r="T524" s="28"/>
    </row>
    <row r="525" ht="15.75" customHeight="1">
      <c r="T525" s="28"/>
    </row>
    <row r="526" ht="15.75" customHeight="1">
      <c r="T526" s="28"/>
    </row>
    <row r="527" ht="15.75" customHeight="1">
      <c r="T527" s="28"/>
    </row>
    <row r="528" ht="15.75" customHeight="1">
      <c r="T528" s="28"/>
    </row>
    <row r="529" ht="15.75" customHeight="1">
      <c r="T529" s="28"/>
    </row>
    <row r="530" ht="15.75" customHeight="1">
      <c r="T530" s="28"/>
    </row>
    <row r="531" ht="15.75" customHeight="1">
      <c r="T531" s="28"/>
    </row>
    <row r="532" ht="15.75" customHeight="1">
      <c r="T532" s="28"/>
    </row>
    <row r="533" ht="15.75" customHeight="1">
      <c r="T533" s="28"/>
    </row>
    <row r="534" ht="15.75" customHeight="1">
      <c r="T534" s="28"/>
    </row>
    <row r="535" ht="15.75" customHeight="1">
      <c r="T535" s="28"/>
    </row>
    <row r="536" ht="15.75" customHeight="1">
      <c r="T536" s="28"/>
    </row>
    <row r="537" ht="15.75" customHeight="1">
      <c r="T537" s="28"/>
    </row>
    <row r="538" ht="15.75" customHeight="1">
      <c r="T538" s="28"/>
    </row>
    <row r="539" ht="15.75" customHeight="1">
      <c r="T539" s="28"/>
    </row>
    <row r="540" ht="15.75" customHeight="1">
      <c r="T540" s="28"/>
    </row>
    <row r="541" ht="15.75" customHeight="1">
      <c r="T541" s="28"/>
    </row>
    <row r="542" ht="15.75" customHeight="1">
      <c r="T542" s="28"/>
    </row>
    <row r="543" ht="15.75" customHeight="1">
      <c r="T543" s="28"/>
    </row>
    <row r="544" ht="15.75" customHeight="1">
      <c r="T544" s="28"/>
    </row>
    <row r="545" ht="15.75" customHeight="1">
      <c r="T545" s="28"/>
    </row>
    <row r="546" ht="15.75" customHeight="1">
      <c r="T546" s="28"/>
    </row>
    <row r="547" ht="15.75" customHeight="1">
      <c r="T547" s="28"/>
    </row>
    <row r="548" ht="15.75" customHeight="1">
      <c r="T548" s="28"/>
    </row>
    <row r="549" ht="15.75" customHeight="1">
      <c r="T549" s="28"/>
    </row>
    <row r="550" ht="15.75" customHeight="1">
      <c r="T550" s="28"/>
    </row>
    <row r="551" ht="15.75" customHeight="1">
      <c r="T551" s="28"/>
    </row>
    <row r="552" ht="15.75" customHeight="1">
      <c r="T552" s="28"/>
    </row>
    <row r="553" ht="15.75" customHeight="1">
      <c r="T553" s="28"/>
    </row>
    <row r="554" ht="15.75" customHeight="1">
      <c r="T554" s="28"/>
    </row>
    <row r="555" ht="15.75" customHeight="1">
      <c r="T555" s="28"/>
    </row>
    <row r="556" ht="15.75" customHeight="1">
      <c r="T556" s="28"/>
    </row>
    <row r="557" ht="15.75" customHeight="1">
      <c r="T557" s="28"/>
    </row>
    <row r="558" ht="15.75" customHeight="1">
      <c r="T558" s="28"/>
    </row>
    <row r="559" ht="15.75" customHeight="1">
      <c r="T559" s="28"/>
    </row>
    <row r="560" ht="15.75" customHeight="1">
      <c r="T560" s="28"/>
    </row>
    <row r="561" ht="15.75" customHeight="1">
      <c r="T561" s="28"/>
    </row>
    <row r="562" ht="15.75" customHeight="1">
      <c r="T562" s="28"/>
    </row>
    <row r="563" ht="15.75" customHeight="1">
      <c r="T563" s="28"/>
    </row>
    <row r="564" ht="15.75" customHeight="1">
      <c r="T564" s="28"/>
    </row>
    <row r="565" ht="15.75" customHeight="1">
      <c r="T565" s="28"/>
    </row>
    <row r="566" ht="15.75" customHeight="1">
      <c r="T566" s="28"/>
    </row>
    <row r="567" ht="15.75" customHeight="1">
      <c r="T567" s="28"/>
    </row>
    <row r="568" ht="15.75" customHeight="1">
      <c r="T568" s="28"/>
    </row>
    <row r="569" ht="15.75" customHeight="1">
      <c r="T569" s="28"/>
    </row>
    <row r="570" ht="15.75" customHeight="1">
      <c r="T570" s="28"/>
    </row>
    <row r="571" ht="15.75" customHeight="1">
      <c r="T571" s="28"/>
    </row>
    <row r="572" ht="15.75" customHeight="1">
      <c r="T572" s="28"/>
    </row>
    <row r="573" ht="15.75" customHeight="1">
      <c r="T573" s="28"/>
    </row>
    <row r="574" ht="15.75" customHeight="1">
      <c r="T574" s="28"/>
    </row>
    <row r="575" ht="15.75" customHeight="1">
      <c r="T575" s="28"/>
    </row>
    <row r="576" ht="15.75" customHeight="1">
      <c r="T576" s="28"/>
    </row>
    <row r="577" ht="15.75" customHeight="1">
      <c r="T577" s="28"/>
    </row>
    <row r="578" ht="15.75" customHeight="1">
      <c r="T578" s="28"/>
    </row>
    <row r="579" ht="15.75" customHeight="1">
      <c r="T579" s="28"/>
    </row>
    <row r="580" ht="15.75" customHeight="1">
      <c r="T580" s="28"/>
    </row>
    <row r="581" ht="15.75" customHeight="1">
      <c r="T581" s="28"/>
    </row>
    <row r="582" ht="15.75" customHeight="1">
      <c r="T582" s="28"/>
    </row>
    <row r="583" ht="15.75" customHeight="1">
      <c r="T583" s="28"/>
    </row>
    <row r="584" ht="15.75" customHeight="1">
      <c r="T584" s="28"/>
    </row>
    <row r="585" ht="15.75" customHeight="1">
      <c r="T585" s="28"/>
    </row>
    <row r="586" ht="15.75" customHeight="1">
      <c r="T586" s="28"/>
    </row>
    <row r="587" ht="15.75" customHeight="1">
      <c r="T587" s="28"/>
    </row>
    <row r="588" ht="15.75" customHeight="1">
      <c r="T588" s="28"/>
    </row>
    <row r="589" ht="15.75" customHeight="1">
      <c r="T589" s="28"/>
    </row>
    <row r="590" ht="15.75" customHeight="1">
      <c r="T590" s="28"/>
    </row>
    <row r="591" ht="15.75" customHeight="1">
      <c r="T591" s="28"/>
    </row>
    <row r="592" ht="15.75" customHeight="1">
      <c r="T592" s="28"/>
    </row>
    <row r="593" ht="15.75" customHeight="1">
      <c r="T593" s="28"/>
    </row>
    <row r="594" ht="15.75" customHeight="1">
      <c r="T594" s="28"/>
    </row>
    <row r="595" ht="15.75" customHeight="1">
      <c r="T595" s="28"/>
    </row>
    <row r="596" ht="15.75" customHeight="1">
      <c r="T596" s="28"/>
    </row>
    <row r="597" ht="15.75" customHeight="1">
      <c r="T597" s="28"/>
    </row>
    <row r="598" ht="15.75" customHeight="1">
      <c r="T598" s="28"/>
    </row>
    <row r="599" ht="15.75" customHeight="1">
      <c r="T599" s="28"/>
    </row>
    <row r="600" ht="15.75" customHeight="1">
      <c r="T600" s="28"/>
    </row>
    <row r="601" ht="15.75" customHeight="1">
      <c r="T601" s="28"/>
    </row>
    <row r="602" ht="15.75" customHeight="1">
      <c r="T602" s="28"/>
    </row>
    <row r="603" ht="15.75" customHeight="1">
      <c r="T603" s="28"/>
    </row>
    <row r="604" ht="15.75" customHeight="1">
      <c r="T604" s="28"/>
    </row>
    <row r="605" ht="15.75" customHeight="1">
      <c r="T605" s="28"/>
    </row>
    <row r="606" ht="15.75" customHeight="1">
      <c r="T606" s="28"/>
    </row>
    <row r="607" ht="15.75" customHeight="1">
      <c r="T607" s="28"/>
    </row>
    <row r="608" ht="15.75" customHeight="1">
      <c r="T608" s="28"/>
    </row>
    <row r="609" ht="15.75" customHeight="1">
      <c r="T609" s="28"/>
    </row>
    <row r="610" ht="15.75" customHeight="1">
      <c r="T610" s="28"/>
    </row>
    <row r="611" ht="15.75" customHeight="1">
      <c r="T611" s="28"/>
    </row>
    <row r="612" ht="15.75" customHeight="1">
      <c r="T612" s="28"/>
    </row>
    <row r="613" ht="15.75" customHeight="1">
      <c r="T613" s="28"/>
    </row>
    <row r="614" ht="15.75" customHeight="1">
      <c r="T614" s="28"/>
    </row>
    <row r="615" ht="15.75" customHeight="1">
      <c r="T615" s="28"/>
    </row>
    <row r="616" ht="15.75" customHeight="1">
      <c r="T616" s="28"/>
    </row>
    <row r="617" ht="15.75" customHeight="1">
      <c r="T617" s="28"/>
    </row>
    <row r="618" ht="15.75" customHeight="1">
      <c r="T618" s="28"/>
    </row>
    <row r="619" ht="15.75" customHeight="1">
      <c r="T619" s="28"/>
    </row>
    <row r="620" ht="15.75" customHeight="1">
      <c r="T620" s="28"/>
    </row>
    <row r="621" ht="15.75" customHeight="1">
      <c r="T621" s="28"/>
    </row>
    <row r="622" ht="15.75" customHeight="1">
      <c r="T622" s="28"/>
    </row>
    <row r="623" ht="15.75" customHeight="1">
      <c r="T623" s="28"/>
    </row>
    <row r="624" ht="15.75" customHeight="1">
      <c r="T624" s="28"/>
    </row>
    <row r="625" ht="15.75" customHeight="1">
      <c r="T625" s="28"/>
    </row>
    <row r="626" ht="15.75" customHeight="1">
      <c r="T626" s="28"/>
    </row>
    <row r="627" ht="15.75" customHeight="1">
      <c r="T627" s="28"/>
    </row>
    <row r="628" ht="15.75" customHeight="1">
      <c r="T628" s="28"/>
    </row>
    <row r="629" ht="15.75" customHeight="1">
      <c r="T629" s="28"/>
    </row>
    <row r="630" ht="15.75" customHeight="1">
      <c r="T630" s="28"/>
    </row>
    <row r="631" ht="15.75" customHeight="1">
      <c r="T631" s="28"/>
    </row>
    <row r="632" ht="15.75" customHeight="1">
      <c r="T632" s="28"/>
    </row>
    <row r="633" ht="15.75" customHeight="1">
      <c r="T633" s="28"/>
    </row>
    <row r="634" ht="15.75" customHeight="1">
      <c r="T634" s="28"/>
    </row>
    <row r="635" ht="15.75" customHeight="1">
      <c r="T635" s="28"/>
    </row>
    <row r="636" ht="15.75" customHeight="1">
      <c r="T636" s="28"/>
    </row>
    <row r="637" ht="15.75" customHeight="1">
      <c r="T637" s="28"/>
    </row>
    <row r="638" ht="15.75" customHeight="1">
      <c r="T638" s="28"/>
    </row>
    <row r="639" ht="15.75" customHeight="1">
      <c r="T639" s="28"/>
    </row>
    <row r="640" ht="15.75" customHeight="1">
      <c r="T640" s="28"/>
    </row>
    <row r="641" ht="15.75" customHeight="1">
      <c r="T641" s="28"/>
    </row>
    <row r="642" ht="15.75" customHeight="1">
      <c r="T642" s="28"/>
    </row>
    <row r="643" ht="15.75" customHeight="1">
      <c r="T643" s="28"/>
    </row>
    <row r="644" ht="15.75" customHeight="1">
      <c r="T644" s="28"/>
    </row>
    <row r="645" ht="15.75" customHeight="1">
      <c r="T645" s="28"/>
    </row>
    <row r="646" ht="15.75" customHeight="1">
      <c r="T646" s="28"/>
    </row>
    <row r="647" ht="15.75" customHeight="1">
      <c r="T647" s="28"/>
    </row>
    <row r="648" ht="15.75" customHeight="1">
      <c r="T648" s="28"/>
    </row>
    <row r="649" ht="15.75" customHeight="1">
      <c r="T649" s="28"/>
    </row>
    <row r="650" ht="15.75" customHeight="1">
      <c r="T650" s="28"/>
    </row>
    <row r="651" ht="15.75" customHeight="1">
      <c r="T651" s="28"/>
    </row>
    <row r="652" ht="15.75" customHeight="1">
      <c r="T652" s="28"/>
    </row>
    <row r="653" ht="15.75" customHeight="1">
      <c r="T653" s="28"/>
    </row>
    <row r="654" ht="15.75" customHeight="1">
      <c r="T654" s="28"/>
    </row>
    <row r="655" ht="15.75" customHeight="1">
      <c r="T655" s="28"/>
    </row>
    <row r="656" ht="15.75" customHeight="1">
      <c r="T656" s="28"/>
    </row>
    <row r="657" ht="15.75" customHeight="1">
      <c r="T657" s="28"/>
    </row>
    <row r="658" ht="15.75" customHeight="1">
      <c r="T658" s="28"/>
    </row>
    <row r="659" ht="15.75" customHeight="1">
      <c r="T659" s="28"/>
    </row>
    <row r="660" ht="15.75" customHeight="1">
      <c r="T660" s="28"/>
    </row>
    <row r="661" ht="15.75" customHeight="1">
      <c r="T661" s="28"/>
    </row>
    <row r="662" ht="15.75" customHeight="1">
      <c r="T662" s="28"/>
    </row>
    <row r="663" ht="15.75" customHeight="1">
      <c r="T663" s="28"/>
    </row>
    <row r="664" ht="15.75" customHeight="1">
      <c r="T664" s="28"/>
    </row>
    <row r="665" ht="15.75" customHeight="1">
      <c r="T665" s="28"/>
    </row>
    <row r="666" ht="15.75" customHeight="1">
      <c r="T666" s="28"/>
    </row>
    <row r="667" ht="15.75" customHeight="1">
      <c r="T667" s="28"/>
    </row>
    <row r="668" ht="15.75" customHeight="1">
      <c r="T668" s="28"/>
    </row>
    <row r="669" ht="15.75" customHeight="1">
      <c r="T669" s="28"/>
    </row>
    <row r="670" ht="15.75" customHeight="1">
      <c r="T670" s="28"/>
    </row>
    <row r="671" ht="15.75" customHeight="1">
      <c r="T671" s="28"/>
    </row>
    <row r="672" ht="15.75" customHeight="1">
      <c r="T672" s="28"/>
    </row>
    <row r="673" ht="15.75" customHeight="1">
      <c r="T673" s="28"/>
    </row>
    <row r="674" ht="15.75" customHeight="1">
      <c r="T674" s="28"/>
    </row>
    <row r="675" ht="15.75" customHeight="1">
      <c r="T675" s="28"/>
    </row>
    <row r="676" ht="15.75" customHeight="1">
      <c r="T676" s="28"/>
    </row>
    <row r="677" ht="15.75" customHeight="1">
      <c r="T677" s="28"/>
    </row>
    <row r="678" ht="15.75" customHeight="1">
      <c r="T678" s="28"/>
    </row>
    <row r="679" ht="15.75" customHeight="1">
      <c r="T679" s="28"/>
    </row>
    <row r="680" ht="15.75" customHeight="1">
      <c r="T680" s="28"/>
    </row>
    <row r="681" ht="15.75" customHeight="1">
      <c r="T681" s="28"/>
    </row>
    <row r="682" ht="15.75" customHeight="1">
      <c r="T682" s="28"/>
    </row>
    <row r="683" ht="15.75" customHeight="1">
      <c r="T683" s="28"/>
    </row>
    <row r="684" ht="15.75" customHeight="1">
      <c r="T684" s="28"/>
    </row>
    <row r="685" ht="15.75" customHeight="1">
      <c r="T685" s="28"/>
    </row>
    <row r="686" ht="15.75" customHeight="1">
      <c r="T686" s="28"/>
    </row>
    <row r="687" ht="15.75" customHeight="1">
      <c r="T687" s="28"/>
    </row>
    <row r="688" ht="15.75" customHeight="1">
      <c r="T688" s="28"/>
    </row>
    <row r="689" ht="15.75" customHeight="1">
      <c r="T689" s="28"/>
    </row>
    <row r="690" ht="15.75" customHeight="1">
      <c r="T690" s="28"/>
    </row>
    <row r="691" ht="15.75" customHeight="1">
      <c r="T691" s="28"/>
    </row>
    <row r="692" ht="15.75" customHeight="1">
      <c r="T692" s="28"/>
    </row>
    <row r="693" ht="15.75" customHeight="1">
      <c r="T693" s="28"/>
    </row>
    <row r="694" ht="15.75" customHeight="1">
      <c r="T694" s="28"/>
    </row>
    <row r="695" ht="15.75" customHeight="1">
      <c r="T695" s="28"/>
    </row>
    <row r="696" ht="15.75" customHeight="1">
      <c r="T696" s="28"/>
    </row>
    <row r="697" ht="15.75" customHeight="1">
      <c r="T697" s="28"/>
    </row>
    <row r="698" ht="15.75" customHeight="1">
      <c r="T698" s="28"/>
    </row>
    <row r="699" ht="15.75" customHeight="1">
      <c r="T699" s="28"/>
    </row>
    <row r="700" ht="15.75" customHeight="1">
      <c r="T700" s="28"/>
    </row>
    <row r="701" ht="15.75" customHeight="1">
      <c r="T701" s="28"/>
    </row>
    <row r="702" ht="15.75" customHeight="1">
      <c r="T702" s="28"/>
    </row>
    <row r="703" ht="15.75" customHeight="1">
      <c r="T703" s="28"/>
    </row>
    <row r="704" ht="15.75" customHeight="1">
      <c r="T704" s="28"/>
    </row>
    <row r="705" ht="15.75" customHeight="1">
      <c r="T705" s="28"/>
    </row>
    <row r="706" ht="15.75" customHeight="1">
      <c r="T706" s="28"/>
    </row>
    <row r="707" ht="15.75" customHeight="1">
      <c r="T707" s="28"/>
    </row>
    <row r="708" ht="15.75" customHeight="1">
      <c r="T708" s="28"/>
    </row>
    <row r="709" ht="15.75" customHeight="1">
      <c r="T709" s="28"/>
    </row>
    <row r="710" ht="15.75" customHeight="1">
      <c r="T710" s="28"/>
    </row>
    <row r="711" ht="15.75" customHeight="1">
      <c r="T711" s="28"/>
    </row>
    <row r="712" ht="15.75" customHeight="1">
      <c r="T712" s="28"/>
    </row>
    <row r="713" ht="15.75" customHeight="1">
      <c r="T713" s="28"/>
    </row>
    <row r="714" ht="15.75" customHeight="1">
      <c r="T714" s="28"/>
    </row>
    <row r="715" ht="15.75" customHeight="1">
      <c r="T715" s="28"/>
    </row>
    <row r="716" ht="15.75" customHeight="1">
      <c r="T716" s="28"/>
    </row>
    <row r="717" ht="15.75" customHeight="1">
      <c r="T717" s="28"/>
    </row>
    <row r="718" ht="15.75" customHeight="1">
      <c r="T718" s="28"/>
    </row>
    <row r="719" ht="15.75" customHeight="1">
      <c r="T719" s="28"/>
    </row>
    <row r="720" ht="15.75" customHeight="1">
      <c r="T720" s="28"/>
    </row>
    <row r="721" ht="15.75" customHeight="1">
      <c r="T721" s="28"/>
    </row>
    <row r="722" ht="15.75" customHeight="1">
      <c r="T722" s="28"/>
    </row>
    <row r="723" ht="15.75" customHeight="1">
      <c r="T723" s="28"/>
    </row>
    <row r="724" ht="15.75" customHeight="1">
      <c r="T724" s="28"/>
    </row>
    <row r="725" ht="15.75" customHeight="1">
      <c r="T725" s="28"/>
    </row>
    <row r="726" ht="15.75" customHeight="1">
      <c r="T726" s="28"/>
    </row>
    <row r="727" ht="15.75" customHeight="1">
      <c r="T727" s="28"/>
    </row>
    <row r="728" ht="15.75" customHeight="1">
      <c r="T728" s="28"/>
    </row>
    <row r="729" ht="15.75" customHeight="1">
      <c r="T729" s="28"/>
    </row>
    <row r="730" ht="15.75" customHeight="1">
      <c r="T730" s="28"/>
    </row>
    <row r="731" ht="15.75" customHeight="1">
      <c r="T731" s="28"/>
    </row>
    <row r="732" ht="15.75" customHeight="1">
      <c r="T732" s="28"/>
    </row>
    <row r="733" ht="15.75" customHeight="1">
      <c r="T733" s="28"/>
    </row>
    <row r="734" ht="15.75" customHeight="1">
      <c r="T734" s="28"/>
    </row>
    <row r="735" ht="15.75" customHeight="1">
      <c r="T735" s="28"/>
    </row>
    <row r="736" ht="15.75" customHeight="1">
      <c r="T736" s="28"/>
    </row>
    <row r="737" ht="15.75" customHeight="1">
      <c r="T737" s="28"/>
    </row>
    <row r="738" ht="15.75" customHeight="1">
      <c r="T738" s="28"/>
    </row>
    <row r="739" ht="15.75" customHeight="1">
      <c r="T739" s="28"/>
    </row>
    <row r="740" ht="15.75" customHeight="1">
      <c r="T740" s="28"/>
    </row>
    <row r="741" ht="15.75" customHeight="1">
      <c r="T741" s="28"/>
    </row>
    <row r="742" ht="15.75" customHeight="1">
      <c r="T742" s="28"/>
    </row>
    <row r="743" ht="15.75" customHeight="1">
      <c r="T743" s="28"/>
    </row>
    <row r="744" ht="15.75" customHeight="1">
      <c r="T744" s="28"/>
    </row>
    <row r="745" ht="15.75" customHeight="1">
      <c r="T745" s="28"/>
    </row>
    <row r="746" ht="15.75" customHeight="1">
      <c r="T746" s="28"/>
    </row>
    <row r="747" ht="15.75" customHeight="1">
      <c r="T747" s="28"/>
    </row>
    <row r="748" ht="15.75" customHeight="1">
      <c r="T748" s="28"/>
    </row>
    <row r="749" ht="15.75" customHeight="1">
      <c r="T749" s="28"/>
    </row>
    <row r="750" ht="15.75" customHeight="1">
      <c r="T750" s="28"/>
    </row>
    <row r="751" ht="15.75" customHeight="1">
      <c r="T751" s="28"/>
    </row>
    <row r="752" ht="15.75" customHeight="1">
      <c r="T752" s="28"/>
    </row>
    <row r="753" ht="15.75" customHeight="1">
      <c r="T753" s="28"/>
    </row>
    <row r="754" ht="15.75" customHeight="1">
      <c r="T754" s="28"/>
    </row>
    <row r="755" ht="15.75" customHeight="1">
      <c r="T755" s="28"/>
    </row>
    <row r="756" ht="15.75" customHeight="1">
      <c r="T756" s="28"/>
    </row>
    <row r="757" ht="15.75" customHeight="1">
      <c r="T757" s="28"/>
    </row>
    <row r="758" ht="15.75" customHeight="1">
      <c r="T758" s="28"/>
    </row>
    <row r="759" ht="15.75" customHeight="1">
      <c r="T759" s="28"/>
    </row>
    <row r="760" ht="15.75" customHeight="1">
      <c r="T760" s="28"/>
    </row>
    <row r="761" ht="15.75" customHeight="1">
      <c r="T761" s="28"/>
    </row>
    <row r="762" ht="15.75" customHeight="1">
      <c r="T762" s="28"/>
    </row>
    <row r="763" ht="15.75" customHeight="1">
      <c r="T763" s="28"/>
    </row>
    <row r="764" ht="15.75" customHeight="1">
      <c r="T764" s="28"/>
    </row>
    <row r="765" ht="15.75" customHeight="1">
      <c r="T765" s="28"/>
    </row>
    <row r="766" ht="15.75" customHeight="1">
      <c r="T766" s="28"/>
    </row>
    <row r="767" ht="15.75" customHeight="1">
      <c r="T767" s="28"/>
    </row>
    <row r="768" ht="15.75" customHeight="1">
      <c r="T768" s="28"/>
    </row>
    <row r="769" ht="15.75" customHeight="1">
      <c r="T769" s="28"/>
    </row>
    <row r="770" ht="15.75" customHeight="1">
      <c r="T770" s="28"/>
    </row>
    <row r="771" ht="15.75" customHeight="1">
      <c r="T771" s="28"/>
    </row>
    <row r="772" ht="15.75" customHeight="1">
      <c r="T772" s="28"/>
    </row>
    <row r="773" ht="15.75" customHeight="1">
      <c r="T773" s="28"/>
    </row>
    <row r="774" ht="15.75" customHeight="1">
      <c r="T774" s="28"/>
    </row>
    <row r="775" ht="15.75" customHeight="1">
      <c r="T775" s="28"/>
    </row>
    <row r="776" ht="15.75" customHeight="1">
      <c r="T776" s="28"/>
    </row>
    <row r="777" ht="15.75" customHeight="1">
      <c r="T777" s="28"/>
    </row>
    <row r="778" ht="15.75" customHeight="1">
      <c r="T778" s="28"/>
    </row>
    <row r="779" ht="15.75" customHeight="1">
      <c r="T779" s="28"/>
    </row>
    <row r="780" ht="15.75" customHeight="1">
      <c r="T780" s="28"/>
    </row>
    <row r="781" ht="15.75" customHeight="1">
      <c r="T781" s="28"/>
    </row>
    <row r="782" ht="15.75" customHeight="1">
      <c r="T782" s="28"/>
    </row>
    <row r="783" ht="15.75" customHeight="1">
      <c r="T783" s="28"/>
    </row>
    <row r="784" ht="15.75" customHeight="1">
      <c r="T784" s="28"/>
    </row>
    <row r="785" ht="15.75" customHeight="1">
      <c r="T785" s="28"/>
    </row>
    <row r="786" ht="15.75" customHeight="1">
      <c r="T786" s="28"/>
    </row>
    <row r="787" ht="15.75" customHeight="1">
      <c r="T787" s="28"/>
    </row>
    <row r="788" ht="15.75" customHeight="1">
      <c r="T788" s="28"/>
    </row>
    <row r="789" ht="15.75" customHeight="1">
      <c r="T789" s="28"/>
    </row>
    <row r="790" ht="15.75" customHeight="1">
      <c r="T790" s="28"/>
    </row>
    <row r="791" ht="15.75" customHeight="1">
      <c r="T791" s="28"/>
    </row>
    <row r="792" ht="15.75" customHeight="1">
      <c r="T792" s="28"/>
    </row>
    <row r="793" ht="15.75" customHeight="1">
      <c r="T793" s="28"/>
    </row>
    <row r="794" ht="15.75" customHeight="1">
      <c r="T794" s="28"/>
    </row>
    <row r="795" ht="15.75" customHeight="1">
      <c r="T795" s="28"/>
    </row>
    <row r="796" ht="15.75" customHeight="1">
      <c r="T796" s="28"/>
    </row>
    <row r="797" ht="15.75" customHeight="1">
      <c r="T797" s="28"/>
    </row>
    <row r="798" ht="15.75" customHeight="1">
      <c r="T798" s="28"/>
    </row>
    <row r="799" ht="15.75" customHeight="1">
      <c r="T799" s="28"/>
    </row>
    <row r="800" ht="15.75" customHeight="1">
      <c r="T800" s="28"/>
    </row>
    <row r="801" ht="15.75" customHeight="1">
      <c r="T801" s="28"/>
    </row>
    <row r="802" ht="15.75" customHeight="1">
      <c r="T802" s="28"/>
    </row>
    <row r="803" ht="15.75" customHeight="1">
      <c r="T803" s="28"/>
    </row>
    <row r="804" ht="15.75" customHeight="1">
      <c r="T804" s="28"/>
    </row>
    <row r="805" ht="15.75" customHeight="1">
      <c r="T805" s="28"/>
    </row>
    <row r="806" ht="15.75" customHeight="1">
      <c r="T806" s="28"/>
    </row>
    <row r="807" ht="15.75" customHeight="1">
      <c r="T807" s="28"/>
    </row>
    <row r="808" ht="15.75" customHeight="1">
      <c r="T808" s="28"/>
    </row>
    <row r="809" ht="15.75" customHeight="1">
      <c r="T809" s="28"/>
    </row>
    <row r="810" ht="15.75" customHeight="1">
      <c r="T810" s="28"/>
    </row>
    <row r="811" ht="15.75" customHeight="1">
      <c r="T811" s="28"/>
    </row>
    <row r="812" ht="15.75" customHeight="1">
      <c r="T812" s="28"/>
    </row>
    <row r="813" ht="15.75" customHeight="1">
      <c r="T813" s="28"/>
    </row>
    <row r="814" ht="15.75" customHeight="1">
      <c r="T814" s="28"/>
    </row>
    <row r="815" ht="15.75" customHeight="1">
      <c r="T815" s="28"/>
    </row>
    <row r="816" ht="15.75" customHeight="1">
      <c r="T816" s="28"/>
    </row>
    <row r="817" ht="15.75" customHeight="1">
      <c r="T817" s="28"/>
    </row>
    <row r="818" ht="15.75" customHeight="1">
      <c r="T818" s="28"/>
    </row>
    <row r="819" ht="15.75" customHeight="1">
      <c r="T819" s="28"/>
    </row>
    <row r="820" ht="15.75" customHeight="1">
      <c r="T820" s="28"/>
    </row>
    <row r="821" ht="15.75" customHeight="1">
      <c r="T821" s="28"/>
    </row>
    <row r="822" ht="15.75" customHeight="1">
      <c r="T822" s="28"/>
    </row>
    <row r="823" ht="15.75" customHeight="1">
      <c r="T823" s="28"/>
    </row>
    <row r="824" ht="15.75" customHeight="1">
      <c r="T824" s="28"/>
    </row>
    <row r="825" ht="15.75" customHeight="1">
      <c r="T825" s="28"/>
    </row>
    <row r="826" ht="15.75" customHeight="1">
      <c r="T826" s="28"/>
    </row>
    <row r="827" ht="15.75" customHeight="1">
      <c r="T827" s="28"/>
    </row>
    <row r="828" ht="15.75" customHeight="1">
      <c r="T828" s="28"/>
    </row>
    <row r="829" ht="15.75" customHeight="1">
      <c r="T829" s="28"/>
    </row>
    <row r="830" ht="15.75" customHeight="1">
      <c r="T830" s="28"/>
    </row>
    <row r="831" ht="15.75" customHeight="1">
      <c r="T831" s="28"/>
    </row>
    <row r="832" ht="15.75" customHeight="1">
      <c r="T832" s="28"/>
    </row>
    <row r="833" ht="15.75" customHeight="1">
      <c r="T833" s="28"/>
    </row>
    <row r="834" ht="15.75" customHeight="1">
      <c r="T834" s="28"/>
    </row>
    <row r="835" ht="15.75" customHeight="1">
      <c r="T835" s="28"/>
    </row>
    <row r="836" ht="15.75" customHeight="1">
      <c r="T836" s="28"/>
    </row>
    <row r="837" ht="15.75" customHeight="1">
      <c r="T837" s="28"/>
    </row>
    <row r="838" ht="15.75" customHeight="1">
      <c r="T838" s="28"/>
    </row>
    <row r="839" ht="15.75" customHeight="1">
      <c r="T839" s="28"/>
    </row>
    <row r="840" ht="15.75" customHeight="1">
      <c r="T840" s="28"/>
    </row>
    <row r="841" ht="15.75" customHeight="1">
      <c r="T841" s="28"/>
    </row>
    <row r="842" ht="15.75" customHeight="1">
      <c r="T842" s="28"/>
    </row>
    <row r="843" ht="15.75" customHeight="1">
      <c r="T843" s="28"/>
    </row>
    <row r="844" ht="15.75" customHeight="1">
      <c r="T844" s="28"/>
    </row>
    <row r="845" ht="15.75" customHeight="1">
      <c r="T845" s="28"/>
    </row>
    <row r="846" ht="15.75" customHeight="1">
      <c r="T846" s="28"/>
    </row>
    <row r="847" ht="15.75" customHeight="1">
      <c r="T847" s="28"/>
    </row>
    <row r="848" ht="15.75" customHeight="1">
      <c r="T848" s="28"/>
    </row>
    <row r="849" ht="15.75" customHeight="1">
      <c r="T849" s="28"/>
    </row>
    <row r="850" ht="15.75" customHeight="1">
      <c r="T850" s="28"/>
    </row>
    <row r="851" ht="15.75" customHeight="1">
      <c r="T851" s="28"/>
    </row>
    <row r="852" ht="15.75" customHeight="1">
      <c r="T852" s="28"/>
    </row>
    <row r="853" ht="15.75" customHeight="1">
      <c r="T853" s="28"/>
    </row>
    <row r="854" ht="15.75" customHeight="1">
      <c r="T854" s="28"/>
    </row>
    <row r="855" ht="15.75" customHeight="1">
      <c r="T855" s="28"/>
    </row>
    <row r="856" ht="15.75" customHeight="1">
      <c r="T856" s="28"/>
    </row>
    <row r="857" ht="15.75" customHeight="1">
      <c r="T857" s="28"/>
    </row>
    <row r="858" ht="15.75" customHeight="1">
      <c r="T858" s="28"/>
    </row>
    <row r="859" ht="15.75" customHeight="1">
      <c r="T859" s="28"/>
    </row>
    <row r="860" ht="15.75" customHeight="1">
      <c r="T860" s="28"/>
    </row>
    <row r="861" ht="15.75" customHeight="1">
      <c r="T861" s="28"/>
    </row>
    <row r="862" ht="15.75" customHeight="1">
      <c r="T862" s="28"/>
    </row>
    <row r="863" ht="15.75" customHeight="1">
      <c r="T863" s="28"/>
    </row>
    <row r="864" ht="15.75" customHeight="1">
      <c r="T864" s="28"/>
    </row>
    <row r="865" ht="15.75" customHeight="1">
      <c r="T865" s="28"/>
    </row>
    <row r="866" ht="15.75" customHeight="1">
      <c r="T866" s="28"/>
    </row>
    <row r="867" ht="15.75" customHeight="1">
      <c r="T867" s="28"/>
    </row>
    <row r="868" ht="15.75" customHeight="1">
      <c r="T868" s="28"/>
    </row>
    <row r="869" ht="15.75" customHeight="1">
      <c r="T869" s="28"/>
    </row>
    <row r="870" ht="15.75" customHeight="1">
      <c r="T870" s="28"/>
    </row>
    <row r="871" ht="15.75" customHeight="1">
      <c r="T871" s="28"/>
    </row>
    <row r="872" ht="15.75" customHeight="1">
      <c r="T872" s="28"/>
    </row>
    <row r="873" ht="15.75" customHeight="1">
      <c r="T873" s="28"/>
    </row>
    <row r="874" ht="15.75" customHeight="1">
      <c r="T874" s="28"/>
    </row>
    <row r="875" ht="15.75" customHeight="1">
      <c r="T875" s="28"/>
    </row>
    <row r="876" ht="15.75" customHeight="1">
      <c r="T876" s="28"/>
    </row>
    <row r="877" ht="15.75" customHeight="1">
      <c r="T877" s="28"/>
    </row>
    <row r="878" ht="15.75" customHeight="1">
      <c r="T878" s="28"/>
    </row>
    <row r="879" ht="15.75" customHeight="1">
      <c r="T879" s="28"/>
    </row>
    <row r="880" ht="15.75" customHeight="1">
      <c r="T880" s="28"/>
    </row>
    <row r="881" ht="15.75" customHeight="1">
      <c r="T881" s="28"/>
    </row>
    <row r="882" ht="15.75" customHeight="1">
      <c r="T882" s="28"/>
    </row>
    <row r="883" ht="15.75" customHeight="1">
      <c r="T883" s="28"/>
    </row>
    <row r="884" ht="15.75" customHeight="1">
      <c r="T884" s="28"/>
    </row>
    <row r="885" ht="15.75" customHeight="1">
      <c r="T885" s="28"/>
    </row>
    <row r="886" ht="15.75" customHeight="1">
      <c r="T886" s="28"/>
    </row>
    <row r="887" ht="15.75" customHeight="1">
      <c r="T887" s="28"/>
    </row>
    <row r="888" ht="15.75" customHeight="1">
      <c r="T888" s="28"/>
    </row>
    <row r="889" ht="15.75" customHeight="1">
      <c r="T889" s="28"/>
    </row>
    <row r="890" ht="15.75" customHeight="1">
      <c r="T890" s="28"/>
    </row>
    <row r="891" ht="15.75" customHeight="1">
      <c r="T891" s="28"/>
    </row>
    <row r="892" ht="15.75" customHeight="1">
      <c r="T892" s="28"/>
    </row>
    <row r="893" ht="15.75" customHeight="1">
      <c r="T893" s="28"/>
    </row>
    <row r="894" ht="15.75" customHeight="1">
      <c r="T894" s="28"/>
    </row>
    <row r="895" ht="15.75" customHeight="1">
      <c r="T895" s="28"/>
    </row>
    <row r="896" ht="15.75" customHeight="1">
      <c r="T896" s="28"/>
    </row>
    <row r="897" ht="15.75" customHeight="1">
      <c r="T897" s="28"/>
    </row>
    <row r="898" ht="15.75" customHeight="1">
      <c r="T898" s="28"/>
    </row>
    <row r="899" ht="15.75" customHeight="1">
      <c r="T899" s="28"/>
    </row>
    <row r="900" ht="15.75" customHeight="1">
      <c r="T900" s="28"/>
    </row>
    <row r="901" ht="15.75" customHeight="1">
      <c r="T901" s="28"/>
    </row>
    <row r="902" ht="15.75" customHeight="1">
      <c r="T902" s="28"/>
    </row>
    <row r="903" ht="15.75" customHeight="1">
      <c r="T903" s="28"/>
    </row>
    <row r="904" ht="15.75" customHeight="1">
      <c r="T904" s="28"/>
    </row>
    <row r="905" ht="15.75" customHeight="1">
      <c r="T905" s="28"/>
    </row>
    <row r="906" ht="15.75" customHeight="1">
      <c r="T906" s="28"/>
    </row>
    <row r="907" ht="15.75" customHeight="1">
      <c r="T907" s="28"/>
    </row>
    <row r="908" ht="15.75" customHeight="1">
      <c r="T908" s="28"/>
    </row>
    <row r="909" ht="15.75" customHeight="1">
      <c r="T909" s="28"/>
    </row>
    <row r="910" ht="15.75" customHeight="1">
      <c r="T910" s="28"/>
    </row>
    <row r="911" ht="15.75" customHeight="1">
      <c r="T911" s="28"/>
    </row>
    <row r="912" ht="15.75" customHeight="1">
      <c r="T912" s="28"/>
    </row>
    <row r="913" ht="15.75" customHeight="1">
      <c r="T913" s="28"/>
    </row>
    <row r="914" ht="15.75" customHeight="1">
      <c r="T914" s="28"/>
    </row>
    <row r="915" ht="15.75" customHeight="1">
      <c r="T915" s="28"/>
    </row>
    <row r="916" ht="15.75" customHeight="1">
      <c r="T916" s="28"/>
    </row>
    <row r="917" ht="15.75" customHeight="1">
      <c r="T917" s="28"/>
    </row>
    <row r="918" ht="15.75" customHeight="1">
      <c r="T918" s="28"/>
    </row>
    <row r="919" ht="15.75" customHeight="1">
      <c r="T919" s="28"/>
    </row>
    <row r="920" ht="15.75" customHeight="1">
      <c r="T920" s="28"/>
    </row>
    <row r="921" ht="15.75" customHeight="1">
      <c r="T921" s="28"/>
    </row>
    <row r="922" ht="15.75" customHeight="1">
      <c r="T922" s="28"/>
    </row>
    <row r="923" ht="15.75" customHeight="1">
      <c r="T923" s="28"/>
    </row>
    <row r="924" ht="15.75" customHeight="1">
      <c r="T924" s="28"/>
    </row>
    <row r="925" ht="15.75" customHeight="1">
      <c r="T925" s="28"/>
    </row>
    <row r="926" ht="15.75" customHeight="1">
      <c r="T926" s="28"/>
    </row>
    <row r="927" ht="15.75" customHeight="1">
      <c r="T927" s="28"/>
    </row>
    <row r="928" ht="15.75" customHeight="1">
      <c r="T928" s="28"/>
    </row>
    <row r="929" ht="15.75" customHeight="1">
      <c r="T929" s="28"/>
    </row>
    <row r="930" ht="15.75" customHeight="1">
      <c r="T930" s="28"/>
    </row>
    <row r="931" ht="15.75" customHeight="1">
      <c r="T931" s="28"/>
    </row>
    <row r="932" ht="15.75" customHeight="1">
      <c r="T932" s="28"/>
    </row>
    <row r="933" ht="15.75" customHeight="1">
      <c r="T933" s="28"/>
    </row>
    <row r="934" ht="15.75" customHeight="1">
      <c r="T934" s="28"/>
    </row>
    <row r="935" ht="15.75" customHeight="1">
      <c r="T935" s="28"/>
    </row>
    <row r="936" ht="15.75" customHeight="1">
      <c r="T936" s="28"/>
    </row>
    <row r="937" ht="15.75" customHeight="1">
      <c r="T937" s="28"/>
    </row>
    <row r="938" ht="15.75" customHeight="1">
      <c r="T938" s="28"/>
    </row>
    <row r="939" ht="15.75" customHeight="1">
      <c r="T939" s="28"/>
    </row>
    <row r="940" ht="15.75" customHeight="1">
      <c r="T940" s="28"/>
    </row>
    <row r="941" ht="15.75" customHeight="1">
      <c r="T941" s="28"/>
    </row>
    <row r="942" ht="15.75" customHeight="1">
      <c r="T942" s="28"/>
    </row>
    <row r="943" ht="15.75" customHeight="1">
      <c r="T943" s="28"/>
    </row>
    <row r="944" ht="15.75" customHeight="1">
      <c r="T944" s="28"/>
    </row>
    <row r="945" ht="15.75" customHeight="1">
      <c r="T945" s="28"/>
    </row>
    <row r="946" ht="15.75" customHeight="1">
      <c r="T946" s="28"/>
    </row>
    <row r="947" ht="15.75" customHeight="1">
      <c r="T947" s="28"/>
    </row>
    <row r="948" ht="15.75" customHeight="1">
      <c r="T948" s="28"/>
    </row>
    <row r="949" ht="15.75" customHeight="1">
      <c r="T949" s="28"/>
    </row>
    <row r="950" ht="15.75" customHeight="1">
      <c r="T950" s="28"/>
    </row>
    <row r="951" ht="15.75" customHeight="1">
      <c r="T951" s="28"/>
    </row>
    <row r="952" ht="15.75" customHeight="1">
      <c r="T952" s="28"/>
    </row>
    <row r="953" ht="15.75" customHeight="1">
      <c r="T953" s="28"/>
    </row>
    <row r="954" ht="15.75" customHeight="1">
      <c r="T954" s="28"/>
    </row>
    <row r="955" ht="15.75" customHeight="1">
      <c r="T955" s="28"/>
    </row>
    <row r="956" ht="15.75" customHeight="1">
      <c r="T956" s="28"/>
    </row>
    <row r="957" ht="15.75" customHeight="1">
      <c r="T957" s="28"/>
    </row>
    <row r="958" ht="15.75" customHeight="1">
      <c r="T958" s="28"/>
    </row>
    <row r="959" ht="15.75" customHeight="1">
      <c r="T959" s="28"/>
    </row>
    <row r="960" ht="15.75" customHeight="1">
      <c r="T960" s="28"/>
    </row>
    <row r="961" ht="15.75" customHeight="1">
      <c r="T961" s="28"/>
    </row>
    <row r="962" ht="15.75" customHeight="1">
      <c r="T962" s="28"/>
    </row>
    <row r="963" ht="15.75" customHeight="1">
      <c r="T963" s="28"/>
    </row>
    <row r="964" ht="15.75" customHeight="1">
      <c r="T964" s="28"/>
    </row>
    <row r="965" ht="15.75" customHeight="1">
      <c r="T965" s="28"/>
    </row>
    <row r="966" ht="15.75" customHeight="1">
      <c r="T966" s="28"/>
    </row>
    <row r="967" ht="15.75" customHeight="1">
      <c r="T967" s="28"/>
    </row>
    <row r="968" ht="15.75" customHeight="1">
      <c r="T968" s="28"/>
    </row>
    <row r="969" ht="15.75" customHeight="1">
      <c r="T969" s="28"/>
    </row>
    <row r="970" ht="15.75" customHeight="1">
      <c r="T970" s="28"/>
    </row>
    <row r="971" ht="15.75" customHeight="1">
      <c r="T971" s="28"/>
    </row>
    <row r="972" ht="15.75" customHeight="1">
      <c r="T972" s="28"/>
    </row>
    <row r="973" ht="15.75" customHeight="1">
      <c r="T973" s="28"/>
    </row>
    <row r="974" ht="15.75" customHeight="1">
      <c r="T974" s="28"/>
    </row>
    <row r="975" ht="15.75" customHeight="1">
      <c r="T975" s="28"/>
    </row>
    <row r="976" ht="15.75" customHeight="1">
      <c r="T976" s="28"/>
    </row>
    <row r="977" ht="15.75" customHeight="1">
      <c r="T977" s="28"/>
    </row>
    <row r="978" ht="15.75" customHeight="1">
      <c r="T978" s="28"/>
    </row>
    <row r="979" ht="15.75" customHeight="1">
      <c r="T979" s="28"/>
    </row>
    <row r="980" ht="15.75" customHeight="1">
      <c r="T980" s="28"/>
    </row>
    <row r="981" ht="15.75" customHeight="1">
      <c r="T981" s="28"/>
    </row>
    <row r="982" ht="15.75" customHeight="1">
      <c r="T982" s="28"/>
    </row>
    <row r="983" ht="15.75" customHeight="1">
      <c r="T983" s="28"/>
    </row>
    <row r="984" ht="15.75" customHeight="1">
      <c r="T984" s="28"/>
    </row>
    <row r="985" ht="15.75" customHeight="1">
      <c r="T985" s="28"/>
    </row>
    <row r="986" ht="15.75" customHeight="1">
      <c r="T986" s="28"/>
    </row>
    <row r="987" ht="15.75" customHeight="1">
      <c r="T987" s="28"/>
    </row>
    <row r="988" ht="15.75" customHeight="1">
      <c r="T988" s="28"/>
    </row>
    <row r="989" ht="15.75" customHeight="1">
      <c r="T989" s="28"/>
    </row>
    <row r="990" ht="15.75" customHeight="1">
      <c r="T990" s="28"/>
    </row>
    <row r="991">
      <c r="T991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0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8</v>
      </c>
      <c r="G1" s="24" t="s">
        <v>11</v>
      </c>
      <c r="H1" s="24" t="s">
        <v>12</v>
      </c>
      <c r="I1" s="24" t="s">
        <v>13</v>
      </c>
      <c r="J1" s="24" t="s">
        <v>20</v>
      </c>
      <c r="K1" s="24" t="s">
        <v>22</v>
      </c>
      <c r="L1" s="24" t="s">
        <v>26</v>
      </c>
      <c r="M1" s="24" t="s">
        <v>29</v>
      </c>
      <c r="N1" s="24" t="s">
        <v>32</v>
      </c>
      <c r="O1" s="24" t="s">
        <v>36</v>
      </c>
      <c r="P1" s="24" t="s">
        <v>38</v>
      </c>
      <c r="Q1" s="24" t="s">
        <v>39</v>
      </c>
      <c r="R1" s="24" t="s">
        <v>41</v>
      </c>
      <c r="S1" s="24" t="s">
        <v>48</v>
      </c>
    </row>
    <row r="2">
      <c r="A2" s="24" t="s">
        <v>88</v>
      </c>
      <c r="B2" s="6" t="s">
        <v>15</v>
      </c>
      <c r="C2" s="6" t="s">
        <v>16</v>
      </c>
      <c r="D2" s="6" t="s">
        <v>17</v>
      </c>
      <c r="E2" s="6">
        <v>0.848440767290782</v>
      </c>
      <c r="F2" s="6">
        <v>80.1</v>
      </c>
      <c r="G2" s="6">
        <v>12.17887</v>
      </c>
      <c r="H2" s="6">
        <v>9.66734</v>
      </c>
      <c r="I2" s="6">
        <v>110488.7358</v>
      </c>
      <c r="J2" s="6">
        <v>-40.0</v>
      </c>
      <c r="K2" s="6" t="s">
        <v>156</v>
      </c>
      <c r="L2" s="6" t="s">
        <v>648</v>
      </c>
      <c r="M2" s="6">
        <v>0.0173</v>
      </c>
      <c r="N2" s="6" t="s">
        <v>649</v>
      </c>
      <c r="O2" s="6" t="s">
        <v>650</v>
      </c>
      <c r="P2" s="6" t="s">
        <v>651</v>
      </c>
      <c r="Q2" s="6" t="s">
        <v>652</v>
      </c>
      <c r="R2" s="6">
        <v>0.96</v>
      </c>
      <c r="S2" s="6">
        <v>4.0E-4</v>
      </c>
    </row>
    <row r="3">
      <c r="A3" s="24" t="s">
        <v>607</v>
      </c>
      <c r="B3" s="6" t="s">
        <v>27</v>
      </c>
      <c r="C3" s="6" t="s">
        <v>28</v>
      </c>
      <c r="D3" s="6" t="s">
        <v>30</v>
      </c>
      <c r="E3" s="6">
        <v>0.9087199366384889</v>
      </c>
      <c r="F3" s="6">
        <v>82.102</v>
      </c>
      <c r="G3" s="6">
        <v>14.22752</v>
      </c>
      <c r="H3" s="6">
        <v>12.19580174</v>
      </c>
      <c r="I3" s="6">
        <v>65543.05171</v>
      </c>
      <c r="J3" s="6">
        <v>-13.0</v>
      </c>
      <c r="K3" s="6" t="s">
        <v>156</v>
      </c>
      <c r="L3" s="6" t="s">
        <v>654</v>
      </c>
      <c r="M3" s="6">
        <v>0.0166</v>
      </c>
      <c r="N3" s="6" t="s">
        <v>655</v>
      </c>
      <c r="O3" s="6" t="s">
        <v>656</v>
      </c>
      <c r="P3" s="6" t="s">
        <v>657</v>
      </c>
      <c r="Q3" s="6" t="s">
        <v>658</v>
      </c>
      <c r="R3" s="6">
        <v>0.88</v>
      </c>
      <c r="S3" s="6">
        <v>1.0E-4</v>
      </c>
    </row>
    <row r="4">
      <c r="A4" s="24" t="s">
        <v>510</v>
      </c>
      <c r="B4" s="6" t="s">
        <v>33</v>
      </c>
      <c r="C4" s="6" t="s">
        <v>34</v>
      </c>
      <c r="D4" s="6" t="s">
        <v>35</v>
      </c>
      <c r="E4" s="6">
        <v>0.9348189742470822</v>
      </c>
      <c r="F4" s="6">
        <v>83.458</v>
      </c>
      <c r="G4" s="6">
        <v>16.32817</v>
      </c>
      <c r="H4" s="6">
        <v>11.49649</v>
      </c>
      <c r="I4" s="6">
        <v>83792.67432</v>
      </c>
      <c r="J4" s="6">
        <v>-6.0</v>
      </c>
      <c r="K4" s="6" t="s">
        <v>156</v>
      </c>
      <c r="L4" s="6" t="s">
        <v>660</v>
      </c>
      <c r="M4" s="6">
        <v>0.0079</v>
      </c>
      <c r="N4" s="6" t="s">
        <v>661</v>
      </c>
      <c r="O4" s="6" t="s">
        <v>662</v>
      </c>
      <c r="P4" s="6" t="s">
        <v>663</v>
      </c>
      <c r="Q4" s="6" t="s">
        <v>664</v>
      </c>
      <c r="S4" s="6">
        <v>8.0E-4</v>
      </c>
    </row>
    <row r="5">
      <c r="A5" s="24" t="s">
        <v>297</v>
      </c>
      <c r="B5" s="6" t="s">
        <v>40</v>
      </c>
      <c r="C5" s="6" t="s">
        <v>42</v>
      </c>
      <c r="D5" s="6" t="s">
        <v>43</v>
      </c>
      <c r="E5" s="6">
        <v>0.9424728207975246</v>
      </c>
      <c r="F5" s="6">
        <v>82.103</v>
      </c>
      <c r="G5" s="6">
        <v>18.79326</v>
      </c>
      <c r="H5" s="6">
        <v>12.52629458</v>
      </c>
      <c r="I5" s="6">
        <v>55659.67902</v>
      </c>
      <c r="J5" s="6">
        <v>9.0</v>
      </c>
      <c r="K5" s="6" t="s">
        <v>156</v>
      </c>
      <c r="L5" s="6" t="s">
        <v>665</v>
      </c>
      <c r="M5" s="6">
        <v>0.0113</v>
      </c>
      <c r="N5" s="6" t="s">
        <v>666</v>
      </c>
      <c r="O5" s="6" t="s">
        <v>667</v>
      </c>
      <c r="P5" s="6" t="s">
        <v>668</v>
      </c>
      <c r="Q5" s="6" t="s">
        <v>669</v>
      </c>
      <c r="R5" s="6">
        <v>0.63</v>
      </c>
      <c r="S5" s="6">
        <v>6.0E-4</v>
      </c>
    </row>
    <row r="6">
      <c r="A6" s="24" t="s">
        <v>670</v>
      </c>
      <c r="B6" s="6" t="s">
        <v>45</v>
      </c>
      <c r="C6" s="6" t="s">
        <v>46</v>
      </c>
      <c r="D6" s="6" t="s">
        <v>47</v>
      </c>
      <c r="E6" s="6">
        <v>0.8445869345365538</v>
      </c>
      <c r="F6" s="6">
        <v>75.722</v>
      </c>
      <c r="G6" s="6">
        <v>14.3801</v>
      </c>
      <c r="H6" s="6">
        <v>9.1</v>
      </c>
      <c r="I6" s="6">
        <v>76388.54336</v>
      </c>
      <c r="J6" s="6">
        <v>-39.0</v>
      </c>
      <c r="K6" s="6" t="s">
        <v>156</v>
      </c>
      <c r="L6" s="6" t="s">
        <v>672</v>
      </c>
      <c r="M6" s="6">
        <v>0.0097</v>
      </c>
      <c r="N6" s="6" t="s">
        <v>673</v>
      </c>
      <c r="O6" s="6" t="s">
        <v>674</v>
      </c>
      <c r="P6" s="6" t="s">
        <v>675</v>
      </c>
      <c r="Q6" s="6" t="s">
        <v>676</v>
      </c>
      <c r="R6" s="6">
        <v>0.8</v>
      </c>
      <c r="S6" s="6">
        <v>1.0E-4</v>
      </c>
    </row>
    <row r="7">
      <c r="A7" s="24" t="s">
        <v>677</v>
      </c>
      <c r="B7" s="6" t="s">
        <v>51</v>
      </c>
      <c r="C7" s="6" t="s">
        <v>52</v>
      </c>
      <c r="D7" s="6" t="s">
        <v>53</v>
      </c>
      <c r="E7" s="6">
        <v>0.866437670203764</v>
      </c>
      <c r="F7" s="6">
        <v>77.814</v>
      </c>
      <c r="G7" s="6">
        <v>13.64343</v>
      </c>
      <c r="H7" s="6">
        <v>10.95412</v>
      </c>
      <c r="I7" s="6">
        <v>66911.66289</v>
      </c>
      <c r="J7" s="6">
        <v>-28.0</v>
      </c>
      <c r="K7" s="6" t="s">
        <v>156</v>
      </c>
      <c r="L7" s="6" t="s">
        <v>678</v>
      </c>
      <c r="M7" s="6">
        <v>0.0123</v>
      </c>
      <c r="N7" s="6" t="s">
        <v>680</v>
      </c>
      <c r="O7" s="6" t="s">
        <v>681</v>
      </c>
      <c r="P7" s="6" t="s">
        <v>682</v>
      </c>
      <c r="Q7" s="6" t="s">
        <v>652</v>
      </c>
      <c r="R7" s="6">
        <v>0.86</v>
      </c>
      <c r="S7" s="6">
        <v>0.0013</v>
      </c>
    </row>
    <row r="8">
      <c r="A8" s="24" t="s">
        <v>683</v>
      </c>
      <c r="B8" s="6" t="s">
        <v>55</v>
      </c>
      <c r="C8" s="6" t="s">
        <v>56</v>
      </c>
      <c r="D8" s="6" t="s">
        <v>57</v>
      </c>
      <c r="E8" s="6">
        <v>0.8083524345100858</v>
      </c>
      <c r="F8" s="6">
        <v>75.398</v>
      </c>
      <c r="G8" s="6">
        <v>13.7588</v>
      </c>
      <c r="H8" s="6">
        <v>7.275667996</v>
      </c>
      <c r="I8" s="6">
        <v>71164.21501</v>
      </c>
      <c r="J8" s="6">
        <v>-52.0</v>
      </c>
      <c r="K8" s="6" t="s">
        <v>156</v>
      </c>
      <c r="L8" s="6" t="s">
        <v>684</v>
      </c>
      <c r="M8" s="6">
        <v>0.0151</v>
      </c>
      <c r="N8" s="6" t="s">
        <v>685</v>
      </c>
      <c r="O8" s="6" t="s">
        <v>686</v>
      </c>
      <c r="P8" s="6" t="s">
        <v>687</v>
      </c>
      <c r="Q8" s="6" t="s">
        <v>688</v>
      </c>
      <c r="S8" s="6">
        <v>5.0E-4</v>
      </c>
    </row>
    <row r="9">
      <c r="A9" s="24" t="s">
        <v>254</v>
      </c>
      <c r="B9" s="6" t="s">
        <v>59</v>
      </c>
      <c r="C9" s="6" t="s">
        <v>60</v>
      </c>
      <c r="D9" s="6" t="s">
        <v>61</v>
      </c>
      <c r="E9" s="6">
        <v>0.9459361166291521</v>
      </c>
      <c r="F9" s="6">
        <v>83.63</v>
      </c>
      <c r="G9" s="6">
        <v>16.20882</v>
      </c>
      <c r="H9" s="6">
        <v>13.38081241</v>
      </c>
      <c r="I9" s="6">
        <v>59374.73403</v>
      </c>
      <c r="J9" s="6">
        <v>8.0</v>
      </c>
      <c r="K9" s="6" t="s">
        <v>156</v>
      </c>
      <c r="L9" s="6" t="s">
        <v>690</v>
      </c>
      <c r="M9" s="6">
        <v>0.0074</v>
      </c>
      <c r="N9" s="6" t="s">
        <v>691</v>
      </c>
      <c r="O9" s="6" t="s">
        <v>692</v>
      </c>
      <c r="P9" s="6" t="s">
        <v>693</v>
      </c>
      <c r="Q9" s="6" t="s">
        <v>694</v>
      </c>
      <c r="R9" s="6">
        <v>0.74</v>
      </c>
      <c r="S9" s="6">
        <v>0.0011</v>
      </c>
    </row>
    <row r="10">
      <c r="A10" s="24" t="s">
        <v>91</v>
      </c>
      <c r="B10" s="6" t="s">
        <v>63</v>
      </c>
      <c r="C10" s="6" t="s">
        <v>64</v>
      </c>
      <c r="D10" s="6" t="s">
        <v>65</v>
      </c>
      <c r="E10" s="6">
        <v>0.9536883368836102</v>
      </c>
      <c r="F10" s="6">
        <v>82.271</v>
      </c>
      <c r="G10" s="6">
        <v>18.06082</v>
      </c>
      <c r="H10" s="6">
        <v>12.56681764</v>
      </c>
      <c r="I10" s="6">
        <v>68058.61613</v>
      </c>
      <c r="J10" s="6">
        <v>5.0</v>
      </c>
      <c r="K10" s="6" t="s">
        <v>156</v>
      </c>
      <c r="L10" s="6" t="s">
        <v>695</v>
      </c>
      <c r="M10" s="6">
        <v>0.0079</v>
      </c>
      <c r="N10" s="6" t="s">
        <v>696</v>
      </c>
      <c r="O10" s="6" t="s">
        <v>697</v>
      </c>
      <c r="P10" s="6" t="s">
        <v>698</v>
      </c>
      <c r="Q10" s="6" t="s">
        <v>699</v>
      </c>
      <c r="R10" s="6">
        <v>0.83</v>
      </c>
      <c r="S10" s="6">
        <v>7.0E-4</v>
      </c>
    </row>
    <row r="11">
      <c r="A11" s="24" t="s">
        <v>640</v>
      </c>
      <c r="B11" s="6" t="s">
        <v>74</v>
      </c>
      <c r="C11" s="6" t="s">
        <v>75</v>
      </c>
      <c r="D11" s="6" t="s">
        <v>76</v>
      </c>
      <c r="E11" s="6">
        <v>0.9199257493746031</v>
      </c>
      <c r="F11" s="6">
        <v>78.851</v>
      </c>
      <c r="G11" s="6">
        <v>16.27437</v>
      </c>
      <c r="H11" s="6">
        <v>13.41344</v>
      </c>
      <c r="I11" s="6">
        <v>56140.23348</v>
      </c>
      <c r="J11" s="6">
        <v>-4.0</v>
      </c>
      <c r="K11" s="6" t="s">
        <v>156</v>
      </c>
      <c r="L11" s="6" t="s">
        <v>701</v>
      </c>
      <c r="M11" s="6">
        <v>0.0059</v>
      </c>
      <c r="N11" s="6" t="s">
        <v>702</v>
      </c>
      <c r="O11" s="6" t="s">
        <v>703</v>
      </c>
      <c r="P11" s="6" t="s">
        <v>704</v>
      </c>
      <c r="Q11" s="6" t="s">
        <v>705</v>
      </c>
      <c r="R11" s="6">
        <v>0.83</v>
      </c>
      <c r="S11" s="6">
        <v>0.0425</v>
      </c>
    </row>
    <row r="12">
      <c r="A12" s="24" t="s">
        <v>452</v>
      </c>
      <c r="B12" s="6" t="s">
        <v>79</v>
      </c>
      <c r="C12" s="6" t="s">
        <v>81</v>
      </c>
      <c r="D12" s="6" t="s">
        <v>82</v>
      </c>
      <c r="E12" s="6">
        <v>0.9384738750453867</v>
      </c>
      <c r="F12" s="6">
        <v>82.855</v>
      </c>
      <c r="G12" s="6">
        <v>19.17451</v>
      </c>
      <c r="H12" s="6">
        <v>12.53666119</v>
      </c>
      <c r="I12" s="6">
        <v>47566.45467</v>
      </c>
      <c r="J12" s="6">
        <v>12.0</v>
      </c>
      <c r="K12" s="6" t="s">
        <v>156</v>
      </c>
      <c r="L12" s="6" t="s">
        <v>706</v>
      </c>
      <c r="M12" s="6">
        <v>0.0065</v>
      </c>
      <c r="N12" s="6" t="s">
        <v>707</v>
      </c>
      <c r="O12" s="6" t="s">
        <v>708</v>
      </c>
      <c r="P12" s="6" t="s">
        <v>709</v>
      </c>
      <c r="Q12" s="6" t="s">
        <v>710</v>
      </c>
      <c r="R12" s="6">
        <v>0.94</v>
      </c>
      <c r="S12" s="6">
        <v>0.0</v>
      </c>
    </row>
    <row r="13">
      <c r="A13" s="24" t="s">
        <v>530</v>
      </c>
      <c r="B13" s="6" t="s">
        <v>84</v>
      </c>
      <c r="C13" s="6" t="s">
        <v>85</v>
      </c>
      <c r="D13" s="6" t="s">
        <v>86</v>
      </c>
      <c r="E13" s="6">
        <v>0.9334946999612731</v>
      </c>
      <c r="F13" s="6">
        <v>82.143</v>
      </c>
      <c r="G13" s="6">
        <v>18.04483</v>
      </c>
      <c r="H13" s="6">
        <v>12.1900128</v>
      </c>
      <c r="I13" s="6">
        <v>50012.5936</v>
      </c>
      <c r="J13" s="6">
        <v>3.0</v>
      </c>
      <c r="K13" s="6" t="s">
        <v>156</v>
      </c>
      <c r="L13" s="6" t="s">
        <v>712</v>
      </c>
      <c r="M13" s="6">
        <v>0.0022</v>
      </c>
      <c r="N13" s="6" t="s">
        <v>713</v>
      </c>
      <c r="O13" s="6" t="s">
        <v>714</v>
      </c>
      <c r="P13" s="6" t="s">
        <v>715</v>
      </c>
      <c r="Q13" s="6" t="s">
        <v>716</v>
      </c>
      <c r="R13" s="6">
        <v>0.92</v>
      </c>
      <c r="S13" s="6">
        <v>0.0022</v>
      </c>
    </row>
    <row r="14">
      <c r="A14" s="24" t="s">
        <v>549</v>
      </c>
      <c r="B14" s="6" t="s">
        <v>89</v>
      </c>
      <c r="C14" s="6" t="s">
        <v>72</v>
      </c>
      <c r="D14" s="6" t="s">
        <v>90</v>
      </c>
      <c r="E14" s="6">
        <v>0.9299461150555088</v>
      </c>
      <c r="F14" s="6">
        <v>80.784</v>
      </c>
      <c r="G14" s="6">
        <v>19.06606</v>
      </c>
      <c r="H14" s="6">
        <v>12.58778516</v>
      </c>
      <c r="I14" s="6">
        <v>48836.09375</v>
      </c>
      <c r="J14" s="6">
        <v>4.0</v>
      </c>
      <c r="K14" s="6" t="s">
        <v>156</v>
      </c>
      <c r="L14" s="6" t="s">
        <v>717</v>
      </c>
      <c r="M14" s="6">
        <v>0.0035</v>
      </c>
      <c r="N14" s="6" t="s">
        <v>718</v>
      </c>
      <c r="O14" s="6" t="s">
        <v>719</v>
      </c>
      <c r="P14" s="6" t="s">
        <v>720</v>
      </c>
      <c r="Q14" s="6" t="s">
        <v>721</v>
      </c>
      <c r="R14" s="6">
        <v>0.88</v>
      </c>
      <c r="S14" s="6">
        <v>7.0E-4</v>
      </c>
    </row>
    <row r="15">
      <c r="A15" s="24" t="s">
        <v>644</v>
      </c>
      <c r="B15" s="6" t="s">
        <v>93</v>
      </c>
      <c r="C15" s="6" t="s">
        <v>94</v>
      </c>
      <c r="D15" s="6" t="s">
        <v>95</v>
      </c>
      <c r="E15" s="6">
        <v>0.913808548217478</v>
      </c>
      <c r="F15" s="6">
        <v>81.434</v>
      </c>
      <c r="G15" s="6">
        <v>16.28676</v>
      </c>
      <c r="H15" s="6">
        <v>12.55851074</v>
      </c>
      <c r="I15" s="6">
        <v>46230.57167</v>
      </c>
      <c r="J15" s="6">
        <v>0.0</v>
      </c>
      <c r="K15" s="6" t="s">
        <v>156</v>
      </c>
      <c r="L15" s="6" t="s">
        <v>723</v>
      </c>
      <c r="M15" s="6">
        <v>0.0057</v>
      </c>
      <c r="N15" s="6" t="s">
        <v>724</v>
      </c>
      <c r="O15" s="6" t="s">
        <v>725</v>
      </c>
      <c r="P15" s="6" t="s">
        <v>726</v>
      </c>
      <c r="Q15" s="6" t="s">
        <v>727</v>
      </c>
      <c r="R15" s="6">
        <v>0.57</v>
      </c>
      <c r="S15" s="6">
        <v>0.0012</v>
      </c>
    </row>
    <row r="16">
      <c r="A16" s="24" t="s">
        <v>728</v>
      </c>
      <c r="B16" s="6" t="s">
        <v>97</v>
      </c>
      <c r="C16" s="6" t="s">
        <v>98</v>
      </c>
      <c r="D16" s="6" t="s">
        <v>99</v>
      </c>
      <c r="E16" s="6">
        <v>0.8569628131345028</v>
      </c>
      <c r="F16" s="6">
        <v>74.998</v>
      </c>
      <c r="G16" s="6">
        <v>16.9791</v>
      </c>
      <c r="H16" s="6">
        <v>9.67145098</v>
      </c>
      <c r="I16" s="6">
        <v>49338.40957</v>
      </c>
      <c r="J16" s="6">
        <v>-22.0</v>
      </c>
      <c r="K16" s="6" t="s">
        <v>156</v>
      </c>
      <c r="L16" s="6" t="s">
        <v>729</v>
      </c>
      <c r="M16" s="6">
        <v>0.0159</v>
      </c>
      <c r="N16" s="6" t="s">
        <v>730</v>
      </c>
      <c r="O16" s="6" t="s">
        <v>731</v>
      </c>
      <c r="P16" s="6" t="s">
        <v>732</v>
      </c>
      <c r="Q16" s="6" t="s">
        <v>733</v>
      </c>
      <c r="R16" s="6">
        <v>0.84</v>
      </c>
      <c r="S16" s="6">
        <v>0.0045</v>
      </c>
    </row>
    <row r="17">
      <c r="A17" s="24" t="s">
        <v>479</v>
      </c>
      <c r="B17" s="6" t="s">
        <v>101</v>
      </c>
      <c r="C17" s="6" t="s">
        <v>102</v>
      </c>
      <c r="D17" s="6" t="s">
        <v>103</v>
      </c>
      <c r="E17" s="6">
        <v>0.9366276343879673</v>
      </c>
      <c r="F17" s="6">
        <v>82.654</v>
      </c>
      <c r="G17" s="6">
        <v>18.83223</v>
      </c>
      <c r="H17" s="6">
        <v>12.42604923</v>
      </c>
      <c r="I17" s="6">
        <v>47955.44724</v>
      </c>
      <c r="J17" s="6">
        <v>9.0</v>
      </c>
      <c r="K17" s="6" t="s">
        <v>156</v>
      </c>
      <c r="L17" s="6" t="s">
        <v>735</v>
      </c>
      <c r="M17" s="6">
        <v>0.0063</v>
      </c>
      <c r="N17" s="6" t="s">
        <v>736</v>
      </c>
      <c r="O17" s="6" t="s">
        <v>737</v>
      </c>
      <c r="P17" s="6" t="s">
        <v>738</v>
      </c>
      <c r="Q17" s="6" t="s">
        <v>652</v>
      </c>
      <c r="R17" s="6">
        <v>0.88</v>
      </c>
      <c r="S17" s="6">
        <v>0.0013</v>
      </c>
    </row>
    <row r="18">
      <c r="A18" s="24" t="s">
        <v>350</v>
      </c>
      <c r="B18" s="6" t="s">
        <v>105</v>
      </c>
      <c r="C18" s="6" t="s">
        <v>106</v>
      </c>
      <c r="D18" s="6" t="s">
        <v>107</v>
      </c>
      <c r="E18" s="6">
        <v>0.9387847060566997</v>
      </c>
      <c r="F18" s="6">
        <v>81.18</v>
      </c>
      <c r="G18" s="6">
        <v>17.09638</v>
      </c>
      <c r="H18" s="6">
        <v>14.13215</v>
      </c>
      <c r="I18" s="6">
        <v>46945.9499</v>
      </c>
      <c r="J18" s="6">
        <v>15.0</v>
      </c>
      <c r="K18" s="6" t="s">
        <v>156</v>
      </c>
      <c r="L18" s="6" t="s">
        <v>739</v>
      </c>
      <c r="M18" s="6">
        <v>0.0032</v>
      </c>
      <c r="N18" s="6" t="s">
        <v>740</v>
      </c>
      <c r="O18" s="6" t="s">
        <v>686</v>
      </c>
      <c r="P18" s="6" t="s">
        <v>741</v>
      </c>
      <c r="Q18" s="6" t="s">
        <v>742</v>
      </c>
      <c r="R18" s="6">
        <v>0.76</v>
      </c>
      <c r="S18" s="6">
        <v>0.0107</v>
      </c>
    </row>
    <row r="19">
      <c r="A19" s="24" t="s">
        <v>424</v>
      </c>
      <c r="B19" s="6" t="s">
        <v>109</v>
      </c>
      <c r="C19" s="6" t="s">
        <v>110</v>
      </c>
      <c r="D19" s="6" t="s">
        <v>111</v>
      </c>
      <c r="E19" s="6">
        <v>0.9383785524041984</v>
      </c>
      <c r="F19" s="6">
        <v>83.281</v>
      </c>
      <c r="G19" s="6">
        <v>22.10372</v>
      </c>
      <c r="H19" s="6">
        <v>12.68304986</v>
      </c>
      <c r="I19" s="6">
        <v>44097.01934</v>
      </c>
      <c r="J19" s="6">
        <v>15.0</v>
      </c>
      <c r="K19" s="6" t="s">
        <v>156</v>
      </c>
      <c r="L19" s="6" t="s">
        <v>743</v>
      </c>
      <c r="M19" s="6">
        <v>0.0118</v>
      </c>
      <c r="N19" s="6" t="s">
        <v>744</v>
      </c>
      <c r="O19" s="6" t="s">
        <v>708</v>
      </c>
      <c r="P19" s="6" t="s">
        <v>745</v>
      </c>
      <c r="Q19" s="6" t="s">
        <v>746</v>
      </c>
      <c r="R19" s="6">
        <v>0.86</v>
      </c>
      <c r="S19" s="6">
        <v>0.0033</v>
      </c>
    </row>
    <row r="20">
      <c r="A20" s="24" t="s">
        <v>641</v>
      </c>
      <c r="B20" s="6" t="s">
        <v>113</v>
      </c>
      <c r="C20" s="6" t="s">
        <v>114</v>
      </c>
      <c r="D20" s="6" t="s">
        <v>115</v>
      </c>
      <c r="E20" s="6">
        <v>0.9188411969105712</v>
      </c>
      <c r="F20" s="6">
        <v>81.468</v>
      </c>
      <c r="G20" s="6">
        <v>19.69991</v>
      </c>
      <c r="H20" s="6">
        <v>11.78389183</v>
      </c>
      <c r="I20" s="6">
        <v>43820.84204</v>
      </c>
      <c r="J20" s="6">
        <v>5.0</v>
      </c>
      <c r="K20" s="6" t="s">
        <v>156</v>
      </c>
      <c r="L20" s="6" t="s">
        <v>748</v>
      </c>
      <c r="M20" s="6">
        <v>0.0044</v>
      </c>
      <c r="N20" s="6" t="s">
        <v>749</v>
      </c>
      <c r="O20" s="6" t="s">
        <v>750</v>
      </c>
      <c r="P20" s="6" t="s">
        <v>751</v>
      </c>
      <c r="Q20" s="6" t="s">
        <v>752</v>
      </c>
      <c r="R20" s="6">
        <v>0.98</v>
      </c>
      <c r="S20" s="6">
        <v>0.0015</v>
      </c>
    </row>
    <row r="21">
      <c r="A21" s="24" t="s">
        <v>576</v>
      </c>
      <c r="B21" s="6" t="s">
        <v>117</v>
      </c>
      <c r="C21" s="6" t="s">
        <v>118</v>
      </c>
      <c r="D21" s="6" t="s">
        <v>115</v>
      </c>
      <c r="E21" s="6">
        <v>0.9251917244683008</v>
      </c>
      <c r="F21" s="6">
        <v>81.736</v>
      </c>
      <c r="G21" s="6">
        <v>19.31641</v>
      </c>
      <c r="H21" s="6">
        <v>12.43960917</v>
      </c>
      <c r="I21" s="6">
        <v>41779.26491</v>
      </c>
      <c r="J21" s="6">
        <v>12.0</v>
      </c>
      <c r="K21" s="6" t="s">
        <v>156</v>
      </c>
      <c r="L21" s="6" t="s">
        <v>753</v>
      </c>
      <c r="M21" s="6">
        <v>0.0015</v>
      </c>
      <c r="N21" s="6" t="s">
        <v>754</v>
      </c>
      <c r="O21" s="6" t="s">
        <v>755</v>
      </c>
      <c r="P21" s="6" t="s">
        <v>756</v>
      </c>
      <c r="Q21" s="6" t="s">
        <v>757</v>
      </c>
      <c r="R21" s="6">
        <v>0.86</v>
      </c>
      <c r="S21" s="6">
        <v>7.0E-4</v>
      </c>
    </row>
    <row r="22">
      <c r="A22" s="24" t="s">
        <v>599</v>
      </c>
      <c r="B22" s="6" t="s">
        <v>120</v>
      </c>
      <c r="C22" s="6" t="s">
        <v>75</v>
      </c>
      <c r="D22" s="6" t="s">
        <v>121</v>
      </c>
      <c r="E22" s="6">
        <v>0.9221113093449915</v>
      </c>
      <c r="F22" s="6">
        <v>82.315</v>
      </c>
      <c r="G22" s="6">
        <v>16.09144</v>
      </c>
      <c r="H22" s="6">
        <v>13.31536312</v>
      </c>
      <c r="I22" s="6">
        <v>43602.24929</v>
      </c>
      <c r="J22" s="6">
        <v>10.0</v>
      </c>
      <c r="K22" s="6" t="s">
        <v>156</v>
      </c>
      <c r="L22" s="6" t="s">
        <v>759</v>
      </c>
      <c r="M22" s="6">
        <v>0.0089</v>
      </c>
      <c r="N22" s="6" t="s">
        <v>760</v>
      </c>
      <c r="O22" s="6" t="s">
        <v>761</v>
      </c>
      <c r="P22" s="6" t="s">
        <v>762</v>
      </c>
      <c r="Q22" s="6" t="s">
        <v>763</v>
      </c>
      <c r="R22" s="6">
        <v>0.81</v>
      </c>
      <c r="S22" s="6">
        <v>0.0048</v>
      </c>
    </row>
    <row r="23">
      <c r="A23" s="24" t="s">
        <v>764</v>
      </c>
      <c r="B23" s="6" t="s">
        <v>123</v>
      </c>
      <c r="C23" s="6" t="s">
        <v>124</v>
      </c>
      <c r="D23" s="6" t="s">
        <v>43</v>
      </c>
      <c r="E23" s="6">
        <v>0.837770190229584</v>
      </c>
      <c r="F23" s="6">
        <v>77.163</v>
      </c>
      <c r="G23" s="6">
        <v>15.25713</v>
      </c>
      <c r="H23" s="6">
        <v>9.411832983</v>
      </c>
      <c r="I23" s="6">
        <v>40399.11872</v>
      </c>
      <c r="J23" s="6">
        <v>-18.0</v>
      </c>
      <c r="K23" s="6" t="s">
        <v>156</v>
      </c>
      <c r="L23" s="6" t="s">
        <v>765</v>
      </c>
      <c r="M23" s="6">
        <v>0.0368</v>
      </c>
      <c r="N23" s="6" t="s">
        <v>766</v>
      </c>
      <c r="O23" s="6" t="s">
        <v>767</v>
      </c>
      <c r="P23" s="6" t="s">
        <v>768</v>
      </c>
      <c r="Q23" s="6" t="s">
        <v>769</v>
      </c>
      <c r="R23" s="6">
        <v>0.89</v>
      </c>
      <c r="S23" s="6">
        <v>2.0E-4</v>
      </c>
    </row>
    <row r="24">
      <c r="A24" s="24" t="s">
        <v>636</v>
      </c>
      <c r="B24" s="6" t="s">
        <v>126</v>
      </c>
      <c r="C24" s="6" t="s">
        <v>127</v>
      </c>
      <c r="D24" s="6" t="s">
        <v>128</v>
      </c>
      <c r="E24" s="6">
        <v>0.9203515484535394</v>
      </c>
      <c r="F24" s="6">
        <v>81.236</v>
      </c>
      <c r="G24" s="6">
        <v>17.4429</v>
      </c>
      <c r="H24" s="6">
        <v>12.95067</v>
      </c>
      <c r="I24" s="6">
        <v>39507.28595</v>
      </c>
      <c r="J24" s="6">
        <v>13.0</v>
      </c>
      <c r="K24" s="6" t="s">
        <v>156</v>
      </c>
      <c r="L24" s="6" t="s">
        <v>770</v>
      </c>
      <c r="M24" s="6">
        <v>0.0053</v>
      </c>
      <c r="N24" s="6" t="s">
        <v>771</v>
      </c>
      <c r="O24" s="6" t="s">
        <v>772</v>
      </c>
      <c r="P24" s="6" t="s">
        <v>773</v>
      </c>
      <c r="Q24" s="6" t="s">
        <v>774</v>
      </c>
      <c r="R24" s="6">
        <v>0.83</v>
      </c>
      <c r="S24" s="6">
        <v>0.0087</v>
      </c>
    </row>
    <row r="25">
      <c r="A25" s="24" t="s">
        <v>671</v>
      </c>
      <c r="B25" s="6" t="s">
        <v>130</v>
      </c>
      <c r="C25" s="6" t="s">
        <v>131</v>
      </c>
      <c r="D25" s="6" t="s">
        <v>132</v>
      </c>
      <c r="E25" s="6">
        <v>0.8910567777248105</v>
      </c>
      <c r="F25" s="6">
        <v>82.541</v>
      </c>
      <c r="G25" s="6">
        <v>15.4858</v>
      </c>
      <c r="H25" s="6">
        <v>11.41703591</v>
      </c>
      <c r="I25" s="6">
        <v>40510.78081</v>
      </c>
      <c r="J25" s="6">
        <v>0.0</v>
      </c>
      <c r="K25" s="6" t="s">
        <v>156</v>
      </c>
      <c r="L25" s="6" t="s">
        <v>775</v>
      </c>
      <c r="M25" s="6">
        <v>0.0022</v>
      </c>
      <c r="N25" s="6" t="s">
        <v>776</v>
      </c>
      <c r="O25" s="6" t="s">
        <v>777</v>
      </c>
      <c r="P25" s="6" t="s">
        <v>778</v>
      </c>
      <c r="Q25" s="6" t="s">
        <v>779</v>
      </c>
      <c r="R25" s="6">
        <v>0.82</v>
      </c>
      <c r="S25" s="6">
        <v>0.0084</v>
      </c>
    </row>
    <row r="26">
      <c r="A26" s="24" t="s">
        <v>643</v>
      </c>
      <c r="B26" s="6" t="s">
        <v>136</v>
      </c>
      <c r="C26" s="6" t="s">
        <v>64</v>
      </c>
      <c r="D26" s="6" t="s">
        <v>137</v>
      </c>
      <c r="E26" s="6">
        <v>0.9146963762009753</v>
      </c>
      <c r="F26" s="6">
        <v>84.47</v>
      </c>
      <c r="G26" s="6">
        <v>15.23057</v>
      </c>
      <c r="H26" s="6">
        <v>12.8</v>
      </c>
      <c r="I26" s="6">
        <v>40799.0143</v>
      </c>
      <c r="J26" s="6">
        <v>6.0</v>
      </c>
      <c r="K26" s="6" t="s">
        <v>156</v>
      </c>
      <c r="L26" s="6" t="s">
        <v>781</v>
      </c>
      <c r="M26" s="6">
        <v>-0.003</v>
      </c>
      <c r="N26" s="6" t="s">
        <v>782</v>
      </c>
      <c r="O26" s="6" t="s">
        <v>783</v>
      </c>
      <c r="P26" s="6" t="s">
        <v>784</v>
      </c>
      <c r="Q26" s="6" t="s">
        <v>785</v>
      </c>
      <c r="R26" s="6">
        <v>0.92</v>
      </c>
      <c r="S26" s="6">
        <v>0.0162</v>
      </c>
    </row>
    <row r="27">
      <c r="A27" s="24" t="s">
        <v>679</v>
      </c>
      <c r="B27" s="6" t="s">
        <v>139</v>
      </c>
      <c r="C27" s="6" t="s">
        <v>140</v>
      </c>
      <c r="D27" s="6" t="s">
        <v>141</v>
      </c>
      <c r="E27" s="6">
        <v>0.8852656831224471</v>
      </c>
      <c r="F27" s="6">
        <v>82.376</v>
      </c>
      <c r="G27" s="6">
        <v>15.89665</v>
      </c>
      <c r="H27" s="6">
        <v>11.28811066</v>
      </c>
      <c r="I27" s="6">
        <v>34795.17858</v>
      </c>
      <c r="J27" s="6">
        <v>6.0</v>
      </c>
      <c r="K27" s="6" t="s">
        <v>156</v>
      </c>
      <c r="L27" s="6" t="s">
        <v>786</v>
      </c>
      <c r="M27" s="6">
        <v>0.0027</v>
      </c>
      <c r="N27" s="6" t="s">
        <v>787</v>
      </c>
      <c r="O27" s="6" t="s">
        <v>788</v>
      </c>
      <c r="P27" s="6" t="s">
        <v>789</v>
      </c>
      <c r="Q27" s="6" t="s">
        <v>790</v>
      </c>
      <c r="R27" s="6">
        <v>0.93</v>
      </c>
      <c r="S27" s="6">
        <v>1.0E-4</v>
      </c>
    </row>
    <row r="28">
      <c r="A28" s="24" t="s">
        <v>791</v>
      </c>
      <c r="B28" s="6" t="s">
        <v>143</v>
      </c>
      <c r="C28" s="6" t="s">
        <v>144</v>
      </c>
      <c r="D28" s="6" t="s">
        <v>43</v>
      </c>
      <c r="E28" s="6">
        <v>0.8337894330533687</v>
      </c>
      <c r="F28" s="6">
        <v>77.633</v>
      </c>
      <c r="G28" s="6">
        <v>14.6641</v>
      </c>
      <c r="H28" s="6">
        <v>9.731845912</v>
      </c>
      <c r="I28" s="6">
        <v>37039.23091</v>
      </c>
      <c r="J28" s="6">
        <v>-18.0</v>
      </c>
      <c r="K28" s="6" t="s">
        <v>156</v>
      </c>
      <c r="L28" s="6" t="s">
        <v>792</v>
      </c>
      <c r="M28" s="6">
        <v>0.0265</v>
      </c>
      <c r="N28" s="6" t="s">
        <v>793</v>
      </c>
      <c r="O28" s="6" t="s">
        <v>731</v>
      </c>
      <c r="P28" s="6" t="s">
        <v>794</v>
      </c>
      <c r="Q28" s="6" t="s">
        <v>795</v>
      </c>
      <c r="R28" s="6">
        <v>0.87</v>
      </c>
      <c r="S28" s="6">
        <v>7.0E-4</v>
      </c>
    </row>
    <row r="29">
      <c r="A29" s="24" t="s">
        <v>689</v>
      </c>
      <c r="B29" s="6" t="s">
        <v>146</v>
      </c>
      <c r="C29" s="6" t="s">
        <v>72</v>
      </c>
      <c r="D29" s="6" t="s">
        <v>147</v>
      </c>
      <c r="E29" s="6">
        <v>0.882583978567803</v>
      </c>
      <c r="F29" s="6">
        <v>83.352</v>
      </c>
      <c r="G29" s="6">
        <v>16.2469</v>
      </c>
      <c r="H29" s="6">
        <v>10.24509</v>
      </c>
      <c r="I29" s="6">
        <v>36141.42829</v>
      </c>
      <c r="J29" s="6">
        <v>2.0</v>
      </c>
      <c r="K29" s="6" t="s">
        <v>156</v>
      </c>
      <c r="L29" s="6" t="s">
        <v>796</v>
      </c>
      <c r="M29" s="6">
        <v>-0.0015</v>
      </c>
      <c r="N29" s="6" t="s">
        <v>797</v>
      </c>
      <c r="O29" s="6" t="s">
        <v>798</v>
      </c>
      <c r="P29" s="6" t="s">
        <v>799</v>
      </c>
      <c r="Q29" s="6" t="s">
        <v>800</v>
      </c>
      <c r="R29" s="6">
        <v>0.69</v>
      </c>
      <c r="S29" s="6">
        <v>0.0078</v>
      </c>
    </row>
    <row r="30">
      <c r="A30" s="24" t="s">
        <v>623</v>
      </c>
      <c r="B30" s="6" t="s">
        <v>149</v>
      </c>
      <c r="C30" s="6" t="s">
        <v>42</v>
      </c>
      <c r="D30" s="6" t="s">
        <v>150</v>
      </c>
      <c r="E30" s="6">
        <v>0.9208861411386577</v>
      </c>
      <c r="F30" s="6">
        <v>82.145</v>
      </c>
      <c r="G30" s="6">
        <v>18.8376</v>
      </c>
      <c r="H30" s="6">
        <v>12.678166</v>
      </c>
      <c r="I30" s="6">
        <v>35107.50023</v>
      </c>
      <c r="J30" s="6">
        <v>18.0</v>
      </c>
      <c r="K30" s="6" t="s">
        <v>156</v>
      </c>
      <c r="L30" s="6" t="s">
        <v>801</v>
      </c>
      <c r="M30" s="6">
        <v>0.0082</v>
      </c>
      <c r="N30" s="6" t="s">
        <v>802</v>
      </c>
      <c r="O30" s="6" t="s">
        <v>755</v>
      </c>
      <c r="P30" s="6" t="s">
        <v>803</v>
      </c>
      <c r="Q30" s="6" t="s">
        <v>804</v>
      </c>
      <c r="R30" s="6">
        <v>0.87</v>
      </c>
      <c r="S30" s="6">
        <v>6.0E-4</v>
      </c>
    </row>
    <row r="31">
      <c r="A31" s="24" t="s">
        <v>646</v>
      </c>
      <c r="B31" s="6" t="s">
        <v>152</v>
      </c>
      <c r="D31" s="6" t="s">
        <v>153</v>
      </c>
      <c r="E31" s="6">
        <v>0.9058318880274264</v>
      </c>
      <c r="F31" s="6">
        <v>82.846</v>
      </c>
      <c r="G31" s="6">
        <v>16.39381</v>
      </c>
      <c r="H31" s="6">
        <v>12.18500103</v>
      </c>
      <c r="I31" s="6">
        <v>36757.02363</v>
      </c>
      <c r="J31" s="6">
        <v>8.0</v>
      </c>
      <c r="K31" s="6" t="s">
        <v>156</v>
      </c>
      <c r="L31" s="6" t="s">
        <v>805</v>
      </c>
      <c r="M31" s="6">
        <v>9.0E-4</v>
      </c>
      <c r="N31" s="6" t="s">
        <v>806</v>
      </c>
      <c r="O31" s="6" t="s">
        <v>807</v>
      </c>
      <c r="P31" s="6" t="s">
        <v>809</v>
      </c>
      <c r="Q31" s="6" t="s">
        <v>810</v>
      </c>
      <c r="R31" s="6">
        <v>0.82</v>
      </c>
      <c r="S31" s="6">
        <v>0.0066</v>
      </c>
    </row>
    <row r="32">
      <c r="A32" s="24" t="s">
        <v>645</v>
      </c>
      <c r="B32" s="6" t="s">
        <v>155</v>
      </c>
      <c r="C32" s="6" t="s">
        <v>157</v>
      </c>
      <c r="D32" s="6" t="s">
        <v>158</v>
      </c>
      <c r="E32" s="6">
        <v>0.9062349434905423</v>
      </c>
      <c r="F32" s="6">
        <v>82.819</v>
      </c>
      <c r="G32" s="6">
        <v>15.99117</v>
      </c>
      <c r="H32" s="6">
        <v>12.95921504</v>
      </c>
      <c r="I32" s="6">
        <v>33649.6895</v>
      </c>
      <c r="J32" s="6">
        <v>13.0</v>
      </c>
      <c r="K32" s="6" t="s">
        <v>156</v>
      </c>
      <c r="L32" s="6" t="s">
        <v>811</v>
      </c>
      <c r="M32" s="6">
        <v>0.016</v>
      </c>
      <c r="N32" s="6" t="s">
        <v>812</v>
      </c>
      <c r="O32" s="6" t="s">
        <v>813</v>
      </c>
      <c r="P32" s="6" t="s">
        <v>814</v>
      </c>
      <c r="Q32" s="6" t="s">
        <v>815</v>
      </c>
      <c r="R32" s="6">
        <v>0.93</v>
      </c>
      <c r="S32" s="6">
        <v>0.0011</v>
      </c>
    </row>
    <row r="33">
      <c r="A33" s="24" t="s">
        <v>659</v>
      </c>
      <c r="B33" s="6" t="s">
        <v>160</v>
      </c>
      <c r="C33" s="6" t="s">
        <v>161</v>
      </c>
      <c r="D33" s="6" t="s">
        <v>162</v>
      </c>
      <c r="E33" s="6">
        <v>0.8907546579335381</v>
      </c>
      <c r="F33" s="6">
        <v>79.222</v>
      </c>
      <c r="G33" s="6">
        <v>16.83158</v>
      </c>
      <c r="H33" s="6">
        <v>12.74035051</v>
      </c>
      <c r="I33" s="6">
        <v>31597.07111</v>
      </c>
      <c r="J33" s="6">
        <v>12.0</v>
      </c>
      <c r="K33" s="6" t="s">
        <v>156</v>
      </c>
      <c r="L33" s="6" t="s">
        <v>816</v>
      </c>
      <c r="M33" s="6">
        <v>0.0018</v>
      </c>
      <c r="N33" s="6" t="s">
        <v>817</v>
      </c>
      <c r="O33" s="6" t="s">
        <v>818</v>
      </c>
      <c r="P33" s="6" t="s">
        <v>819</v>
      </c>
      <c r="Q33" s="6" t="s">
        <v>820</v>
      </c>
      <c r="R33" s="6">
        <v>0.74</v>
      </c>
      <c r="S33" s="6">
        <v>0.0014</v>
      </c>
    </row>
    <row r="34">
      <c r="A34" s="24" t="s">
        <v>653</v>
      </c>
      <c r="B34" s="6" t="s">
        <v>164</v>
      </c>
      <c r="C34" s="6" t="s">
        <v>165</v>
      </c>
      <c r="D34" s="6" t="s">
        <v>166</v>
      </c>
      <c r="E34" s="6">
        <v>0.8927884608254639</v>
      </c>
      <c r="F34" s="6">
        <v>83.433</v>
      </c>
      <c r="G34" s="6">
        <v>17.87704</v>
      </c>
      <c r="H34" s="6">
        <v>9.819481806</v>
      </c>
      <c r="I34" s="6">
        <v>35041.29991</v>
      </c>
      <c r="J34" s="6">
        <v>8.0</v>
      </c>
      <c r="K34" s="6" t="s">
        <v>156</v>
      </c>
      <c r="L34" s="6" t="s">
        <v>822</v>
      </c>
      <c r="M34" s="6">
        <v>4.0E-4</v>
      </c>
      <c r="N34" s="6" t="s">
        <v>823</v>
      </c>
      <c r="O34" s="6" t="s">
        <v>824</v>
      </c>
      <c r="P34" s="6" t="s">
        <v>825</v>
      </c>
      <c r="Q34" s="6" t="s">
        <v>652</v>
      </c>
      <c r="R34" s="6">
        <v>0.8</v>
      </c>
      <c r="S34" s="6">
        <v>0.006</v>
      </c>
    </row>
    <row r="35">
      <c r="A35" s="24" t="s">
        <v>647</v>
      </c>
      <c r="B35" s="6" t="s">
        <v>168</v>
      </c>
      <c r="C35" s="6" t="s">
        <v>169</v>
      </c>
      <c r="D35" s="6" t="s">
        <v>170</v>
      </c>
      <c r="E35" s="6">
        <v>0.901601081018893</v>
      </c>
      <c r="F35" s="6">
        <v>81.172</v>
      </c>
      <c r="G35" s="6">
        <v>17.42218</v>
      </c>
      <c r="H35" s="6">
        <v>12.27337909</v>
      </c>
      <c r="I35" s="6">
        <v>32143.04239</v>
      </c>
      <c r="J35" s="6">
        <v>13.0</v>
      </c>
      <c r="K35" s="6" t="s">
        <v>156</v>
      </c>
      <c r="L35" s="6" t="s">
        <v>826</v>
      </c>
      <c r="M35" s="6">
        <v>1.0E-4</v>
      </c>
      <c r="N35" s="6" t="s">
        <v>827</v>
      </c>
      <c r="O35" s="6" t="s">
        <v>828</v>
      </c>
      <c r="P35" s="6" t="s">
        <v>829</v>
      </c>
      <c r="Q35" s="6" t="s">
        <v>830</v>
      </c>
      <c r="R35" s="6">
        <v>0.55</v>
      </c>
      <c r="S35" s="6">
        <v>3.0E-4</v>
      </c>
    </row>
    <row r="36">
      <c r="A36" s="24" t="s">
        <v>711</v>
      </c>
      <c r="B36" s="24" t="s">
        <v>172</v>
      </c>
      <c r="C36" s="6" t="s">
        <v>173</v>
      </c>
      <c r="D36" s="6" t="s">
        <v>174</v>
      </c>
      <c r="E36" s="6">
        <v>0.872955393887627</v>
      </c>
      <c r="F36" s="6">
        <v>80.828</v>
      </c>
      <c r="G36" s="6">
        <v>14.67400082</v>
      </c>
      <c r="H36" s="6">
        <v>12.10394114</v>
      </c>
      <c r="I36" s="6">
        <v>33100.31857</v>
      </c>
      <c r="J36" s="6">
        <v>5.0</v>
      </c>
      <c r="K36" s="6" t="s">
        <v>156</v>
      </c>
      <c r="L36" s="6" t="s">
        <v>831</v>
      </c>
      <c r="M36" s="6">
        <v>0.0073</v>
      </c>
      <c r="N36" s="6" t="s">
        <v>832</v>
      </c>
      <c r="O36" s="6" t="s">
        <v>833</v>
      </c>
      <c r="P36" s="6" t="s">
        <v>834</v>
      </c>
      <c r="Q36" s="6" t="s">
        <v>835</v>
      </c>
      <c r="R36" s="6">
        <v>0.67</v>
      </c>
      <c r="S36" s="6">
        <v>2.0E-4</v>
      </c>
    </row>
    <row r="37">
      <c r="A37" s="24" t="s">
        <v>700</v>
      </c>
      <c r="B37" s="6" t="s">
        <v>176</v>
      </c>
      <c r="C37" s="6" t="s">
        <v>98</v>
      </c>
      <c r="D37" s="6" t="s">
        <v>177</v>
      </c>
      <c r="E37" s="6">
        <v>0.8815422978950281</v>
      </c>
      <c r="F37" s="6">
        <v>78.567</v>
      </c>
      <c r="G37" s="6">
        <v>16.06362</v>
      </c>
      <c r="H37" s="6">
        <v>13.0290394</v>
      </c>
      <c r="I37" s="6">
        <v>30378.62982</v>
      </c>
      <c r="J37" s="6">
        <v>10.0</v>
      </c>
      <c r="K37" s="6" t="s">
        <v>156</v>
      </c>
      <c r="L37" s="6" t="s">
        <v>837</v>
      </c>
      <c r="M37" s="6">
        <v>7.0E-4</v>
      </c>
      <c r="N37" s="6" t="s">
        <v>838</v>
      </c>
      <c r="O37" s="6" t="s">
        <v>839</v>
      </c>
      <c r="P37" s="6" t="s">
        <v>840</v>
      </c>
      <c r="Q37" s="6" t="s">
        <v>841</v>
      </c>
      <c r="R37" s="6">
        <v>0.68</v>
      </c>
      <c r="S37" s="6">
        <v>2.0E-4</v>
      </c>
    </row>
    <row r="38">
      <c r="A38" s="24" t="s">
        <v>747</v>
      </c>
      <c r="B38" s="6" t="s">
        <v>179</v>
      </c>
      <c r="C38" s="6" t="s">
        <v>131</v>
      </c>
      <c r="D38" s="6" t="s">
        <v>180</v>
      </c>
      <c r="E38" s="6">
        <v>0.869307679134763</v>
      </c>
      <c r="F38" s="6">
        <v>75.737</v>
      </c>
      <c r="G38" s="6">
        <v>16.49953</v>
      </c>
      <c r="H38" s="6">
        <v>12.96103366</v>
      </c>
      <c r="I38" s="6">
        <v>29775.26288</v>
      </c>
      <c r="J38" s="6">
        <v>7.0</v>
      </c>
      <c r="K38" s="6" t="s">
        <v>156</v>
      </c>
      <c r="L38" s="6" t="s">
        <v>842</v>
      </c>
      <c r="M38" s="6">
        <v>-0.0135</v>
      </c>
      <c r="N38" s="6" t="s">
        <v>843</v>
      </c>
      <c r="O38" s="6" t="s">
        <v>844</v>
      </c>
      <c r="P38" s="6" t="s">
        <v>845</v>
      </c>
      <c r="Q38" s="6" t="s">
        <v>846</v>
      </c>
      <c r="R38" s="6">
        <v>0.71</v>
      </c>
      <c r="S38" s="6">
        <v>3.0E-4</v>
      </c>
    </row>
    <row r="39">
      <c r="A39" s="24" t="s">
        <v>808</v>
      </c>
      <c r="B39" s="6" t="s">
        <v>182</v>
      </c>
      <c r="C39" s="6" t="s">
        <v>183</v>
      </c>
      <c r="D39" s="6" t="s">
        <v>184</v>
      </c>
      <c r="E39" s="6">
        <v>0.8568782254854003</v>
      </c>
      <c r="F39" s="6">
        <v>77.388</v>
      </c>
      <c r="G39" s="6">
        <v>14.53309</v>
      </c>
      <c r="H39" s="6">
        <v>12.60562251</v>
      </c>
      <c r="I39" s="6">
        <v>30671.87284</v>
      </c>
      <c r="J39" s="6">
        <v>3.0</v>
      </c>
      <c r="K39" s="6" t="s">
        <v>156</v>
      </c>
      <c r="L39" s="6" t="s">
        <v>847</v>
      </c>
      <c r="M39" s="6">
        <v>5.0E-4</v>
      </c>
      <c r="N39" s="6" t="s">
        <v>848</v>
      </c>
      <c r="O39" s="6" t="s">
        <v>849</v>
      </c>
      <c r="P39" s="6" t="s">
        <v>850</v>
      </c>
      <c r="Q39" s="6" t="s">
        <v>851</v>
      </c>
      <c r="R39" s="6">
        <v>0.54</v>
      </c>
      <c r="S39" s="6">
        <v>7.0E-4</v>
      </c>
    </row>
    <row r="40">
      <c r="A40" s="24" t="s">
        <v>836</v>
      </c>
      <c r="B40" s="6" t="s">
        <v>186</v>
      </c>
      <c r="C40" s="6" t="s">
        <v>187</v>
      </c>
      <c r="D40" s="6" t="s">
        <v>188</v>
      </c>
      <c r="E40" s="6">
        <v>0.8502116187258604</v>
      </c>
      <c r="F40" s="6">
        <v>81.857</v>
      </c>
      <c r="G40" s="6">
        <v>16.29655</v>
      </c>
      <c r="H40" s="6">
        <v>9.190958665</v>
      </c>
      <c r="I40" s="6">
        <v>27935.3848</v>
      </c>
      <c r="J40" s="6">
        <v>4.0</v>
      </c>
      <c r="K40" s="6" t="s">
        <v>156</v>
      </c>
      <c r="L40" s="6" t="s">
        <v>852</v>
      </c>
      <c r="M40" s="6">
        <v>-0.0029</v>
      </c>
      <c r="N40" s="6" t="s">
        <v>853</v>
      </c>
      <c r="O40" s="6" t="s">
        <v>854</v>
      </c>
      <c r="P40" s="6" t="s">
        <v>856</v>
      </c>
      <c r="Q40" s="6" t="s">
        <v>857</v>
      </c>
      <c r="R40" s="6">
        <v>0.66</v>
      </c>
      <c r="S40" s="6">
        <v>0.0013</v>
      </c>
    </row>
    <row r="41">
      <c r="A41" s="24" t="s">
        <v>858</v>
      </c>
      <c r="B41" s="6" t="s">
        <v>190</v>
      </c>
      <c r="E41" s="6">
        <v>0.805483273566233</v>
      </c>
      <c r="F41" s="6">
        <v>73.752</v>
      </c>
      <c r="G41" s="6">
        <v>12.82263</v>
      </c>
      <c r="H41" s="6">
        <v>11.533</v>
      </c>
      <c r="I41" s="6">
        <v>28395.39613</v>
      </c>
      <c r="J41" s="6">
        <v>-17.0</v>
      </c>
      <c r="K41" s="6" t="s">
        <v>156</v>
      </c>
      <c r="L41" s="6" t="s">
        <v>859</v>
      </c>
      <c r="M41" s="6">
        <v>0.0097</v>
      </c>
      <c r="N41" s="6" t="s">
        <v>860</v>
      </c>
      <c r="O41" s="6" t="s">
        <v>861</v>
      </c>
      <c r="P41" s="6" t="s">
        <v>862</v>
      </c>
      <c r="Q41" s="6" t="s">
        <v>863</v>
      </c>
      <c r="R41" s="6">
        <v>0.86</v>
      </c>
      <c r="S41" s="6">
        <v>1.0E-4</v>
      </c>
    </row>
    <row r="42">
      <c r="A42" s="24" t="s">
        <v>864</v>
      </c>
      <c r="B42" s="6" t="s">
        <v>192</v>
      </c>
      <c r="C42" s="6" t="s">
        <v>193</v>
      </c>
      <c r="D42" s="6" t="s">
        <v>194</v>
      </c>
      <c r="E42" s="6">
        <v>0.7990284786242853</v>
      </c>
      <c r="F42" s="6">
        <v>73.38</v>
      </c>
      <c r="G42" s="6">
        <v>12.96</v>
      </c>
      <c r="H42" s="6">
        <v>11.02594007</v>
      </c>
      <c r="I42" s="6">
        <v>28497.37072</v>
      </c>
      <c r="J42" s="6">
        <v>-21.0</v>
      </c>
      <c r="K42" s="6" t="s">
        <v>865</v>
      </c>
      <c r="L42" s="6" t="s">
        <v>866</v>
      </c>
      <c r="M42" s="6">
        <v>0.0032</v>
      </c>
      <c r="N42" s="6" t="s">
        <v>867</v>
      </c>
      <c r="O42" s="6" t="s">
        <v>868</v>
      </c>
      <c r="P42" s="6" t="s">
        <v>869</v>
      </c>
      <c r="Q42" s="6" t="s">
        <v>870</v>
      </c>
      <c r="R42" s="6">
        <v>0.52</v>
      </c>
      <c r="S42" s="6">
        <v>2.0E-4</v>
      </c>
    </row>
    <row r="43">
      <c r="A43" s="24" t="s">
        <v>872</v>
      </c>
      <c r="B43" s="6" t="s">
        <v>196</v>
      </c>
      <c r="C43" s="6" t="s">
        <v>197</v>
      </c>
      <c r="D43" s="6" t="s">
        <v>198</v>
      </c>
      <c r="E43" s="6">
        <v>0.8041858477966396</v>
      </c>
      <c r="F43" s="6">
        <v>75.997</v>
      </c>
      <c r="G43" s="6">
        <v>13.46876</v>
      </c>
      <c r="H43" s="6">
        <v>10.15999793</v>
      </c>
      <c r="I43" s="6">
        <v>27226.67561</v>
      </c>
      <c r="J43" s="6">
        <v>-15.0</v>
      </c>
      <c r="K43" s="6" t="s">
        <v>156</v>
      </c>
      <c r="L43" s="6" t="s">
        <v>873</v>
      </c>
      <c r="M43" s="6">
        <v>0.013</v>
      </c>
      <c r="N43" s="6" t="s">
        <v>874</v>
      </c>
      <c r="O43" s="6" t="s">
        <v>875</v>
      </c>
      <c r="P43" s="6" t="s">
        <v>876</v>
      </c>
      <c r="Q43" s="6" t="s">
        <v>877</v>
      </c>
      <c r="R43" s="6">
        <v>0.78</v>
      </c>
      <c r="S43" s="6">
        <v>0.0042</v>
      </c>
    </row>
    <row r="44">
      <c r="A44" s="24" t="s">
        <v>734</v>
      </c>
      <c r="B44" s="6" t="s">
        <v>200</v>
      </c>
      <c r="C44" s="6" t="s">
        <v>118</v>
      </c>
      <c r="D44" s="6" t="s">
        <v>201</v>
      </c>
      <c r="E44" s="6">
        <v>0.8717678678969172</v>
      </c>
      <c r="F44" s="6">
        <v>78.544</v>
      </c>
      <c r="G44" s="6">
        <v>16.4332</v>
      </c>
      <c r="H44" s="6">
        <v>12.29398111</v>
      </c>
      <c r="I44" s="6">
        <v>27625.79535</v>
      </c>
      <c r="J44" s="6">
        <v>13.0</v>
      </c>
      <c r="K44" s="6" t="s">
        <v>156</v>
      </c>
      <c r="L44" s="6" t="s">
        <v>878</v>
      </c>
      <c r="M44" s="6">
        <v>-0.0011</v>
      </c>
      <c r="N44" s="6" t="s">
        <v>879</v>
      </c>
      <c r="O44" s="6" t="s">
        <v>880</v>
      </c>
      <c r="P44" s="6" t="s">
        <v>881</v>
      </c>
      <c r="Q44" s="6" t="s">
        <v>882</v>
      </c>
      <c r="R44" s="6">
        <v>0.6</v>
      </c>
      <c r="S44" s="6">
        <v>0.0049</v>
      </c>
    </row>
    <row r="45">
      <c r="A45" s="24" t="s">
        <v>883</v>
      </c>
      <c r="B45" s="6" t="s">
        <v>203</v>
      </c>
      <c r="C45" s="6" t="s">
        <v>204</v>
      </c>
      <c r="D45" s="6" t="s">
        <v>205</v>
      </c>
      <c r="E45" s="6">
        <v>0.8446999355453134</v>
      </c>
      <c r="F45" s="6">
        <v>76.701</v>
      </c>
      <c r="G45" s="6">
        <v>15.11709</v>
      </c>
      <c r="H45" s="6">
        <v>11.88941481</v>
      </c>
      <c r="I45" s="6">
        <v>27144.21153</v>
      </c>
      <c r="J45" s="6">
        <v>4.0</v>
      </c>
      <c r="K45" s="6" t="s">
        <v>156</v>
      </c>
      <c r="L45" s="6" t="s">
        <v>884</v>
      </c>
      <c r="M45" s="6">
        <v>-0.0025</v>
      </c>
      <c r="N45" s="6" t="s">
        <v>885</v>
      </c>
      <c r="O45" s="6" t="s">
        <v>886</v>
      </c>
      <c r="P45" s="6" t="s">
        <v>887</v>
      </c>
      <c r="Q45" s="6" t="s">
        <v>888</v>
      </c>
      <c r="R45" s="6">
        <v>0.72</v>
      </c>
      <c r="S45" s="6">
        <v>0.0012</v>
      </c>
    </row>
    <row r="46">
      <c r="A46" s="24" t="s">
        <v>889</v>
      </c>
      <c r="B46" s="6" t="s">
        <v>207</v>
      </c>
      <c r="C46" s="6" t="s">
        <v>208</v>
      </c>
      <c r="D46" s="6" t="s">
        <v>209</v>
      </c>
      <c r="E46" s="6">
        <v>0.8013945147970418</v>
      </c>
      <c r="F46" s="6">
        <v>73.333</v>
      </c>
      <c r="G46" s="6">
        <v>15.45254</v>
      </c>
      <c r="H46" s="6">
        <v>9.672806259</v>
      </c>
      <c r="I46" s="6">
        <v>25076.87309</v>
      </c>
      <c r="J46" s="6">
        <v>-12.0</v>
      </c>
      <c r="K46" s="6" t="s">
        <v>156</v>
      </c>
      <c r="L46" s="6" t="s">
        <v>890</v>
      </c>
      <c r="M46" s="6">
        <v>0.0062</v>
      </c>
      <c r="N46" s="6" t="s">
        <v>891</v>
      </c>
      <c r="O46" s="6" t="s">
        <v>892</v>
      </c>
      <c r="P46" s="6" t="s">
        <v>893</v>
      </c>
      <c r="Q46" s="6" t="s">
        <v>894</v>
      </c>
      <c r="R46" s="6">
        <v>0.56</v>
      </c>
      <c r="S46" s="6">
        <v>0.0</v>
      </c>
    </row>
    <row r="47">
      <c r="A47" s="24" t="s">
        <v>821</v>
      </c>
      <c r="B47" s="6" t="s">
        <v>211</v>
      </c>
      <c r="C47" s="6" t="s">
        <v>212</v>
      </c>
      <c r="D47" s="6" t="s">
        <v>213</v>
      </c>
      <c r="E47" s="6">
        <v>0.8539015185797694</v>
      </c>
      <c r="F47" s="6">
        <v>75.172</v>
      </c>
      <c r="G47" s="6">
        <v>15.98269</v>
      </c>
      <c r="H47" s="6">
        <v>12.82536903</v>
      </c>
      <c r="I47" s="6">
        <v>26300.76872</v>
      </c>
      <c r="J47" s="6">
        <v>10.0</v>
      </c>
      <c r="K47" s="6" t="s">
        <v>156</v>
      </c>
      <c r="L47" s="6" t="s">
        <v>895</v>
      </c>
      <c r="M47" s="6">
        <v>-0.0108</v>
      </c>
      <c r="N47" s="6" t="s">
        <v>896</v>
      </c>
      <c r="O47" s="6" t="s">
        <v>897</v>
      </c>
      <c r="P47" s="6" t="s">
        <v>898</v>
      </c>
      <c r="Q47" s="6" t="s">
        <v>899</v>
      </c>
      <c r="R47" s="6">
        <v>0.69</v>
      </c>
      <c r="S47" s="6">
        <v>2.0E-4</v>
      </c>
    </row>
    <row r="48">
      <c r="A48" s="24" t="s">
        <v>900</v>
      </c>
      <c r="B48" s="6" t="s">
        <v>215</v>
      </c>
      <c r="C48" s="6" t="s">
        <v>216</v>
      </c>
      <c r="D48" s="6" t="s">
        <v>217</v>
      </c>
      <c r="E48" s="6">
        <v>0.7768146049900987</v>
      </c>
      <c r="F48" s="6">
        <v>74.564</v>
      </c>
      <c r="G48" s="6">
        <v>13.608</v>
      </c>
      <c r="H48" s="6">
        <v>8.5</v>
      </c>
      <c r="I48" s="6">
        <v>26770.07268</v>
      </c>
      <c r="J48" s="6">
        <v>-25.0</v>
      </c>
      <c r="K48" s="6" t="s">
        <v>865</v>
      </c>
      <c r="L48" s="6" t="s">
        <v>901</v>
      </c>
      <c r="M48" s="6">
        <v>0.0071</v>
      </c>
      <c r="N48" s="6" t="s">
        <v>902</v>
      </c>
      <c r="O48" s="6" t="s">
        <v>903</v>
      </c>
      <c r="P48" s="6" t="s">
        <v>904</v>
      </c>
      <c r="Q48" s="6"/>
      <c r="R48" s="6">
        <v>0.33</v>
      </c>
      <c r="S48" s="6">
        <v>0.0</v>
      </c>
    </row>
    <row r="49">
      <c r="A49" s="24" t="s">
        <v>722</v>
      </c>
      <c r="B49" s="6" t="s">
        <v>219</v>
      </c>
      <c r="C49" s="6" t="s">
        <v>220</v>
      </c>
      <c r="D49" s="6" t="s">
        <v>221</v>
      </c>
      <c r="E49" s="6">
        <v>0.8719521259263978</v>
      </c>
      <c r="F49" s="6">
        <v>82.072</v>
      </c>
      <c r="G49" s="6">
        <v>17.33672</v>
      </c>
      <c r="H49" s="6">
        <v>10.53957898</v>
      </c>
      <c r="I49" s="6">
        <v>24909.34008</v>
      </c>
      <c r="J49" s="6">
        <v>20.0</v>
      </c>
      <c r="K49" s="6" t="s">
        <v>156</v>
      </c>
      <c r="L49" s="6" t="s">
        <v>905</v>
      </c>
      <c r="M49" s="6">
        <v>-0.0048</v>
      </c>
      <c r="N49" s="6" t="s">
        <v>906</v>
      </c>
      <c r="O49" s="6" t="s">
        <v>907</v>
      </c>
      <c r="P49" s="6" t="s">
        <v>908</v>
      </c>
      <c r="Q49" s="6" t="s">
        <v>909</v>
      </c>
      <c r="R49" s="6">
        <v>0.85</v>
      </c>
      <c r="S49" s="6">
        <v>0.0013</v>
      </c>
    </row>
    <row r="50">
      <c r="A50" s="24" t="s">
        <v>910</v>
      </c>
      <c r="B50" s="6" t="s">
        <v>223</v>
      </c>
      <c r="C50" s="6" t="s">
        <v>212</v>
      </c>
      <c r="D50" s="6" t="s">
        <v>224</v>
      </c>
      <c r="E50" s="6">
        <v>0.8155696564630364</v>
      </c>
      <c r="F50" s="6">
        <v>75.924</v>
      </c>
      <c r="G50" s="6">
        <v>14.26345</v>
      </c>
      <c r="H50" s="6">
        <v>10.97836</v>
      </c>
      <c r="I50" s="6">
        <v>23905.77107</v>
      </c>
      <c r="J50" s="6">
        <v>2.0</v>
      </c>
      <c r="K50" s="6" t="s">
        <v>156</v>
      </c>
      <c r="L50" s="6" t="s">
        <v>911</v>
      </c>
      <c r="M50" s="6">
        <v>-0.0066</v>
      </c>
      <c r="N50" s="6" t="s">
        <v>912</v>
      </c>
      <c r="O50" s="6" t="s">
        <v>913</v>
      </c>
      <c r="P50" s="6" t="s">
        <v>914</v>
      </c>
      <c r="Q50" s="6" t="s">
        <v>915</v>
      </c>
      <c r="R50" s="6">
        <v>0.55</v>
      </c>
      <c r="S50" s="6">
        <v>0.0025</v>
      </c>
    </row>
    <row r="51">
      <c r="A51" s="24" t="s">
        <v>916</v>
      </c>
      <c r="B51" s="6" t="s">
        <v>226</v>
      </c>
      <c r="C51" s="6" t="s">
        <v>187</v>
      </c>
      <c r="D51" s="6" t="s">
        <v>227</v>
      </c>
      <c r="E51" s="6">
        <v>0.8064901759108482</v>
      </c>
      <c r="F51" s="6">
        <v>77.437</v>
      </c>
      <c r="G51" s="6">
        <v>16.439128</v>
      </c>
      <c r="H51" s="6">
        <v>7.667909126</v>
      </c>
      <c r="I51" s="6">
        <v>24905.38066</v>
      </c>
      <c r="J51" s="6">
        <v>-6.0</v>
      </c>
      <c r="K51" s="6" t="s">
        <v>156</v>
      </c>
      <c r="L51" s="6" t="s">
        <v>917</v>
      </c>
      <c r="M51" s="6">
        <v>0.0109</v>
      </c>
      <c r="N51" s="6" t="s">
        <v>918</v>
      </c>
      <c r="O51" s="6" t="s">
        <v>919</v>
      </c>
      <c r="P51" s="6" t="s">
        <v>920</v>
      </c>
      <c r="Q51" s="6" t="s">
        <v>921</v>
      </c>
      <c r="R51" s="6">
        <v>0.76</v>
      </c>
      <c r="S51" s="6">
        <v>0.0108</v>
      </c>
    </row>
    <row r="52">
      <c r="A52" s="24" t="s">
        <v>922</v>
      </c>
      <c r="B52" s="6" t="s">
        <v>229</v>
      </c>
      <c r="C52" s="6" t="s">
        <v>110</v>
      </c>
      <c r="D52" s="6" t="s">
        <v>230</v>
      </c>
      <c r="E52" s="6">
        <v>0.8172438488404485</v>
      </c>
      <c r="F52" s="6">
        <v>73.236</v>
      </c>
      <c r="G52" s="6">
        <v>15.26522</v>
      </c>
      <c r="H52" s="6">
        <v>11.784</v>
      </c>
      <c r="I52" s="6">
        <v>22167.69698</v>
      </c>
      <c r="J52" s="6">
        <v>8.0</v>
      </c>
      <c r="K52" s="6" t="s">
        <v>156</v>
      </c>
      <c r="L52" s="6" t="s">
        <v>923</v>
      </c>
      <c r="M52" s="6">
        <v>0.0121</v>
      </c>
      <c r="N52" s="6" t="s">
        <v>924</v>
      </c>
      <c r="O52" s="6" t="s">
        <v>925</v>
      </c>
      <c r="P52" s="6" t="s">
        <v>926</v>
      </c>
      <c r="Q52" s="6" t="s">
        <v>927</v>
      </c>
      <c r="R52" s="6">
        <v>0.58</v>
      </c>
      <c r="S52" s="6">
        <v>0.0024</v>
      </c>
    </row>
    <row r="53">
      <c r="A53" s="24" t="s">
        <v>928</v>
      </c>
      <c r="B53" s="6" t="s">
        <v>232</v>
      </c>
      <c r="C53" s="6" t="s">
        <v>233</v>
      </c>
      <c r="D53" s="6" t="s">
        <v>234</v>
      </c>
      <c r="E53" s="6">
        <v>0.8373133194117741</v>
      </c>
      <c r="F53" s="6">
        <v>78.342</v>
      </c>
      <c r="G53" s="6">
        <v>14.96245</v>
      </c>
      <c r="H53" s="6">
        <v>11.40518282</v>
      </c>
      <c r="I53" s="6">
        <v>23060.96179</v>
      </c>
      <c r="J53" s="6">
        <v>9.0</v>
      </c>
      <c r="K53" s="6" t="s">
        <v>156</v>
      </c>
      <c r="L53" s="6" t="s">
        <v>929</v>
      </c>
      <c r="M53" s="6">
        <v>-0.0061</v>
      </c>
      <c r="N53" s="6" t="s">
        <v>930</v>
      </c>
      <c r="O53" s="6" t="s">
        <v>931</v>
      </c>
      <c r="P53" s="6" t="s">
        <v>932</v>
      </c>
      <c r="Q53" s="6" t="s">
        <v>933</v>
      </c>
      <c r="R53" s="6">
        <v>0.58</v>
      </c>
      <c r="S53" s="6">
        <v>5.0E-4</v>
      </c>
    </row>
    <row r="54">
      <c r="A54" s="24" t="s">
        <v>934</v>
      </c>
      <c r="B54" s="6" t="s">
        <v>236</v>
      </c>
      <c r="C54" s="6" t="s">
        <v>81</v>
      </c>
      <c r="D54" s="6" t="s">
        <v>237</v>
      </c>
      <c r="E54" s="6">
        <v>0.8240378901430633</v>
      </c>
      <c r="F54" s="6">
        <v>72.386</v>
      </c>
      <c r="G54" s="6">
        <v>15.53573</v>
      </c>
      <c r="H54" s="6">
        <v>12.01999</v>
      </c>
      <c r="I54" s="6">
        <v>25036.02024</v>
      </c>
      <c r="J54" s="6">
        <v>2.0</v>
      </c>
      <c r="K54" s="6" t="s">
        <v>156</v>
      </c>
      <c r="L54" s="6" t="s">
        <v>935</v>
      </c>
      <c r="M54" s="6">
        <v>4.0E-4</v>
      </c>
      <c r="N54" s="6" t="s">
        <v>936</v>
      </c>
      <c r="O54" s="6" t="s">
        <v>937</v>
      </c>
      <c r="P54" s="6" t="s">
        <v>938</v>
      </c>
      <c r="Q54" s="6" t="s">
        <v>939</v>
      </c>
      <c r="R54" s="6">
        <v>0.74</v>
      </c>
      <c r="S54" s="6">
        <v>0.0187</v>
      </c>
    </row>
    <row r="55">
      <c r="A55" s="24" t="s">
        <v>940</v>
      </c>
      <c r="B55" s="6" t="s">
        <v>239</v>
      </c>
      <c r="C55" s="6" t="s">
        <v>240</v>
      </c>
      <c r="D55" s="6" t="s">
        <v>209</v>
      </c>
      <c r="E55" s="6">
        <v>0.7761631512134778</v>
      </c>
      <c r="F55" s="6">
        <v>76.885</v>
      </c>
      <c r="G55" s="6">
        <v>12.45249</v>
      </c>
      <c r="H55" s="6">
        <v>9.263093809</v>
      </c>
      <c r="I55" s="6">
        <v>22201.22944</v>
      </c>
      <c r="J55" s="6">
        <v>-17.0</v>
      </c>
      <c r="K55" s="6" t="s">
        <v>865</v>
      </c>
      <c r="L55" s="6" t="s">
        <v>941</v>
      </c>
      <c r="M55" s="6">
        <v>0.0084</v>
      </c>
      <c r="N55" s="6" t="s">
        <v>942</v>
      </c>
      <c r="O55" s="6" t="s">
        <v>943</v>
      </c>
      <c r="P55" s="6" t="s">
        <v>944</v>
      </c>
      <c r="Q55" s="6" t="s">
        <v>676</v>
      </c>
      <c r="R55" s="6">
        <v>0.26</v>
      </c>
      <c r="S55" s="6">
        <v>0.0</v>
      </c>
    </row>
    <row r="56">
      <c r="A56" s="24" t="s">
        <v>945</v>
      </c>
      <c r="B56" s="6" t="s">
        <v>242</v>
      </c>
      <c r="C56" s="6" t="s">
        <v>243</v>
      </c>
      <c r="D56" s="6" t="s">
        <v>244</v>
      </c>
      <c r="E56" s="6">
        <v>0.7950546993968757</v>
      </c>
      <c r="F56" s="6">
        <v>78.329</v>
      </c>
      <c r="G56" s="6">
        <v>12.88063</v>
      </c>
      <c r="H56" s="6">
        <v>10.17</v>
      </c>
      <c r="I56" s="6">
        <v>20454.87351</v>
      </c>
      <c r="J56" s="6">
        <v>-7.0</v>
      </c>
      <c r="K56" s="6" t="s">
        <v>865</v>
      </c>
      <c r="L56" s="6" t="s">
        <v>946</v>
      </c>
      <c r="M56" s="6">
        <v>0.0161</v>
      </c>
      <c r="N56" s="6" t="s">
        <v>947</v>
      </c>
      <c r="O56" s="6" t="s">
        <v>948</v>
      </c>
      <c r="P56" s="6" t="s">
        <v>949</v>
      </c>
      <c r="Q56" s="6" t="s">
        <v>950</v>
      </c>
      <c r="R56" s="6">
        <v>0.68</v>
      </c>
      <c r="S56" s="6">
        <v>6.0E-4</v>
      </c>
    </row>
    <row r="57">
      <c r="A57" s="24" t="s">
        <v>871</v>
      </c>
      <c r="B57" s="6" t="s">
        <v>246</v>
      </c>
      <c r="C57" s="6" t="s">
        <v>131</v>
      </c>
      <c r="D57" s="6" t="s">
        <v>247</v>
      </c>
      <c r="E57" s="6">
        <v>0.8469479816941982</v>
      </c>
      <c r="F57" s="6">
        <v>80.042</v>
      </c>
      <c r="G57" s="6">
        <v>16.53156</v>
      </c>
      <c r="H57" s="6">
        <v>10.4469855</v>
      </c>
      <c r="I57" s="6">
        <v>21972.27872</v>
      </c>
      <c r="J57" s="6">
        <v>17.0</v>
      </c>
      <c r="K57" s="6" t="s">
        <v>156</v>
      </c>
      <c r="L57" s="6" t="s">
        <v>951</v>
      </c>
      <c r="M57" s="6">
        <v>0.0087</v>
      </c>
      <c r="N57" s="6" t="s">
        <v>952</v>
      </c>
      <c r="O57" s="6" t="s">
        <v>953</v>
      </c>
      <c r="P57" s="6" t="s">
        <v>954</v>
      </c>
      <c r="Q57" s="6" t="s">
        <v>955</v>
      </c>
      <c r="R57" s="6">
        <v>0.85</v>
      </c>
      <c r="S57" s="6">
        <v>0.0025</v>
      </c>
    </row>
    <row r="58">
      <c r="A58" s="24" t="s">
        <v>956</v>
      </c>
      <c r="B58" s="6" t="s">
        <v>249</v>
      </c>
      <c r="C58" s="6" t="s">
        <v>140</v>
      </c>
      <c r="D58" s="6" t="s">
        <v>250</v>
      </c>
      <c r="E58" s="6">
        <v>0.7964062124477623</v>
      </c>
      <c r="F58" s="6">
        <v>74.863</v>
      </c>
      <c r="G58" s="6">
        <v>14.96984</v>
      </c>
      <c r="H58" s="6">
        <v>9.43</v>
      </c>
      <c r="I58" s="6">
        <v>22724.23479</v>
      </c>
      <c r="J58" s="6">
        <v>-10.0</v>
      </c>
      <c r="K58" s="6" t="s">
        <v>865</v>
      </c>
      <c r="L58" s="6" t="s">
        <v>957</v>
      </c>
      <c r="M58" s="6">
        <v>0.0017</v>
      </c>
      <c r="N58" s="6" t="s">
        <v>958</v>
      </c>
      <c r="O58" s="6" t="s">
        <v>959</v>
      </c>
      <c r="P58" s="6" t="s">
        <v>960</v>
      </c>
      <c r="Q58" s="6" t="s">
        <v>676</v>
      </c>
      <c r="R58" s="6">
        <v>0.41</v>
      </c>
      <c r="S58" s="6">
        <v>2.0E-4</v>
      </c>
    </row>
    <row r="59">
      <c r="A59" s="24" t="s">
        <v>961</v>
      </c>
      <c r="B59" s="6" t="s">
        <v>252</v>
      </c>
      <c r="C59" s="6" t="s">
        <v>23</v>
      </c>
      <c r="D59" s="6" t="s">
        <v>253</v>
      </c>
      <c r="E59" s="6">
        <v>0.8077638141535773</v>
      </c>
      <c r="F59" s="6">
        <v>77.77</v>
      </c>
      <c r="G59" s="6">
        <v>16.34484</v>
      </c>
      <c r="H59" s="6">
        <v>8.728716877</v>
      </c>
      <c r="I59" s="6">
        <v>19434.85186</v>
      </c>
      <c r="J59" s="6">
        <v>5.0</v>
      </c>
      <c r="K59" s="6" t="s">
        <v>156</v>
      </c>
      <c r="L59" s="6" t="s">
        <v>962</v>
      </c>
      <c r="M59" s="6">
        <v>0.0035</v>
      </c>
      <c r="N59" s="6" t="s">
        <v>963</v>
      </c>
      <c r="O59" s="6" t="s">
        <v>964</v>
      </c>
      <c r="P59" s="6" t="s">
        <v>965</v>
      </c>
      <c r="Q59" s="6" t="s">
        <v>966</v>
      </c>
      <c r="R59" s="6">
        <v>0.96</v>
      </c>
      <c r="S59" s="6">
        <v>4.0E-4</v>
      </c>
    </row>
    <row r="60">
      <c r="A60" s="24" t="s">
        <v>967</v>
      </c>
      <c r="B60" s="6" t="s">
        <v>256</v>
      </c>
      <c r="C60" s="6" t="s">
        <v>257</v>
      </c>
      <c r="D60" s="6" t="s">
        <v>258</v>
      </c>
      <c r="E60" s="6">
        <v>0.5884216446867686</v>
      </c>
      <c r="F60" s="6">
        <v>58.402</v>
      </c>
      <c r="G60" s="6">
        <v>9.2</v>
      </c>
      <c r="H60" s="6">
        <v>5.550890776</v>
      </c>
      <c r="I60" s="6">
        <v>17795.54159</v>
      </c>
      <c r="J60" s="6">
        <v>-80.0</v>
      </c>
      <c r="K60" s="6" t="s">
        <v>969</v>
      </c>
      <c r="L60" s="6" t="s">
        <v>970</v>
      </c>
      <c r="M60" s="6">
        <v>0.0347</v>
      </c>
      <c r="N60" s="6" t="s">
        <v>971</v>
      </c>
      <c r="O60" s="6" t="s">
        <v>972</v>
      </c>
      <c r="P60" s="6" t="s">
        <v>973</v>
      </c>
      <c r="Q60" s="6" t="s">
        <v>716</v>
      </c>
      <c r="R60" s="6">
        <v>0.73</v>
      </c>
      <c r="S60" s="6">
        <v>2.0E-4</v>
      </c>
    </row>
    <row r="61">
      <c r="A61" s="24" t="s">
        <v>974</v>
      </c>
      <c r="B61" s="6" t="s">
        <v>260</v>
      </c>
      <c r="C61" s="6" t="s">
        <v>173</v>
      </c>
      <c r="D61" s="6" t="s">
        <v>261</v>
      </c>
      <c r="E61" s="6">
        <v>0.8157107862209694</v>
      </c>
      <c r="F61" s="6">
        <v>74.928</v>
      </c>
      <c r="G61" s="6">
        <v>14.81046</v>
      </c>
      <c r="H61" s="6">
        <v>11.81482978</v>
      </c>
      <c r="I61" s="6">
        <v>19645.936</v>
      </c>
      <c r="J61" s="6">
        <v>9.0</v>
      </c>
      <c r="K61" s="6" t="s">
        <v>156</v>
      </c>
      <c r="L61" s="6" t="s">
        <v>975</v>
      </c>
      <c r="M61" s="6">
        <v>-0.0074</v>
      </c>
      <c r="N61" s="6" t="s">
        <v>976</v>
      </c>
      <c r="O61" s="6" t="s">
        <v>977</v>
      </c>
      <c r="P61" s="6" t="s">
        <v>978</v>
      </c>
      <c r="Q61" s="6" t="s">
        <v>979</v>
      </c>
      <c r="R61" s="6">
        <v>0.76</v>
      </c>
      <c r="S61" s="6">
        <v>9.0E-4</v>
      </c>
    </row>
    <row r="62">
      <c r="A62" s="24" t="s">
        <v>980</v>
      </c>
      <c r="B62" s="24" t="s">
        <v>263</v>
      </c>
      <c r="C62" s="6" t="s">
        <v>264</v>
      </c>
      <c r="D62" s="6" t="s">
        <v>265</v>
      </c>
      <c r="E62" s="6">
        <v>0.7974833357738244</v>
      </c>
      <c r="F62" s="6">
        <v>76.479</v>
      </c>
      <c r="G62" s="6">
        <v>14.72684125</v>
      </c>
      <c r="H62" s="6">
        <v>10.01153929</v>
      </c>
      <c r="I62" s="6">
        <v>18166.46754</v>
      </c>
      <c r="J62" s="6">
        <v>-2.0</v>
      </c>
      <c r="K62" s="6" t="s">
        <v>865</v>
      </c>
      <c r="L62" s="6" t="s">
        <v>981</v>
      </c>
      <c r="M62" s="6">
        <v>0.013</v>
      </c>
      <c r="N62" s="6" t="s">
        <v>982</v>
      </c>
      <c r="O62" s="6" t="s">
        <v>983</v>
      </c>
      <c r="P62" s="6" t="s">
        <v>984</v>
      </c>
      <c r="Q62" s="6" t="s">
        <v>985</v>
      </c>
      <c r="R62" s="6">
        <v>0.76</v>
      </c>
      <c r="S62" s="6">
        <v>0.0108</v>
      </c>
    </row>
    <row r="63">
      <c r="A63" s="24" t="s">
        <v>986</v>
      </c>
      <c r="B63" s="6" t="s">
        <v>267</v>
      </c>
      <c r="C63" s="6" t="s">
        <v>268</v>
      </c>
      <c r="D63" s="6" t="s">
        <v>269</v>
      </c>
      <c r="E63" s="6">
        <v>0.7075679742061223</v>
      </c>
      <c r="F63" s="6">
        <v>72.724</v>
      </c>
      <c r="G63" s="6">
        <v>12.789937</v>
      </c>
      <c r="H63" s="6">
        <v>7.56</v>
      </c>
      <c r="I63" s="6">
        <v>11684.73341</v>
      </c>
      <c r="J63" s="6">
        <v>-16.0</v>
      </c>
      <c r="K63" s="6" t="s">
        <v>865</v>
      </c>
      <c r="L63" s="6" t="s">
        <v>987</v>
      </c>
      <c r="M63" s="6">
        <v>0.0138</v>
      </c>
      <c r="N63" s="6" t="s">
        <v>988</v>
      </c>
      <c r="O63" s="6" t="s">
        <v>761</v>
      </c>
      <c r="P63" s="6" t="s">
        <v>989</v>
      </c>
      <c r="Q63" s="6" t="s">
        <v>990</v>
      </c>
      <c r="R63" s="6">
        <v>0.78</v>
      </c>
      <c r="S63" s="6">
        <v>9.0E-4</v>
      </c>
    </row>
    <row r="64">
      <c r="A64" s="24" t="s">
        <v>991</v>
      </c>
      <c r="B64" s="6" t="s">
        <v>271</v>
      </c>
      <c r="C64" s="6" t="s">
        <v>173</v>
      </c>
      <c r="D64" s="6" t="s">
        <v>272</v>
      </c>
      <c r="E64" s="6">
        <v>0.8159339996476984</v>
      </c>
      <c r="F64" s="6">
        <v>76.77</v>
      </c>
      <c r="G64" s="6">
        <v>15.03186</v>
      </c>
      <c r="H64" s="6">
        <v>11.38676801</v>
      </c>
      <c r="I64" s="6">
        <v>17510.70768</v>
      </c>
      <c r="J64" s="6">
        <v>15.0</v>
      </c>
      <c r="K64" s="6" t="s">
        <v>156</v>
      </c>
      <c r="L64" s="6" t="s">
        <v>992</v>
      </c>
      <c r="M64" s="6">
        <v>1.0E-4</v>
      </c>
      <c r="N64" s="6" t="s">
        <v>993</v>
      </c>
      <c r="O64" s="6" t="s">
        <v>994</v>
      </c>
      <c r="P64" s="6" t="s">
        <v>995</v>
      </c>
      <c r="Q64" s="6" t="s">
        <v>996</v>
      </c>
      <c r="R64" s="6">
        <v>0.68</v>
      </c>
      <c r="S64" s="6">
        <v>1.0E-4</v>
      </c>
    </row>
    <row r="65">
      <c r="A65" s="24" t="s">
        <v>968</v>
      </c>
      <c r="B65" s="6" t="s">
        <v>274</v>
      </c>
      <c r="C65" s="6" t="s">
        <v>233</v>
      </c>
      <c r="D65" s="6" t="s">
        <v>275</v>
      </c>
      <c r="E65" s="6">
        <v>0.8300958121179323</v>
      </c>
      <c r="F65" s="6">
        <v>76.52</v>
      </c>
      <c r="G65" s="6">
        <v>17.63836</v>
      </c>
      <c r="H65" s="6">
        <v>10.56496472</v>
      </c>
      <c r="I65" s="6">
        <v>17611.21813</v>
      </c>
      <c r="J65" s="6">
        <v>18.0</v>
      </c>
      <c r="K65" s="6" t="s">
        <v>156</v>
      </c>
      <c r="L65" s="6" t="s">
        <v>997</v>
      </c>
      <c r="M65" s="6">
        <v>0.0093</v>
      </c>
      <c r="N65" s="6" t="s">
        <v>998</v>
      </c>
      <c r="O65" s="6" t="s">
        <v>999</v>
      </c>
      <c r="P65" s="6" t="s">
        <v>1000</v>
      </c>
      <c r="Q65" s="6" t="s">
        <v>1002</v>
      </c>
      <c r="R65" s="6">
        <v>0.93</v>
      </c>
      <c r="S65" s="6">
        <v>0.0058</v>
      </c>
    </row>
    <row r="66">
      <c r="A66" s="24" t="s">
        <v>1001</v>
      </c>
      <c r="B66" s="6" t="s">
        <v>277</v>
      </c>
      <c r="C66" s="6" t="s">
        <v>278</v>
      </c>
      <c r="D66" s="6" t="s">
        <v>279</v>
      </c>
      <c r="E66" s="6">
        <v>0.817067987091786</v>
      </c>
      <c r="F66" s="6">
        <v>74.59</v>
      </c>
      <c r="G66" s="6">
        <v>15.35894</v>
      </c>
      <c r="H66" s="6">
        <v>12.30584324</v>
      </c>
      <c r="I66" s="6">
        <v>17038.52852</v>
      </c>
      <c r="J66" s="6">
        <v>18.0</v>
      </c>
      <c r="K66" s="6" t="s">
        <v>156</v>
      </c>
      <c r="L66" s="6" t="s">
        <v>1003</v>
      </c>
      <c r="M66" s="6">
        <v>-3.0E-4</v>
      </c>
      <c r="N66" s="6" t="s">
        <v>1004</v>
      </c>
      <c r="O66" s="6" t="s">
        <v>994</v>
      </c>
      <c r="P66" s="6" t="s">
        <v>1005</v>
      </c>
      <c r="Q66" s="6" t="s">
        <v>1006</v>
      </c>
      <c r="R66" s="6">
        <v>0.79</v>
      </c>
      <c r="S66" s="6">
        <v>0.0012</v>
      </c>
    </row>
    <row r="67">
      <c r="A67" s="24" t="s">
        <v>1007</v>
      </c>
      <c r="B67" s="6" t="s">
        <v>281</v>
      </c>
      <c r="C67" s="6" t="s">
        <v>282</v>
      </c>
      <c r="D67" s="6" t="s">
        <v>283</v>
      </c>
      <c r="E67" s="6">
        <v>0.767447245379146</v>
      </c>
      <c r="F67" s="6">
        <v>74.992</v>
      </c>
      <c r="G67" s="6">
        <v>14.29736</v>
      </c>
      <c r="H67" s="6">
        <v>8.60085</v>
      </c>
      <c r="I67" s="6">
        <v>17628.11729</v>
      </c>
      <c r="J67" s="6">
        <v>-11.0</v>
      </c>
      <c r="K67" s="6" t="s">
        <v>865</v>
      </c>
      <c r="L67" s="6" t="s">
        <v>1008</v>
      </c>
      <c r="M67" s="6">
        <v>0.0106</v>
      </c>
      <c r="N67" s="6" t="s">
        <v>1009</v>
      </c>
      <c r="O67" s="6" t="s">
        <v>1010</v>
      </c>
      <c r="P67" s="6" t="s">
        <v>1011</v>
      </c>
      <c r="Q67" s="6" t="s">
        <v>1012</v>
      </c>
      <c r="R67" s="6">
        <v>0.84</v>
      </c>
      <c r="S67" s="6">
        <v>0.0165</v>
      </c>
    </row>
    <row r="68">
      <c r="A68" s="24" t="s">
        <v>1013</v>
      </c>
      <c r="B68" s="6" t="s">
        <v>285</v>
      </c>
      <c r="C68" s="6" t="s">
        <v>286</v>
      </c>
      <c r="D68" s="6" t="s">
        <v>170</v>
      </c>
      <c r="E68" s="6">
        <v>0.7101308289342635</v>
      </c>
      <c r="F68" s="6">
        <v>68.073</v>
      </c>
      <c r="G68" s="6">
        <v>10.88933112</v>
      </c>
      <c r="H68" s="6">
        <v>9.78</v>
      </c>
      <c r="I68" s="6">
        <v>16407.47046</v>
      </c>
      <c r="J68" s="6">
        <v>-38.0</v>
      </c>
      <c r="K68" s="6" t="s">
        <v>865</v>
      </c>
      <c r="L68" s="6" t="s">
        <v>1014</v>
      </c>
      <c r="M68" s="6">
        <v>0.015</v>
      </c>
      <c r="N68" s="6" t="s">
        <v>1015</v>
      </c>
      <c r="O68" s="6" t="s">
        <v>1016</v>
      </c>
      <c r="P68" s="6" t="s">
        <v>1017</v>
      </c>
      <c r="Q68" s="6" t="s">
        <v>1018</v>
      </c>
      <c r="R68" s="6">
        <v>0.53</v>
      </c>
      <c r="S68" s="6">
        <v>8.0E-4</v>
      </c>
    </row>
    <row r="69">
      <c r="A69" s="24" t="s">
        <v>1019</v>
      </c>
      <c r="B69" s="6" t="s">
        <v>288</v>
      </c>
      <c r="C69" s="6" t="s">
        <v>212</v>
      </c>
      <c r="D69" s="6" t="s">
        <v>289</v>
      </c>
      <c r="E69" s="6">
        <v>0.7646049375849032</v>
      </c>
      <c r="F69" s="6">
        <v>76.931</v>
      </c>
      <c r="G69" s="6">
        <v>14.6502963</v>
      </c>
      <c r="H69" s="6">
        <v>7.731400914</v>
      </c>
      <c r="I69" s="6">
        <v>16128.54767</v>
      </c>
      <c r="J69" s="6">
        <v>-6.0</v>
      </c>
      <c r="K69" s="6" t="s">
        <v>865</v>
      </c>
      <c r="L69" s="6" t="s">
        <v>1020</v>
      </c>
      <c r="M69" s="6">
        <v>0.0025</v>
      </c>
      <c r="N69" s="6" t="s">
        <v>1021</v>
      </c>
      <c r="O69" s="6" t="s">
        <v>719</v>
      </c>
      <c r="P69" s="6" t="s">
        <v>1022</v>
      </c>
      <c r="Q69" s="6" t="s">
        <v>1023</v>
      </c>
      <c r="R69" s="6">
        <v>0.51</v>
      </c>
      <c r="S69" s="6">
        <v>0.009</v>
      </c>
    </row>
    <row r="70">
      <c r="A70" s="24" t="s">
        <v>1024</v>
      </c>
      <c r="B70" s="6" t="s">
        <v>291</v>
      </c>
      <c r="C70" s="6" t="s">
        <v>292</v>
      </c>
      <c r="D70" s="6" t="s">
        <v>293</v>
      </c>
      <c r="E70" s="6">
        <v>0.727787113644473</v>
      </c>
      <c r="F70" s="6">
        <v>69.275</v>
      </c>
      <c r="G70" s="6">
        <v>12.69723496</v>
      </c>
      <c r="H70" s="6">
        <v>9.33</v>
      </c>
      <c r="I70" s="6">
        <v>15951.3304</v>
      </c>
      <c r="J70" s="6">
        <v>-21.0</v>
      </c>
      <c r="K70" s="6" t="s">
        <v>865</v>
      </c>
      <c r="L70" s="6" t="s">
        <v>1025</v>
      </c>
      <c r="M70" s="6">
        <v>0.0208</v>
      </c>
      <c r="N70" s="6" t="s">
        <v>1026</v>
      </c>
      <c r="O70" s="6" t="s">
        <v>761</v>
      </c>
      <c r="P70" s="6" t="s">
        <v>1027</v>
      </c>
      <c r="Q70" s="6" t="s">
        <v>1028</v>
      </c>
      <c r="R70" s="6">
        <v>0.73</v>
      </c>
      <c r="S70" s="6">
        <v>3.0E-4</v>
      </c>
    </row>
    <row r="71">
      <c r="A71" s="24" t="s">
        <v>1029</v>
      </c>
      <c r="B71" s="6" t="s">
        <v>295</v>
      </c>
      <c r="C71" s="6" t="s">
        <v>296</v>
      </c>
      <c r="D71" s="6" t="s">
        <v>298</v>
      </c>
      <c r="E71" s="6">
        <v>0.8133104892649938</v>
      </c>
      <c r="F71" s="6">
        <v>79.081</v>
      </c>
      <c r="G71" s="6">
        <v>15.15573</v>
      </c>
      <c r="H71" s="6">
        <v>10.5569</v>
      </c>
      <c r="I71" s="6">
        <v>15912.27757</v>
      </c>
      <c r="J71" s="6">
        <v>18.0</v>
      </c>
      <c r="K71" s="6" t="s">
        <v>156</v>
      </c>
      <c r="L71" s="6" t="s">
        <v>1030</v>
      </c>
      <c r="M71" s="6">
        <v>0.0012</v>
      </c>
      <c r="N71" s="6" t="s">
        <v>1031</v>
      </c>
      <c r="O71" s="6" t="s">
        <v>1032</v>
      </c>
      <c r="P71" s="6" t="s">
        <v>1033</v>
      </c>
      <c r="Q71" s="6" t="s">
        <v>1034</v>
      </c>
      <c r="R71" s="6">
        <v>0.31</v>
      </c>
      <c r="S71" s="6">
        <v>0.0</v>
      </c>
    </row>
    <row r="72">
      <c r="A72" s="24" t="s">
        <v>1035</v>
      </c>
      <c r="B72" s="6" t="s">
        <v>300</v>
      </c>
      <c r="C72" s="6" t="s">
        <v>301</v>
      </c>
      <c r="E72" s="6">
        <v>0.8142458550788096</v>
      </c>
      <c r="F72" s="6">
        <v>73.678</v>
      </c>
      <c r="G72" s="6">
        <v>15.5532</v>
      </c>
      <c r="H72" s="6">
        <v>12.4</v>
      </c>
      <c r="I72" s="6">
        <v>16720.01271</v>
      </c>
      <c r="J72" s="6">
        <v>14.0</v>
      </c>
      <c r="K72" s="6" t="s">
        <v>156</v>
      </c>
      <c r="L72" s="6" t="s">
        <v>1036</v>
      </c>
      <c r="M72" s="6">
        <v>0.0048</v>
      </c>
      <c r="N72" s="6" t="s">
        <v>1037</v>
      </c>
      <c r="O72" s="6" t="s">
        <v>861</v>
      </c>
      <c r="P72" s="6" t="s">
        <v>893</v>
      </c>
      <c r="Q72" s="6"/>
      <c r="S72" s="6">
        <v>0.0</v>
      </c>
    </row>
    <row r="73">
      <c r="A73" s="24" t="s">
        <v>1038</v>
      </c>
      <c r="B73" s="6" t="s">
        <v>303</v>
      </c>
      <c r="C73" s="6" t="s">
        <v>197</v>
      </c>
      <c r="D73" s="6" t="s">
        <v>304</v>
      </c>
      <c r="E73" s="6">
        <v>0.7575874287488232</v>
      </c>
      <c r="F73" s="6">
        <v>76.704</v>
      </c>
      <c r="G73" s="6">
        <v>13.88891653</v>
      </c>
      <c r="H73" s="6">
        <v>7.9</v>
      </c>
      <c r="I73" s="6">
        <v>16126.56804</v>
      </c>
      <c r="J73" s="6">
        <v>-13.0</v>
      </c>
      <c r="K73" s="6" t="s">
        <v>865</v>
      </c>
      <c r="L73" s="6" t="s">
        <v>1039</v>
      </c>
      <c r="M73" s="6">
        <v>0.0039</v>
      </c>
      <c r="N73" s="6" t="s">
        <v>1040</v>
      </c>
      <c r="O73" s="6" t="s">
        <v>1041</v>
      </c>
      <c r="P73" s="6" t="s">
        <v>1042</v>
      </c>
      <c r="Q73" s="6" t="s">
        <v>1043</v>
      </c>
      <c r="R73" s="6">
        <v>0.61</v>
      </c>
      <c r="S73" s="6">
        <v>0.1847</v>
      </c>
    </row>
    <row r="74">
      <c r="A74" s="24" t="s">
        <v>1044</v>
      </c>
      <c r="B74" s="6" t="s">
        <v>306</v>
      </c>
      <c r="C74" s="6" t="s">
        <v>140</v>
      </c>
      <c r="D74" s="6" t="s">
        <v>307</v>
      </c>
      <c r="E74" s="6">
        <v>0.7538686607357497</v>
      </c>
      <c r="F74" s="6">
        <v>72.864</v>
      </c>
      <c r="G74" s="6">
        <v>12.40123094</v>
      </c>
      <c r="H74" s="6">
        <v>10.47972</v>
      </c>
      <c r="I74" s="6">
        <v>15240.14392</v>
      </c>
      <c r="J74" s="6">
        <v>-10.0</v>
      </c>
      <c r="K74" s="6" t="s">
        <v>865</v>
      </c>
      <c r="L74" s="6" t="s">
        <v>1045</v>
      </c>
      <c r="M74" s="6">
        <v>0.0091</v>
      </c>
      <c r="N74" s="6" t="s">
        <v>1046</v>
      </c>
      <c r="O74" s="6" t="s">
        <v>1047</v>
      </c>
      <c r="P74" s="6" t="s">
        <v>1048</v>
      </c>
      <c r="Q74" s="6" t="s">
        <v>1049</v>
      </c>
      <c r="R74" s="6">
        <v>0.56</v>
      </c>
      <c r="S74" s="6">
        <v>0.0013</v>
      </c>
    </row>
    <row r="75">
      <c r="A75" s="24" t="s">
        <v>1050</v>
      </c>
      <c r="B75" s="6" t="s">
        <v>309</v>
      </c>
      <c r="C75" s="6" t="s">
        <v>292</v>
      </c>
      <c r="D75" s="6" t="s">
        <v>310</v>
      </c>
      <c r="E75" s="6">
        <v>0.7016252661477533</v>
      </c>
      <c r="F75" s="6">
        <v>66.187</v>
      </c>
      <c r="G75" s="6">
        <v>12.9</v>
      </c>
      <c r="H75" s="6">
        <v>8.320069671</v>
      </c>
      <c r="I75" s="6">
        <v>15794.07816</v>
      </c>
      <c r="J75" s="6">
        <v>-40.0</v>
      </c>
      <c r="K75" s="6" t="s">
        <v>865</v>
      </c>
      <c r="L75" s="6" t="s">
        <v>1051</v>
      </c>
      <c r="M75" s="6">
        <v>0.0245</v>
      </c>
      <c r="N75" s="6" t="s">
        <v>1052</v>
      </c>
      <c r="O75" s="6" t="s">
        <v>937</v>
      </c>
      <c r="P75" s="6" t="s">
        <v>1053</v>
      </c>
      <c r="Q75" s="6" t="s">
        <v>1054</v>
      </c>
      <c r="R75" s="6">
        <v>0.87</v>
      </c>
      <c r="S75" s="6">
        <v>3.0E-4</v>
      </c>
    </row>
    <row r="76">
      <c r="A76" s="24" t="s">
        <v>1055</v>
      </c>
      <c r="B76" s="6" t="s">
        <v>312</v>
      </c>
      <c r="C76" s="6" t="s">
        <v>313</v>
      </c>
      <c r="D76" s="6" t="s">
        <v>314</v>
      </c>
      <c r="E76" s="6">
        <v>0.7446407423080836</v>
      </c>
      <c r="F76" s="6">
        <v>73.892</v>
      </c>
      <c r="G76" s="6">
        <v>14.14082</v>
      </c>
      <c r="H76" s="6">
        <v>7.935346002</v>
      </c>
      <c r="I76" s="6">
        <v>15074.25844</v>
      </c>
      <c r="J76" s="6">
        <v>-10.0</v>
      </c>
      <c r="K76" s="6" t="s">
        <v>865</v>
      </c>
      <c r="L76" s="6" t="s">
        <v>1056</v>
      </c>
      <c r="M76" s="6">
        <v>0.0101</v>
      </c>
      <c r="N76" s="6" t="s">
        <v>1057</v>
      </c>
      <c r="O76" s="6" t="s">
        <v>1058</v>
      </c>
      <c r="P76" s="6" t="s">
        <v>1059</v>
      </c>
      <c r="Q76" s="6" t="s">
        <v>1060</v>
      </c>
      <c r="R76" s="6">
        <v>0.85</v>
      </c>
      <c r="S76" s="6">
        <v>0.0014</v>
      </c>
    </row>
    <row r="77">
      <c r="A77" s="24" t="s">
        <v>1061</v>
      </c>
      <c r="B77" s="6" t="s">
        <v>316</v>
      </c>
      <c r="C77" s="6" t="s">
        <v>317</v>
      </c>
      <c r="D77" s="6" t="s">
        <v>318</v>
      </c>
      <c r="E77" s="6">
        <v>0.7935199463786676</v>
      </c>
      <c r="F77" s="6">
        <v>80.095</v>
      </c>
      <c r="G77" s="6">
        <v>15.37714</v>
      </c>
      <c r="H77" s="6">
        <v>8.6671837</v>
      </c>
      <c r="I77" s="6">
        <v>14789.93488</v>
      </c>
      <c r="J77" s="6">
        <v>12.0</v>
      </c>
      <c r="K77" s="6" t="s">
        <v>865</v>
      </c>
      <c r="L77" s="6" t="s">
        <v>1062</v>
      </c>
      <c r="M77" s="6">
        <v>0.0092</v>
      </c>
      <c r="N77" s="6" t="s">
        <v>1063</v>
      </c>
      <c r="O77" s="6" t="s">
        <v>1064</v>
      </c>
      <c r="P77" s="6" t="s">
        <v>1065</v>
      </c>
      <c r="Q77" s="6" t="s">
        <v>1066</v>
      </c>
      <c r="R77" s="6">
        <v>0.8</v>
      </c>
      <c r="S77" s="6">
        <v>7.0E-4</v>
      </c>
    </row>
    <row r="78">
      <c r="A78" s="24" t="s">
        <v>1067</v>
      </c>
      <c r="B78" s="6" t="s">
        <v>320</v>
      </c>
      <c r="C78" s="6" t="s">
        <v>60</v>
      </c>
      <c r="D78" s="6" t="s">
        <v>69</v>
      </c>
      <c r="E78" s="6">
        <v>0.6887840736628051</v>
      </c>
      <c r="F78" s="6">
        <v>70.454</v>
      </c>
      <c r="G78" s="6">
        <v>11.148673</v>
      </c>
      <c r="H78" s="6">
        <v>7.316</v>
      </c>
      <c r="I78" s="6">
        <v>15364.95568</v>
      </c>
      <c r="J78" s="6">
        <v>-44.0</v>
      </c>
      <c r="K78" s="6" t="s">
        <v>969</v>
      </c>
      <c r="L78" s="6" t="s">
        <v>1068</v>
      </c>
      <c r="M78" s="6">
        <v>0.0232</v>
      </c>
      <c r="N78" s="6" t="s">
        <v>1069</v>
      </c>
      <c r="O78" s="6" t="s">
        <v>1070</v>
      </c>
      <c r="P78" s="6" t="s">
        <v>1071</v>
      </c>
      <c r="Q78" s="6" t="s">
        <v>1072</v>
      </c>
      <c r="R78" s="6">
        <v>0.73</v>
      </c>
      <c r="S78" s="6">
        <v>0.0052</v>
      </c>
    </row>
    <row r="79">
      <c r="A79" s="24" t="s">
        <v>1073</v>
      </c>
      <c r="B79" s="6" t="s">
        <v>322</v>
      </c>
      <c r="C79" s="6" t="s">
        <v>173</v>
      </c>
      <c r="D79" s="6" t="s">
        <v>323</v>
      </c>
      <c r="E79" s="6">
        <v>0.7992597847489541</v>
      </c>
      <c r="F79" s="6">
        <v>75.849</v>
      </c>
      <c r="G79" s="6">
        <v>14.76615</v>
      </c>
      <c r="H79" s="6">
        <v>11.18071012</v>
      </c>
      <c r="I79" s="6">
        <v>15217.69707</v>
      </c>
      <c r="J79" s="6">
        <v>15.0</v>
      </c>
      <c r="K79" s="6" t="s">
        <v>865</v>
      </c>
      <c r="L79" s="6" t="s">
        <v>1074</v>
      </c>
      <c r="M79" s="6">
        <v>-0.004</v>
      </c>
      <c r="N79" s="6" t="s">
        <v>1075</v>
      </c>
      <c r="O79" s="6" t="s">
        <v>1064</v>
      </c>
      <c r="P79" s="6" t="s">
        <v>1076</v>
      </c>
      <c r="Q79" s="6" t="s">
        <v>1077</v>
      </c>
      <c r="R79" s="6">
        <v>0.56</v>
      </c>
      <c r="S79" s="6">
        <v>0.0011</v>
      </c>
    </row>
    <row r="80">
      <c r="A80" s="24" t="s">
        <v>1078</v>
      </c>
      <c r="B80" s="6" t="s">
        <v>329</v>
      </c>
      <c r="C80" s="6" t="s">
        <v>330</v>
      </c>
      <c r="D80" s="6" t="s">
        <v>331</v>
      </c>
      <c r="E80" s="6">
        <v>0.7594223360011371</v>
      </c>
      <c r="F80" s="6">
        <v>75.688</v>
      </c>
      <c r="G80" s="6">
        <v>13.4639834</v>
      </c>
      <c r="H80" s="6">
        <v>9.680116533</v>
      </c>
      <c r="I80" s="6">
        <v>12873.75376</v>
      </c>
      <c r="J80" s="6">
        <v>2.0</v>
      </c>
      <c r="K80" s="6" t="s">
        <v>865</v>
      </c>
      <c r="L80" s="6" t="s">
        <v>1079</v>
      </c>
      <c r="M80" s="6">
        <v>0.0</v>
      </c>
      <c r="N80" s="6" t="s">
        <v>1080</v>
      </c>
      <c r="O80" s="6" t="s">
        <v>674</v>
      </c>
      <c r="P80" s="6" t="s">
        <v>1081</v>
      </c>
      <c r="Q80" s="6" t="s">
        <v>1082</v>
      </c>
      <c r="R80" s="6">
        <v>0.59</v>
      </c>
      <c r="S80" s="6">
        <v>3.0E-4</v>
      </c>
    </row>
    <row r="81">
      <c r="A81" s="24" t="s">
        <v>1083</v>
      </c>
      <c r="B81" s="6" t="s">
        <v>333</v>
      </c>
      <c r="C81" s="6" t="s">
        <v>334</v>
      </c>
      <c r="D81" s="6" t="s">
        <v>335</v>
      </c>
      <c r="E81" s="6">
        <v>0.7611528228246094</v>
      </c>
      <c r="F81" s="6">
        <v>75.672</v>
      </c>
      <c r="G81" s="6">
        <v>15.39694</v>
      </c>
      <c r="H81" s="6">
        <v>7.84104675</v>
      </c>
      <c r="I81" s="6">
        <v>14068.04766</v>
      </c>
      <c r="J81" s="6">
        <v>2.0</v>
      </c>
      <c r="K81" s="6" t="s">
        <v>865</v>
      </c>
      <c r="L81" s="6" t="s">
        <v>1084</v>
      </c>
      <c r="M81" s="6">
        <v>0.0072</v>
      </c>
      <c r="N81" s="6" t="s">
        <v>1085</v>
      </c>
      <c r="O81" s="6" t="s">
        <v>737</v>
      </c>
      <c r="P81" s="6" t="s">
        <v>1086</v>
      </c>
      <c r="Q81" s="6" t="s">
        <v>1087</v>
      </c>
      <c r="R81" s="6">
        <v>0.88</v>
      </c>
      <c r="S81" s="6">
        <v>0.0273</v>
      </c>
    </row>
    <row r="82">
      <c r="A82" s="24" t="s">
        <v>1088</v>
      </c>
      <c r="B82" s="6" t="s">
        <v>337</v>
      </c>
      <c r="C82" s="6" t="s">
        <v>338</v>
      </c>
      <c r="D82" s="6" t="s">
        <v>217</v>
      </c>
      <c r="E82" s="6">
        <v>0.763383380917163</v>
      </c>
      <c r="F82" s="6">
        <v>72.384</v>
      </c>
      <c r="G82" s="6">
        <v>16.60448</v>
      </c>
      <c r="H82" s="6">
        <v>8.8</v>
      </c>
      <c r="I82" s="6">
        <v>12683.83386</v>
      </c>
      <c r="J82" s="6">
        <v>8.0</v>
      </c>
      <c r="K82" s="6" t="s">
        <v>865</v>
      </c>
      <c r="L82" s="6" t="s">
        <v>1089</v>
      </c>
      <c r="M82" s="6">
        <v>0.0046</v>
      </c>
      <c r="N82" s="6" t="s">
        <v>1090</v>
      </c>
      <c r="O82" s="6" t="s">
        <v>1091</v>
      </c>
      <c r="P82" s="6" t="s">
        <v>1092</v>
      </c>
      <c r="Q82" s="6" t="s">
        <v>894</v>
      </c>
      <c r="R82" s="6">
        <v>0.35</v>
      </c>
      <c r="S82" s="6">
        <v>0.0</v>
      </c>
    </row>
    <row r="83">
      <c r="A83" s="24" t="s">
        <v>1093</v>
      </c>
      <c r="B83" s="6" t="s">
        <v>340</v>
      </c>
      <c r="C83" s="6" t="s">
        <v>341</v>
      </c>
      <c r="D83" s="6" t="s">
        <v>342</v>
      </c>
      <c r="E83" s="6">
        <v>0.7236928745393989</v>
      </c>
      <c r="F83" s="6">
        <v>71.57</v>
      </c>
      <c r="G83" s="6">
        <v>12.85875</v>
      </c>
      <c r="H83" s="6">
        <v>9.125367134</v>
      </c>
      <c r="I83" s="6">
        <v>11932.99266</v>
      </c>
      <c r="J83" s="6">
        <v>-8.0</v>
      </c>
      <c r="K83" s="6" t="s">
        <v>865</v>
      </c>
      <c r="L83" s="6" t="s">
        <v>1094</v>
      </c>
      <c r="M83" s="6">
        <v>0.009</v>
      </c>
      <c r="N83" s="6" t="s">
        <v>1095</v>
      </c>
      <c r="O83" s="6" t="s">
        <v>761</v>
      </c>
      <c r="P83" s="6" t="s">
        <v>1096</v>
      </c>
      <c r="Q83" s="6" t="s">
        <v>1082</v>
      </c>
      <c r="R83" s="6">
        <v>0.65</v>
      </c>
      <c r="S83" s="6">
        <v>1.0E-4</v>
      </c>
    </row>
    <row r="84">
      <c r="A84" s="24" t="s">
        <v>1097</v>
      </c>
      <c r="B84" s="6" t="s">
        <v>344</v>
      </c>
      <c r="C84" s="6" t="s">
        <v>330</v>
      </c>
      <c r="D84" s="6" t="s">
        <v>345</v>
      </c>
      <c r="E84" s="6">
        <v>0.7589776967062342</v>
      </c>
      <c r="F84" s="6">
        <v>76.693</v>
      </c>
      <c r="G84" s="6">
        <v>14.7193787</v>
      </c>
      <c r="H84" s="6">
        <v>7.986547848</v>
      </c>
      <c r="I84" s="6">
        <v>13639.43491</v>
      </c>
      <c r="J84" s="6">
        <v>0.0</v>
      </c>
      <c r="K84" s="6" t="s">
        <v>865</v>
      </c>
      <c r="L84" s="6" t="s">
        <v>1098</v>
      </c>
      <c r="M84" s="6">
        <v>0.0185</v>
      </c>
      <c r="N84" s="6" t="s">
        <v>1099</v>
      </c>
      <c r="O84" s="6" t="s">
        <v>755</v>
      </c>
      <c r="P84" s="6" t="s">
        <v>1100</v>
      </c>
      <c r="Q84" s="6" t="s">
        <v>1101</v>
      </c>
      <c r="R84" s="6">
        <v>0.73</v>
      </c>
      <c r="S84" s="6">
        <v>0.0056</v>
      </c>
    </row>
    <row r="85">
      <c r="A85" s="24" t="s">
        <v>1102</v>
      </c>
      <c r="B85" s="6" t="s">
        <v>347</v>
      </c>
      <c r="C85" s="6" t="s">
        <v>23</v>
      </c>
      <c r="D85" s="6" t="s">
        <v>209</v>
      </c>
      <c r="E85" s="6">
        <v>0.7187070781143381</v>
      </c>
      <c r="F85" s="6">
        <v>78.627</v>
      </c>
      <c r="G85" s="6">
        <v>12.118009</v>
      </c>
      <c r="H85" s="6">
        <v>6.818</v>
      </c>
      <c r="I85" s="6">
        <v>12549.25505</v>
      </c>
      <c r="J85" s="6">
        <v>-17.0</v>
      </c>
      <c r="K85" s="6" t="s">
        <v>865</v>
      </c>
      <c r="L85" s="6" t="s">
        <v>1103</v>
      </c>
      <c r="M85" s="6">
        <v>0.0181</v>
      </c>
      <c r="N85" s="6" t="s">
        <v>1104</v>
      </c>
      <c r="O85" s="6" t="s">
        <v>1105</v>
      </c>
      <c r="P85" s="6" t="s">
        <v>1106</v>
      </c>
      <c r="Q85" s="6" t="s">
        <v>1107</v>
      </c>
      <c r="R85" s="6">
        <v>0.35</v>
      </c>
      <c r="S85" s="6">
        <v>1.0E-4</v>
      </c>
    </row>
    <row r="86">
      <c r="A86" s="24" t="s">
        <v>1108</v>
      </c>
      <c r="B86" s="6" t="s">
        <v>349</v>
      </c>
      <c r="C86" s="6" t="s">
        <v>317</v>
      </c>
      <c r="D86" s="6" t="s">
        <v>162</v>
      </c>
      <c r="E86" s="6">
        <v>0.7608949309266484</v>
      </c>
      <c r="F86" s="6">
        <v>77.109</v>
      </c>
      <c r="G86" s="6">
        <v>14.59814</v>
      </c>
      <c r="H86" s="6">
        <v>8.3265809</v>
      </c>
      <c r="I86" s="6">
        <v>12895.59491</v>
      </c>
      <c r="J86" s="6">
        <v>4.0</v>
      </c>
      <c r="K86" s="6" t="s">
        <v>865</v>
      </c>
      <c r="L86" s="6" t="s">
        <v>1109</v>
      </c>
      <c r="M86" s="6">
        <v>0.0108</v>
      </c>
      <c r="N86" s="6" t="s">
        <v>1110</v>
      </c>
      <c r="O86" s="6" t="s">
        <v>1111</v>
      </c>
      <c r="P86" s="6" t="s">
        <v>1112</v>
      </c>
      <c r="Q86" s="6" t="s">
        <v>1113</v>
      </c>
      <c r="R86" s="6">
        <v>0.8</v>
      </c>
      <c r="S86" s="6">
        <v>0.0065</v>
      </c>
    </row>
    <row r="87">
      <c r="A87" s="24" t="s">
        <v>1114</v>
      </c>
      <c r="B87" s="6" t="s">
        <v>352</v>
      </c>
      <c r="C87" s="6" t="s">
        <v>353</v>
      </c>
      <c r="D87" s="6" t="s">
        <v>354</v>
      </c>
      <c r="E87" s="6">
        <v>0.7691872753166943</v>
      </c>
      <c r="F87" s="6">
        <v>77.262</v>
      </c>
      <c r="G87" s="6">
        <v>13.78761333</v>
      </c>
      <c r="H87" s="6">
        <v>9.692916034</v>
      </c>
      <c r="I87" s="6">
        <v>12689.68076</v>
      </c>
      <c r="J87" s="6">
        <v>10.0</v>
      </c>
      <c r="K87" s="6" t="s">
        <v>865</v>
      </c>
      <c r="L87" s="6" t="s">
        <v>1115</v>
      </c>
      <c r="M87" s="6">
        <v>-0.0061</v>
      </c>
      <c r="N87" s="6" t="s">
        <v>1116</v>
      </c>
      <c r="O87" s="6" t="s">
        <v>977</v>
      </c>
      <c r="P87" s="6" t="s">
        <v>1117</v>
      </c>
      <c r="Q87" s="6" t="s">
        <v>1118</v>
      </c>
      <c r="R87" s="6">
        <v>0.52</v>
      </c>
      <c r="S87" s="6">
        <v>4.0E-4</v>
      </c>
    </row>
    <row r="88">
      <c r="A88" s="24" t="s">
        <v>1119</v>
      </c>
      <c r="B88" s="6" t="s">
        <v>356</v>
      </c>
      <c r="C88" s="6" t="s">
        <v>317</v>
      </c>
      <c r="D88" s="6" t="s">
        <v>357</v>
      </c>
      <c r="E88" s="6">
        <v>0.7591035739993888</v>
      </c>
      <c r="F88" s="6">
        <v>76.516</v>
      </c>
      <c r="G88" s="6">
        <v>13.8474129</v>
      </c>
      <c r="H88" s="6">
        <v>9.215395842</v>
      </c>
      <c r="I88" s="6">
        <v>12322.65681</v>
      </c>
      <c r="J88" s="6">
        <v>6.0</v>
      </c>
      <c r="K88" s="6" t="s">
        <v>865</v>
      </c>
      <c r="L88" s="6" t="s">
        <v>1120</v>
      </c>
      <c r="M88" s="6">
        <v>0.0142</v>
      </c>
      <c r="N88" s="6" t="s">
        <v>1121</v>
      </c>
      <c r="O88" s="6" t="s">
        <v>953</v>
      </c>
      <c r="P88" s="6" t="s">
        <v>1122</v>
      </c>
      <c r="Q88" s="6" t="s">
        <v>1123</v>
      </c>
      <c r="R88" s="6">
        <v>0.79</v>
      </c>
      <c r="S88" s="6">
        <v>0.0042</v>
      </c>
    </row>
    <row r="89">
      <c r="A89" s="24" t="s">
        <v>1124</v>
      </c>
      <c r="B89" s="6" t="s">
        <v>359</v>
      </c>
      <c r="C89" s="6" t="s">
        <v>360</v>
      </c>
      <c r="D89" s="6" t="s">
        <v>209</v>
      </c>
      <c r="E89" s="6">
        <v>0.744931243501808</v>
      </c>
      <c r="F89" s="6">
        <v>76.057</v>
      </c>
      <c r="G89" s="6">
        <v>13.87278</v>
      </c>
      <c r="H89" s="6">
        <v>8.491487756</v>
      </c>
      <c r="I89" s="6">
        <v>11528.36709</v>
      </c>
      <c r="J89" s="6">
        <v>7.0</v>
      </c>
      <c r="K89" s="6" t="s">
        <v>865</v>
      </c>
      <c r="L89" s="6" t="s">
        <v>1125</v>
      </c>
      <c r="M89" s="6">
        <v>0.0046</v>
      </c>
      <c r="N89" s="6" t="s">
        <v>1126</v>
      </c>
      <c r="O89" s="6" t="s">
        <v>1127</v>
      </c>
      <c r="P89" s="6" t="s">
        <v>1128</v>
      </c>
      <c r="Q89" s="6" t="s">
        <v>676</v>
      </c>
      <c r="R89" s="6">
        <v>0.19</v>
      </c>
      <c r="S89" s="6">
        <v>0.0</v>
      </c>
    </row>
    <row r="90">
      <c r="A90" s="24" t="s">
        <v>1129</v>
      </c>
      <c r="B90" s="6" t="s">
        <v>362</v>
      </c>
      <c r="C90" s="6" t="s">
        <v>173</v>
      </c>
      <c r="D90" s="6" t="s">
        <v>363</v>
      </c>
      <c r="E90" s="6">
        <v>0.7346839972298712</v>
      </c>
      <c r="F90" s="6">
        <v>69.689</v>
      </c>
      <c r="G90" s="6">
        <v>14.20655</v>
      </c>
      <c r="H90" s="6">
        <v>10.17198276</v>
      </c>
      <c r="I90" s="6">
        <v>10783.71204</v>
      </c>
      <c r="J90" s="6">
        <v>7.0</v>
      </c>
      <c r="K90" s="6" t="s">
        <v>865</v>
      </c>
      <c r="L90" s="6" t="s">
        <v>1130</v>
      </c>
      <c r="M90" s="6">
        <v>0.0165</v>
      </c>
      <c r="N90" s="6" t="s">
        <v>1131</v>
      </c>
      <c r="O90" s="6" t="s">
        <v>1132</v>
      </c>
      <c r="P90" s="6" t="s">
        <v>1133</v>
      </c>
      <c r="Q90" s="6" t="s">
        <v>1134</v>
      </c>
      <c r="R90" s="6">
        <v>0.67</v>
      </c>
      <c r="S90" s="6">
        <v>4.0E-4</v>
      </c>
    </row>
    <row r="91">
      <c r="A91" s="24" t="s">
        <v>1135</v>
      </c>
      <c r="B91" s="6" t="s">
        <v>365</v>
      </c>
      <c r="C91" s="6" t="s">
        <v>366</v>
      </c>
      <c r="D91" s="6" t="s">
        <v>367</v>
      </c>
      <c r="E91" s="6">
        <v>0.7049374827492855</v>
      </c>
      <c r="F91" s="6">
        <v>63.857</v>
      </c>
      <c r="G91" s="6">
        <v>13.66788</v>
      </c>
      <c r="H91" s="6">
        <v>10.24064634</v>
      </c>
      <c r="I91" s="6">
        <v>11756.29842</v>
      </c>
      <c r="J91" s="6">
        <v>-22.0</v>
      </c>
      <c r="K91" s="6" t="s">
        <v>865</v>
      </c>
      <c r="L91" s="6" t="s">
        <v>1136</v>
      </c>
      <c r="M91" s="6">
        <v>0.0128</v>
      </c>
      <c r="N91" s="6" t="s">
        <v>1137</v>
      </c>
      <c r="O91" s="6" t="s">
        <v>1138</v>
      </c>
      <c r="P91" s="6" t="s">
        <v>1139</v>
      </c>
      <c r="Q91" s="6" t="s">
        <v>1140</v>
      </c>
      <c r="R91" s="6">
        <v>0.67</v>
      </c>
      <c r="S91" s="6">
        <v>0.0076</v>
      </c>
    </row>
    <row r="92">
      <c r="A92" s="24" t="s">
        <v>1141</v>
      </c>
      <c r="B92" s="6" t="s">
        <v>369</v>
      </c>
      <c r="C92" s="6" t="s">
        <v>370</v>
      </c>
      <c r="D92" s="6" t="s">
        <v>371</v>
      </c>
      <c r="E92" s="6">
        <v>0.7243476617984622</v>
      </c>
      <c r="F92" s="6">
        <v>74.131</v>
      </c>
      <c r="G92" s="6">
        <v>12.68985207</v>
      </c>
      <c r="H92" s="6">
        <v>8.450439127</v>
      </c>
      <c r="I92" s="6">
        <v>11719.95898</v>
      </c>
      <c r="J92" s="6">
        <v>-5.0</v>
      </c>
      <c r="K92" s="6" t="s">
        <v>865</v>
      </c>
      <c r="L92" s="6" t="s">
        <v>1142</v>
      </c>
      <c r="M92" s="6">
        <v>0.0125</v>
      </c>
      <c r="N92" s="6" t="s">
        <v>1143</v>
      </c>
      <c r="O92" s="6" t="s">
        <v>755</v>
      </c>
      <c r="P92" s="6" t="s">
        <v>1144</v>
      </c>
      <c r="Q92" s="6" t="s">
        <v>1145</v>
      </c>
      <c r="R92" s="6">
        <v>0.62</v>
      </c>
      <c r="S92" s="6">
        <v>9.0E-4</v>
      </c>
    </row>
    <row r="93">
      <c r="A93" s="24" t="s">
        <v>1146</v>
      </c>
      <c r="B93" s="6" t="s">
        <v>373</v>
      </c>
      <c r="C93" s="6" t="s">
        <v>370</v>
      </c>
      <c r="D93" s="6" t="s">
        <v>354</v>
      </c>
      <c r="E93" s="6">
        <v>0.7801147820341577</v>
      </c>
      <c r="F93" s="6">
        <v>76.812</v>
      </c>
      <c r="G93" s="6">
        <v>13.96532</v>
      </c>
      <c r="H93" s="6">
        <v>11.05175</v>
      </c>
      <c r="I93" s="6">
        <v>11610.90818</v>
      </c>
      <c r="J93" s="6">
        <v>24.0</v>
      </c>
      <c r="K93" s="6" t="s">
        <v>865</v>
      </c>
      <c r="L93" s="6" t="s">
        <v>1147</v>
      </c>
      <c r="M93" s="6">
        <v>0.0042</v>
      </c>
      <c r="N93" s="6" t="s">
        <v>1148</v>
      </c>
      <c r="O93" s="6" t="s">
        <v>1149</v>
      </c>
      <c r="P93" s="6" t="s">
        <v>1150</v>
      </c>
      <c r="Q93" s="6" t="s">
        <v>1151</v>
      </c>
      <c r="R93" s="6">
        <v>0.18</v>
      </c>
      <c r="S93" s="6">
        <v>0.0027</v>
      </c>
    </row>
    <row r="94">
      <c r="A94" s="24" t="s">
        <v>1152</v>
      </c>
      <c r="B94" s="6" t="s">
        <v>375</v>
      </c>
      <c r="C94" s="6" t="s">
        <v>376</v>
      </c>
      <c r="D94" s="6" t="s">
        <v>377</v>
      </c>
      <c r="E94" s="6">
        <v>0.7914058761795368</v>
      </c>
      <c r="F94" s="6">
        <v>78.458</v>
      </c>
      <c r="G94" s="6">
        <v>15.23</v>
      </c>
      <c r="H94" s="6">
        <v>10.0546184</v>
      </c>
      <c r="I94" s="6">
        <v>12299.79934</v>
      </c>
      <c r="J94" s="6">
        <v>20.0</v>
      </c>
      <c r="K94" s="6" t="s">
        <v>865</v>
      </c>
      <c r="L94" s="6" t="s">
        <v>1153</v>
      </c>
      <c r="M94" s="6">
        <v>-0.0011</v>
      </c>
      <c r="N94" s="6" t="s">
        <v>1154</v>
      </c>
      <c r="O94" s="6" t="s">
        <v>1155</v>
      </c>
      <c r="P94" s="6" t="s">
        <v>1156</v>
      </c>
      <c r="Q94" s="6" t="s">
        <v>1157</v>
      </c>
      <c r="R94" s="6">
        <v>0.63</v>
      </c>
      <c r="S94" s="6">
        <v>4.0E-4</v>
      </c>
    </row>
    <row r="95">
      <c r="A95" s="24" t="s">
        <v>1158</v>
      </c>
      <c r="B95" s="6" t="s">
        <v>379</v>
      </c>
      <c r="C95" s="6" t="s">
        <v>380</v>
      </c>
      <c r="D95" s="6" t="s">
        <v>381</v>
      </c>
      <c r="E95" s="6">
        <v>0.7300778911417805</v>
      </c>
      <c r="F95" s="6">
        <v>78.875</v>
      </c>
      <c r="G95" s="6">
        <v>11.28587</v>
      </c>
      <c r="H95" s="6">
        <v>8.7</v>
      </c>
      <c r="I95" s="6">
        <v>11136.2495</v>
      </c>
      <c r="J95" s="6">
        <v>5.0</v>
      </c>
      <c r="K95" s="6" t="s">
        <v>865</v>
      </c>
      <c r="L95" s="6" t="s">
        <v>1159</v>
      </c>
      <c r="M95" s="6">
        <v>-0.0044</v>
      </c>
      <c r="N95" s="6" t="s">
        <v>1160</v>
      </c>
      <c r="O95" s="6" t="s">
        <v>1161</v>
      </c>
      <c r="P95" s="6" t="s">
        <v>1162</v>
      </c>
      <c r="Q95" s="6" t="s">
        <v>1163</v>
      </c>
      <c r="R95" s="6">
        <v>0.78</v>
      </c>
      <c r="S95" s="6">
        <v>9.0E-4</v>
      </c>
    </row>
    <row r="96">
      <c r="A96" s="24" t="s">
        <v>1164</v>
      </c>
      <c r="B96" s="6" t="s">
        <v>383</v>
      </c>
      <c r="C96" s="6" t="s">
        <v>360</v>
      </c>
      <c r="D96" s="6" t="s">
        <v>384</v>
      </c>
      <c r="E96" s="6">
        <v>0.706857949708208</v>
      </c>
      <c r="F96" s="6">
        <v>71.509</v>
      </c>
      <c r="G96" s="6">
        <v>12.9155945</v>
      </c>
      <c r="H96" s="6">
        <v>7.976152649</v>
      </c>
      <c r="I96" s="6">
        <v>11255.78107</v>
      </c>
      <c r="J96" s="6">
        <v>-14.0</v>
      </c>
      <c r="K96" s="6" t="s">
        <v>865</v>
      </c>
      <c r="L96" s="6" t="s">
        <v>1165</v>
      </c>
      <c r="M96" s="6">
        <v>0.0107</v>
      </c>
      <c r="N96" s="6" t="s">
        <v>1166</v>
      </c>
      <c r="O96" s="6" t="s">
        <v>1167</v>
      </c>
      <c r="P96" s="6" t="s">
        <v>1168</v>
      </c>
      <c r="Q96" s="6" t="s">
        <v>1169</v>
      </c>
      <c r="R96" s="6">
        <v>0.56</v>
      </c>
      <c r="S96" s="6">
        <v>0.0351</v>
      </c>
    </row>
    <row r="97">
      <c r="A97" s="24" t="s">
        <v>1170</v>
      </c>
      <c r="B97" s="6" t="s">
        <v>386</v>
      </c>
      <c r="C97" s="6" t="s">
        <v>243</v>
      </c>
      <c r="D97" s="6" t="s">
        <v>387</v>
      </c>
      <c r="E97" s="6">
        <v>0.7392005585758075</v>
      </c>
      <c r="F97" s="6">
        <v>76.505</v>
      </c>
      <c r="G97" s="6">
        <v>15.10152</v>
      </c>
      <c r="H97" s="6">
        <v>7.172257455</v>
      </c>
      <c r="I97" s="6">
        <v>10676.96362</v>
      </c>
      <c r="J97" s="6">
        <v>10.0</v>
      </c>
      <c r="K97" s="6" t="s">
        <v>865</v>
      </c>
      <c r="L97" s="6" t="s">
        <v>1171</v>
      </c>
      <c r="M97" s="6">
        <v>0.0106</v>
      </c>
      <c r="N97" s="6" t="s">
        <v>1172</v>
      </c>
      <c r="O97" s="6" t="s">
        <v>1173</v>
      </c>
      <c r="P97" s="6" t="s">
        <v>1174</v>
      </c>
      <c r="Q97" s="6" t="s">
        <v>1175</v>
      </c>
      <c r="R97" s="6">
        <v>0.7</v>
      </c>
      <c r="S97" s="6">
        <v>0.0015</v>
      </c>
    </row>
    <row r="98">
      <c r="A98" s="24" t="s">
        <v>1176</v>
      </c>
      <c r="B98" s="6" t="s">
        <v>389</v>
      </c>
      <c r="C98" s="6" t="s">
        <v>257</v>
      </c>
      <c r="D98" s="6" t="s">
        <v>390</v>
      </c>
      <c r="E98" s="6">
        <v>0.699726797920563</v>
      </c>
      <c r="F98" s="6">
        <v>71.825</v>
      </c>
      <c r="G98" s="6">
        <v>13.1048325</v>
      </c>
      <c r="H98" s="6">
        <v>7.326</v>
      </c>
      <c r="I98" s="6">
        <v>10743.80596</v>
      </c>
      <c r="J98" s="6">
        <v>-16.0</v>
      </c>
      <c r="K98" s="6" t="s">
        <v>865</v>
      </c>
      <c r="L98" s="6" t="s">
        <v>1177</v>
      </c>
      <c r="M98" s="6">
        <v>0.0194</v>
      </c>
      <c r="N98" s="6" t="s">
        <v>1178</v>
      </c>
      <c r="O98" s="6" t="s">
        <v>828</v>
      </c>
      <c r="P98" s="6" t="s">
        <v>1179</v>
      </c>
      <c r="Q98" s="6" t="s">
        <v>1180</v>
      </c>
      <c r="R98" s="6">
        <v>0.43</v>
      </c>
      <c r="S98" s="6">
        <v>0.0131</v>
      </c>
    </row>
    <row r="99">
      <c r="A99" s="24" t="s">
        <v>1181</v>
      </c>
      <c r="B99" s="6" t="s">
        <v>392</v>
      </c>
      <c r="C99" s="6" t="s">
        <v>393</v>
      </c>
      <c r="D99" s="6" t="s">
        <v>394</v>
      </c>
      <c r="E99" s="6">
        <v>0.7278645625535235</v>
      </c>
      <c r="F99" s="6">
        <v>72.415</v>
      </c>
      <c r="G99" s="6">
        <v>13.57174</v>
      </c>
      <c r="H99" s="6">
        <v>8.616537748</v>
      </c>
      <c r="I99" s="6">
        <v>11746.44618</v>
      </c>
      <c r="J99" s="6">
        <v>-2.0</v>
      </c>
      <c r="K99" s="6" t="s">
        <v>865</v>
      </c>
      <c r="L99" s="6" t="s">
        <v>1182</v>
      </c>
      <c r="M99" s="6">
        <v>0.0032</v>
      </c>
      <c r="N99" s="6" t="s">
        <v>1183</v>
      </c>
      <c r="O99" s="6" t="s">
        <v>827</v>
      </c>
      <c r="P99" s="6" t="s">
        <v>1184</v>
      </c>
      <c r="Q99" s="6" t="s">
        <v>894</v>
      </c>
      <c r="R99" s="6">
        <v>0.53</v>
      </c>
      <c r="S99" s="6">
        <v>0.0</v>
      </c>
    </row>
    <row r="100">
      <c r="A100" s="24" t="s">
        <v>1185</v>
      </c>
      <c r="B100" s="6" t="s">
        <v>396</v>
      </c>
      <c r="C100" s="6" t="s">
        <v>243</v>
      </c>
      <c r="D100" s="6" t="s">
        <v>397</v>
      </c>
      <c r="E100" s="6">
        <v>0.7863590918977229</v>
      </c>
      <c r="F100" s="6">
        <v>73.6</v>
      </c>
      <c r="G100" s="6">
        <v>15.43314</v>
      </c>
      <c r="H100" s="6">
        <v>12.81457</v>
      </c>
      <c r="I100" s="6">
        <v>9569.522105</v>
      </c>
      <c r="J100" s="6">
        <v>34.0</v>
      </c>
      <c r="K100" s="6" t="s">
        <v>865</v>
      </c>
      <c r="L100" s="6" t="s">
        <v>1186</v>
      </c>
      <c r="M100" s="6">
        <v>-0.0019</v>
      </c>
      <c r="N100" s="6" t="s">
        <v>1187</v>
      </c>
      <c r="O100" s="6" t="s">
        <v>1188</v>
      </c>
      <c r="P100" s="6" t="s">
        <v>1189</v>
      </c>
      <c r="Q100" s="6" t="s">
        <v>1101</v>
      </c>
      <c r="R100" s="6">
        <v>0.58</v>
      </c>
      <c r="S100" s="6">
        <v>5.0E-4</v>
      </c>
    </row>
    <row r="101">
      <c r="A101" s="24" t="s">
        <v>1190</v>
      </c>
      <c r="B101" s="6" t="s">
        <v>399</v>
      </c>
      <c r="C101" s="6" t="s">
        <v>400</v>
      </c>
      <c r="D101" s="6" t="s">
        <v>401</v>
      </c>
      <c r="E101" s="6">
        <v>0.757916350872878</v>
      </c>
      <c r="F101" s="6">
        <v>76.8</v>
      </c>
      <c r="G101" s="6">
        <v>14.92304375</v>
      </c>
      <c r="H101" s="6">
        <v>8.98551</v>
      </c>
      <c r="I101" s="6">
        <v>10141.14555</v>
      </c>
      <c r="J101" s="6">
        <v>17.0</v>
      </c>
      <c r="K101" s="6" t="s">
        <v>865</v>
      </c>
      <c r="L101" s="6" t="s">
        <v>1191</v>
      </c>
      <c r="M101" s="6">
        <v>0.0155</v>
      </c>
      <c r="N101" s="6" t="s">
        <v>1192</v>
      </c>
      <c r="O101" s="6" t="s">
        <v>1193</v>
      </c>
      <c r="P101" s="6" t="s">
        <v>1194</v>
      </c>
      <c r="Q101" s="6" t="s">
        <v>1195</v>
      </c>
      <c r="R101" s="6">
        <v>0.63</v>
      </c>
      <c r="S101" s="6">
        <v>0.0023</v>
      </c>
    </row>
    <row r="102">
      <c r="A102" s="24" t="s">
        <v>1196</v>
      </c>
      <c r="B102" s="6" t="s">
        <v>406</v>
      </c>
      <c r="C102" s="6" t="s">
        <v>393</v>
      </c>
      <c r="D102" s="6" t="s">
        <v>407</v>
      </c>
      <c r="E102" s="6">
        <v>0.7237880287558943</v>
      </c>
      <c r="F102" s="6">
        <v>78.119</v>
      </c>
      <c r="G102" s="6">
        <v>12.966179</v>
      </c>
      <c r="H102" s="6">
        <v>7.8</v>
      </c>
      <c r="I102" s="6">
        <v>9245.160148</v>
      </c>
      <c r="J102" s="6">
        <v>10.0</v>
      </c>
      <c r="K102" s="6" t="s">
        <v>865</v>
      </c>
      <c r="L102" s="6" t="s">
        <v>1197</v>
      </c>
      <c r="M102" s="6">
        <v>0.0025</v>
      </c>
      <c r="N102" s="6" t="s">
        <v>1198</v>
      </c>
      <c r="O102" s="6" t="s">
        <v>1199</v>
      </c>
      <c r="P102" s="6" t="s">
        <v>1200</v>
      </c>
      <c r="Q102" s="6"/>
      <c r="R102" s="6">
        <v>0.74</v>
      </c>
      <c r="S102" s="6">
        <v>0.0</v>
      </c>
    </row>
    <row r="103">
      <c r="A103" s="24" t="s">
        <v>1201</v>
      </c>
      <c r="B103" s="6" t="s">
        <v>409</v>
      </c>
      <c r="C103" s="6" t="s">
        <v>393</v>
      </c>
      <c r="D103" s="6" t="s">
        <v>293</v>
      </c>
      <c r="E103" s="6">
        <v>0.6450373740217608</v>
      </c>
      <c r="F103" s="6">
        <v>63.373</v>
      </c>
      <c r="G103" s="6">
        <v>12.63338796</v>
      </c>
      <c r="H103" s="6">
        <v>6.94</v>
      </c>
      <c r="I103" s="6">
        <v>9682.661774</v>
      </c>
      <c r="J103" s="6">
        <v>-27.0</v>
      </c>
      <c r="K103" s="6" t="s">
        <v>969</v>
      </c>
      <c r="L103" s="6" t="s">
        <v>1202</v>
      </c>
      <c r="M103" s="6">
        <v>0.0186</v>
      </c>
      <c r="N103" s="6" t="s">
        <v>1203</v>
      </c>
      <c r="O103" s="6" t="s">
        <v>708</v>
      </c>
      <c r="P103" s="6" t="s">
        <v>1204</v>
      </c>
      <c r="Q103" s="6" t="s">
        <v>1205</v>
      </c>
      <c r="R103" s="6">
        <v>0.55</v>
      </c>
      <c r="S103" s="6">
        <v>3.0E-4</v>
      </c>
    </row>
    <row r="104">
      <c r="A104" s="24" t="s">
        <v>1206</v>
      </c>
      <c r="B104" s="6" t="s">
        <v>411</v>
      </c>
      <c r="C104" s="6" t="s">
        <v>412</v>
      </c>
      <c r="D104" s="6" t="s">
        <v>413</v>
      </c>
      <c r="E104" s="6">
        <v>0.7236988694200227</v>
      </c>
      <c r="F104" s="6">
        <v>67.341</v>
      </c>
      <c r="G104" s="6">
        <v>14.42733083</v>
      </c>
      <c r="H104" s="6">
        <v>10.884</v>
      </c>
      <c r="I104" s="6">
        <v>9110.441609</v>
      </c>
      <c r="J104" s="6">
        <v>11.0</v>
      </c>
      <c r="K104" s="6" t="s">
        <v>865</v>
      </c>
      <c r="L104" s="6" t="s">
        <v>1207</v>
      </c>
      <c r="M104" s="6">
        <v>0.0073</v>
      </c>
      <c r="N104" s="6" t="s">
        <v>1208</v>
      </c>
      <c r="O104" s="6" t="s">
        <v>1138</v>
      </c>
      <c r="P104" s="6" t="s">
        <v>1209</v>
      </c>
      <c r="Q104" s="6" t="s">
        <v>1210</v>
      </c>
      <c r="R104" s="6">
        <v>0.59</v>
      </c>
      <c r="S104" s="6">
        <v>1.0E-4</v>
      </c>
    </row>
    <row r="105">
      <c r="A105" s="24" t="s">
        <v>1211</v>
      </c>
      <c r="B105" s="6" t="s">
        <v>415</v>
      </c>
      <c r="C105" s="6" t="s">
        <v>416</v>
      </c>
      <c r="E105" s="6">
        <v>0.6080817836626349</v>
      </c>
      <c r="F105" s="6">
        <v>59.401</v>
      </c>
      <c r="G105" s="6">
        <v>11.37879</v>
      </c>
      <c r="H105" s="6">
        <v>6.747809563</v>
      </c>
      <c r="I105" s="6">
        <v>9359.112658</v>
      </c>
      <c r="J105" s="6">
        <v>-32.0</v>
      </c>
      <c r="K105" s="6" t="s">
        <v>969</v>
      </c>
      <c r="L105" s="6" t="s">
        <v>1212</v>
      </c>
      <c r="M105" s="6">
        <v>0.0105</v>
      </c>
      <c r="N105" s="6" t="s">
        <v>1213</v>
      </c>
      <c r="O105" s="6" t="s">
        <v>1214</v>
      </c>
      <c r="P105" s="6" t="s">
        <v>1215</v>
      </c>
      <c r="Q105" s="6" t="s">
        <v>1216</v>
      </c>
      <c r="R105" s="6">
        <v>0.3</v>
      </c>
      <c r="S105" s="6">
        <v>1.0E-4</v>
      </c>
    </row>
    <row r="106">
      <c r="A106" s="24" t="s">
        <v>1217</v>
      </c>
      <c r="B106" s="6" t="s">
        <v>418</v>
      </c>
      <c r="C106" s="6" t="s">
        <v>419</v>
      </c>
      <c r="D106" s="6" t="s">
        <v>420</v>
      </c>
      <c r="E106" s="6">
        <v>0.6172987522817193</v>
      </c>
      <c r="F106" s="6">
        <v>71.46</v>
      </c>
      <c r="G106" s="6">
        <v>12.12799313</v>
      </c>
      <c r="H106" s="6">
        <v>3.137561559</v>
      </c>
      <c r="I106" s="6">
        <v>8609.115446</v>
      </c>
      <c r="J106" s="6">
        <v>-23.0</v>
      </c>
      <c r="K106" s="6" t="s">
        <v>969</v>
      </c>
      <c r="L106" s="6" t="s">
        <v>1218</v>
      </c>
      <c r="M106" s="6">
        <v>0.0112</v>
      </c>
      <c r="N106" s="6" t="s">
        <v>1219</v>
      </c>
      <c r="O106" s="6" t="s">
        <v>964</v>
      </c>
      <c r="P106" s="6" t="s">
        <v>1220</v>
      </c>
      <c r="Q106" s="6" t="s">
        <v>789</v>
      </c>
      <c r="R106" s="6">
        <v>0.46</v>
      </c>
      <c r="S106" s="6">
        <v>1.0E-4</v>
      </c>
    </row>
    <row r="107">
      <c r="A107" s="24" t="s">
        <v>1221</v>
      </c>
      <c r="B107" s="6" t="s">
        <v>422</v>
      </c>
      <c r="C107" s="6" t="s">
        <v>23</v>
      </c>
      <c r="D107" s="6" t="s">
        <v>423</v>
      </c>
      <c r="E107" s="6">
        <v>0.7600108864738313</v>
      </c>
      <c r="F107" s="6">
        <v>74.945</v>
      </c>
      <c r="G107" s="6">
        <v>13.16837</v>
      </c>
      <c r="H107" s="6">
        <v>11.793905</v>
      </c>
      <c r="I107" s="6">
        <v>9277.232829</v>
      </c>
      <c r="J107" s="6">
        <v>26.0</v>
      </c>
      <c r="K107" s="6" t="s">
        <v>865</v>
      </c>
      <c r="L107" s="6" t="s">
        <v>1222</v>
      </c>
      <c r="M107" s="6">
        <v>0.0019</v>
      </c>
      <c r="N107" s="6" t="s">
        <v>1223</v>
      </c>
      <c r="O107" s="6" t="s">
        <v>1224</v>
      </c>
      <c r="P107" s="6" t="s">
        <v>1225</v>
      </c>
      <c r="Q107" s="6" t="s">
        <v>1226</v>
      </c>
      <c r="R107" s="6">
        <v>0.63</v>
      </c>
      <c r="S107" s="6">
        <v>4.0E-4</v>
      </c>
    </row>
    <row r="108">
      <c r="A108" s="24" t="s">
        <v>1227</v>
      </c>
      <c r="B108" s="6" t="s">
        <v>426</v>
      </c>
      <c r="C108" s="6" t="s">
        <v>400</v>
      </c>
      <c r="D108" s="6" t="s">
        <v>381</v>
      </c>
      <c r="E108" s="6">
        <v>0.7234451203910152</v>
      </c>
      <c r="F108" s="6">
        <v>74.405</v>
      </c>
      <c r="G108" s="6">
        <v>11.8767423</v>
      </c>
      <c r="H108" s="6">
        <v>10.452</v>
      </c>
      <c r="I108" s="6">
        <v>8267.805545</v>
      </c>
      <c r="J108" s="6">
        <v>10.0</v>
      </c>
      <c r="K108" s="6" t="s">
        <v>865</v>
      </c>
      <c r="L108" s="6" t="s">
        <v>1228</v>
      </c>
      <c r="M108" s="6">
        <v>0.01</v>
      </c>
      <c r="N108" s="6" t="s">
        <v>1229</v>
      </c>
      <c r="O108" s="6" t="s">
        <v>1230</v>
      </c>
      <c r="P108" s="6" t="s">
        <v>1231</v>
      </c>
      <c r="Q108" s="6" t="s">
        <v>1232</v>
      </c>
      <c r="R108" s="6">
        <v>0.91</v>
      </c>
      <c r="S108" s="6">
        <v>0.0013</v>
      </c>
    </row>
    <row r="109">
      <c r="A109" s="24" t="s">
        <v>1233</v>
      </c>
      <c r="B109" s="6" t="s">
        <v>428</v>
      </c>
      <c r="C109" s="6" t="s">
        <v>338</v>
      </c>
      <c r="D109" s="6" t="s">
        <v>272</v>
      </c>
      <c r="E109" s="6">
        <v>0.7256793639847112</v>
      </c>
      <c r="F109" s="6">
        <v>74.368</v>
      </c>
      <c r="G109" s="6">
        <v>13.1407323</v>
      </c>
      <c r="H109" s="6">
        <v>9.796912678</v>
      </c>
      <c r="I109" s="6">
        <v>7931.516349</v>
      </c>
      <c r="J109" s="6">
        <v>18.0</v>
      </c>
      <c r="K109" s="6" t="s">
        <v>865</v>
      </c>
      <c r="L109" s="6" t="s">
        <v>1234</v>
      </c>
      <c r="M109" s="6">
        <v>0.0044</v>
      </c>
      <c r="N109" s="6" t="s">
        <v>1235</v>
      </c>
      <c r="O109" s="6" t="s">
        <v>868</v>
      </c>
      <c r="P109" s="6" t="s">
        <v>1236</v>
      </c>
      <c r="Q109" s="6" t="s">
        <v>1237</v>
      </c>
      <c r="R109" s="6">
        <v>0.55</v>
      </c>
      <c r="S109" s="6">
        <v>4.0E-4</v>
      </c>
    </row>
    <row r="110">
      <c r="A110" s="24" t="s">
        <v>1238</v>
      </c>
      <c r="B110" s="6" t="s">
        <v>430</v>
      </c>
      <c r="C110" s="6" t="s">
        <v>102</v>
      </c>
      <c r="D110" s="6" t="s">
        <v>390</v>
      </c>
      <c r="E110" s="6">
        <v>0.7497459516437671</v>
      </c>
      <c r="F110" s="6">
        <v>71.953</v>
      </c>
      <c r="G110" s="6">
        <v>15.07384705</v>
      </c>
      <c r="H110" s="6">
        <v>11.34</v>
      </c>
      <c r="I110" s="6">
        <v>7994.213212</v>
      </c>
      <c r="J110" s="6">
        <v>25.0</v>
      </c>
      <c r="K110" s="6" t="s">
        <v>865</v>
      </c>
      <c r="L110" s="6" t="s">
        <v>1239</v>
      </c>
      <c r="M110" s="6">
        <v>-0.0059</v>
      </c>
      <c r="N110" s="6" t="s">
        <v>1240</v>
      </c>
      <c r="O110" s="6" t="s">
        <v>1241</v>
      </c>
      <c r="P110" s="6" t="s">
        <v>1242</v>
      </c>
      <c r="Q110" s="6" t="s">
        <v>815</v>
      </c>
      <c r="R110" s="6">
        <v>0.69</v>
      </c>
      <c r="S110" s="6">
        <v>0.0056</v>
      </c>
    </row>
    <row r="111">
      <c r="A111" s="24" t="s">
        <v>1243</v>
      </c>
      <c r="B111" s="6" t="s">
        <v>432</v>
      </c>
      <c r="C111" s="6" t="s">
        <v>412</v>
      </c>
      <c r="D111" s="6" t="s">
        <v>433</v>
      </c>
      <c r="E111" s="6">
        <v>0.7118602069024472</v>
      </c>
      <c r="F111" s="6">
        <v>71.095</v>
      </c>
      <c r="G111" s="6">
        <v>12.72245333</v>
      </c>
      <c r="H111" s="6">
        <v>9.393091398</v>
      </c>
      <c r="I111" s="6">
        <v>9539.697881</v>
      </c>
      <c r="J111" s="6">
        <v>-1.0</v>
      </c>
      <c r="K111" s="6" t="s">
        <v>865</v>
      </c>
      <c r="L111" s="6" t="s">
        <v>1244</v>
      </c>
      <c r="M111" s="6">
        <v>0.0135</v>
      </c>
      <c r="N111" s="6" t="s">
        <v>1245</v>
      </c>
      <c r="O111" s="6" t="s">
        <v>1246</v>
      </c>
      <c r="P111" s="6" t="s">
        <v>1247</v>
      </c>
      <c r="Q111" s="6" t="s">
        <v>1248</v>
      </c>
      <c r="R111" s="6">
        <v>0.47</v>
      </c>
      <c r="S111" s="6">
        <v>0.0141</v>
      </c>
    </row>
    <row r="112">
      <c r="A112" s="24" t="s">
        <v>1249</v>
      </c>
      <c r="B112" s="6" t="s">
        <v>435</v>
      </c>
      <c r="C112" s="6" t="s">
        <v>436</v>
      </c>
      <c r="D112" s="6" t="s">
        <v>437</v>
      </c>
      <c r="E112" s="6">
        <v>0.7201697870363517</v>
      </c>
      <c r="F112" s="6">
        <v>74.496</v>
      </c>
      <c r="G112" s="6">
        <v>13.12334</v>
      </c>
      <c r="H112" s="6">
        <v>9.795835793</v>
      </c>
      <c r="I112" s="6">
        <v>7135.969704</v>
      </c>
      <c r="J112" s="6">
        <v>17.0</v>
      </c>
      <c r="K112" s="6" t="s">
        <v>865</v>
      </c>
      <c r="L112" s="6" t="s">
        <v>1250</v>
      </c>
      <c r="M112" s="6">
        <v>0.0186</v>
      </c>
      <c r="N112" s="6" t="s">
        <v>1251</v>
      </c>
      <c r="O112" s="6" t="s">
        <v>999</v>
      </c>
      <c r="P112" s="6" t="s">
        <v>1252</v>
      </c>
      <c r="Q112" s="6" t="s">
        <v>1049</v>
      </c>
      <c r="R112" s="6">
        <v>0.46</v>
      </c>
      <c r="S112" s="6">
        <v>1.0E-4</v>
      </c>
    </row>
    <row r="113">
      <c r="A113" s="24" t="s">
        <v>1253</v>
      </c>
      <c r="B113" s="6" t="s">
        <v>439</v>
      </c>
      <c r="C113" s="6" t="s">
        <v>257</v>
      </c>
      <c r="D113" s="6" t="s">
        <v>413</v>
      </c>
      <c r="E113" s="6">
        <v>0.6702960964531388</v>
      </c>
      <c r="F113" s="6">
        <v>69.774</v>
      </c>
      <c r="G113" s="6">
        <v>11.47262358</v>
      </c>
      <c r="H113" s="6">
        <v>8.46676505</v>
      </c>
      <c r="I113" s="6">
        <v>7615.416702</v>
      </c>
      <c r="J113" s="6">
        <v>-7.0</v>
      </c>
      <c r="K113" s="6" t="s">
        <v>969</v>
      </c>
      <c r="L113" s="6" t="s">
        <v>1254</v>
      </c>
      <c r="M113" s="6">
        <v>0.0048</v>
      </c>
      <c r="N113" s="6" t="s">
        <v>1255</v>
      </c>
      <c r="O113" s="6" t="s">
        <v>761</v>
      </c>
      <c r="P113" s="6" t="s">
        <v>1256</v>
      </c>
      <c r="Q113" s="6" t="s">
        <v>857</v>
      </c>
      <c r="R113" s="6">
        <v>0.27</v>
      </c>
      <c r="S113" s="6">
        <v>1.0E-4</v>
      </c>
    </row>
    <row r="114">
      <c r="A114" s="24" t="s">
        <v>1257</v>
      </c>
      <c r="B114" s="6" t="s">
        <v>441</v>
      </c>
      <c r="C114" s="6" t="s">
        <v>419</v>
      </c>
      <c r="D114" s="6" t="s">
        <v>442</v>
      </c>
      <c r="E114" s="6">
        <v>0.6764393349141735</v>
      </c>
      <c r="F114" s="6">
        <v>76.453</v>
      </c>
      <c r="G114" s="6">
        <v>13.0675557</v>
      </c>
      <c r="H114" s="6">
        <v>5.514</v>
      </c>
      <c r="I114" s="6">
        <v>7479.592067</v>
      </c>
      <c r="J114" s="6">
        <v>-3.0</v>
      </c>
      <c r="K114" s="6" t="s">
        <v>969</v>
      </c>
      <c r="L114" s="6" t="s">
        <v>1258</v>
      </c>
      <c r="M114" s="6">
        <v>0.012</v>
      </c>
      <c r="N114" s="6" t="s">
        <v>1259</v>
      </c>
      <c r="O114" s="6" t="s">
        <v>674</v>
      </c>
      <c r="P114" s="6" t="s">
        <v>1260</v>
      </c>
      <c r="Q114" s="6" t="s">
        <v>1261</v>
      </c>
      <c r="R114" s="6">
        <v>0.64</v>
      </c>
      <c r="S114" s="6">
        <v>0.0047</v>
      </c>
    </row>
    <row r="115">
      <c r="A115" s="24" t="s">
        <v>1262</v>
      </c>
      <c r="B115" s="6" t="s">
        <v>444</v>
      </c>
      <c r="C115" s="6" t="s">
        <v>445</v>
      </c>
      <c r="D115" s="6" t="s">
        <v>224</v>
      </c>
      <c r="E115" s="6">
        <v>0.7104776182835847</v>
      </c>
      <c r="F115" s="6">
        <v>71.573</v>
      </c>
      <c r="G115" s="6">
        <v>12.01214</v>
      </c>
      <c r="H115" s="6">
        <v>11.52496134</v>
      </c>
      <c r="I115" s="6">
        <v>6461.84249</v>
      </c>
      <c r="J115" s="6">
        <v>18.0</v>
      </c>
      <c r="K115" s="6" t="s">
        <v>865</v>
      </c>
      <c r="L115" s="6" t="s">
        <v>1263</v>
      </c>
      <c r="M115" s="6">
        <v>0.0148</v>
      </c>
      <c r="N115" s="6" t="s">
        <v>1264</v>
      </c>
      <c r="O115" s="6" t="s">
        <v>993</v>
      </c>
      <c r="P115" s="6" t="s">
        <v>1265</v>
      </c>
      <c r="Q115" s="6" t="s">
        <v>1266</v>
      </c>
      <c r="R115" s="6">
        <v>0.5</v>
      </c>
      <c r="S115" s="6">
        <v>0.0043</v>
      </c>
    </row>
    <row r="116">
      <c r="A116" s="24" t="s">
        <v>1267</v>
      </c>
      <c r="B116" s="6" t="s">
        <v>447</v>
      </c>
      <c r="C116" s="6" t="s">
        <v>436</v>
      </c>
      <c r="D116" s="6" t="s">
        <v>448</v>
      </c>
      <c r="E116" s="6">
        <v>0.6510353371839624</v>
      </c>
      <c r="F116" s="6">
        <v>74.063</v>
      </c>
      <c r="G116" s="6">
        <v>10.62148</v>
      </c>
      <c r="H116" s="6">
        <v>6.467886134</v>
      </c>
      <c r="I116" s="6">
        <v>7377.915813</v>
      </c>
      <c r="J116" s="6">
        <v>-7.0</v>
      </c>
      <c r="K116" s="6" t="s">
        <v>969</v>
      </c>
      <c r="L116" s="6" t="s">
        <v>1268</v>
      </c>
      <c r="M116" s="6">
        <v>0.019</v>
      </c>
      <c r="N116" s="6" t="s">
        <v>1269</v>
      </c>
      <c r="O116" s="6" t="s">
        <v>1270</v>
      </c>
      <c r="P116" s="6" t="s">
        <v>1271</v>
      </c>
      <c r="Q116" s="6" t="s">
        <v>1272</v>
      </c>
      <c r="R116" s="6">
        <v>0.52</v>
      </c>
      <c r="S116" s="6">
        <v>0.0023</v>
      </c>
    </row>
    <row r="117">
      <c r="A117" s="24" t="s">
        <v>1273</v>
      </c>
      <c r="B117" s="6" t="s">
        <v>450</v>
      </c>
      <c r="C117" s="6" t="s">
        <v>436</v>
      </c>
      <c r="D117" s="6" t="s">
        <v>451</v>
      </c>
      <c r="E117" s="6">
        <v>0.6666810183016703</v>
      </c>
      <c r="F117" s="6">
        <v>73.096</v>
      </c>
      <c r="G117" s="6">
        <v>12.03557</v>
      </c>
      <c r="H117" s="6">
        <v>6.942757762</v>
      </c>
      <c r="I117" s="6">
        <v>6973.458016</v>
      </c>
      <c r="J117" s="6">
        <v>-3.0</v>
      </c>
      <c r="K117" s="6" t="s">
        <v>969</v>
      </c>
      <c r="L117" s="6" t="s">
        <v>1274</v>
      </c>
      <c r="M117" s="6">
        <v>0.0051</v>
      </c>
      <c r="N117" s="6" t="s">
        <v>1275</v>
      </c>
      <c r="O117" s="6" t="s">
        <v>1276</v>
      </c>
      <c r="P117" s="6" t="s">
        <v>1277</v>
      </c>
      <c r="Q117" s="6" t="s">
        <v>1278</v>
      </c>
      <c r="R117" s="6">
        <v>0.73</v>
      </c>
      <c r="S117" s="6">
        <v>8.0E-4</v>
      </c>
    </row>
    <row r="118">
      <c r="A118" s="24" t="s">
        <v>1279</v>
      </c>
      <c r="B118" s="6" t="s">
        <v>454</v>
      </c>
      <c r="C118" s="6" t="s">
        <v>23</v>
      </c>
      <c r="D118" s="6" t="s">
        <v>455</v>
      </c>
      <c r="E118" s="6">
        <v>0.7028423532223933</v>
      </c>
      <c r="F118" s="6">
        <v>71.239</v>
      </c>
      <c r="G118" s="6">
        <v>14.01306</v>
      </c>
      <c r="H118" s="6">
        <v>9.017540839</v>
      </c>
      <c r="I118" s="6">
        <v>6849.20187</v>
      </c>
      <c r="J118" s="6">
        <v>8.0</v>
      </c>
      <c r="K118" s="6" t="s">
        <v>865</v>
      </c>
      <c r="L118" s="6" t="s">
        <v>1280</v>
      </c>
      <c r="M118" s="6">
        <v>0.0139</v>
      </c>
      <c r="N118" s="6" t="s">
        <v>1281</v>
      </c>
      <c r="O118" s="6" t="s">
        <v>1282</v>
      </c>
      <c r="P118" s="6" t="s">
        <v>1283</v>
      </c>
      <c r="Q118" s="6" t="s">
        <v>1284</v>
      </c>
      <c r="R118" s="6">
        <v>0.69</v>
      </c>
      <c r="S118" s="6">
        <v>0.0015</v>
      </c>
    </row>
    <row r="119">
      <c r="A119" s="24" t="s">
        <v>1285</v>
      </c>
      <c r="B119" s="6" t="s">
        <v>457</v>
      </c>
      <c r="C119" s="6" t="s">
        <v>419</v>
      </c>
      <c r="D119" s="6" t="s">
        <v>458</v>
      </c>
      <c r="E119" s="6">
        <v>0.6469010999226564</v>
      </c>
      <c r="F119" s="6">
        <v>69.416</v>
      </c>
      <c r="G119" s="6">
        <v>12.34981</v>
      </c>
      <c r="H119" s="6">
        <v>6.452132788</v>
      </c>
      <c r="I119" s="6">
        <v>6828.601528</v>
      </c>
      <c r="J119" s="6">
        <v>-5.0</v>
      </c>
      <c r="K119" s="6" t="s">
        <v>969</v>
      </c>
      <c r="L119" s="6" t="s">
        <v>1286</v>
      </c>
      <c r="M119" s="6">
        <v>0.0099</v>
      </c>
      <c r="N119" s="6" t="s">
        <v>1287</v>
      </c>
      <c r="O119" s="6" t="s">
        <v>1288</v>
      </c>
      <c r="P119" s="6" t="s">
        <v>1289</v>
      </c>
      <c r="Q119" s="6" t="s">
        <v>1290</v>
      </c>
      <c r="R119" s="6">
        <v>0.35</v>
      </c>
      <c r="S119" s="6">
        <v>0.177</v>
      </c>
    </row>
    <row r="120">
      <c r="A120" s="24" t="s">
        <v>1291</v>
      </c>
      <c r="B120" s="6" t="s">
        <v>460</v>
      </c>
      <c r="C120" s="6" t="s">
        <v>461</v>
      </c>
      <c r="D120" s="6" t="s">
        <v>462</v>
      </c>
      <c r="E120" s="6">
        <v>0.6258870574337381</v>
      </c>
      <c r="F120" s="6">
        <v>69.26</v>
      </c>
      <c r="G120" s="6">
        <v>12.39822</v>
      </c>
      <c r="H120" s="6">
        <v>4.537876912</v>
      </c>
      <c r="I120" s="6">
        <v>7526.658774</v>
      </c>
      <c r="J120" s="6">
        <v>-14.0</v>
      </c>
      <c r="K120" s="6" t="s">
        <v>969</v>
      </c>
      <c r="L120" s="6" t="s">
        <v>1292</v>
      </c>
      <c r="M120" s="6">
        <v>0.0196</v>
      </c>
      <c r="N120" s="6" t="s">
        <v>1293</v>
      </c>
      <c r="O120" s="6" t="s">
        <v>1294</v>
      </c>
      <c r="P120" s="6" t="s">
        <v>1295</v>
      </c>
      <c r="Q120" s="6" t="s">
        <v>1296</v>
      </c>
      <c r="R120" s="6">
        <v>0.33</v>
      </c>
      <c r="S120" s="6">
        <v>2.0E-4</v>
      </c>
    </row>
    <row r="121">
      <c r="A121" s="24" t="s">
        <v>1297</v>
      </c>
      <c r="B121" s="6" t="s">
        <v>466</v>
      </c>
      <c r="C121" s="6" t="s">
        <v>243</v>
      </c>
      <c r="D121" s="6" t="s">
        <v>467</v>
      </c>
      <c r="E121" s="6">
        <v>0.6926692965453266</v>
      </c>
      <c r="F121" s="6">
        <v>75.317</v>
      </c>
      <c r="G121" s="6">
        <v>12.692323</v>
      </c>
      <c r="H121" s="6">
        <v>8.2</v>
      </c>
      <c r="I121" s="6">
        <v>6220.265849</v>
      </c>
      <c r="J121" s="6">
        <v>10.0</v>
      </c>
      <c r="K121" s="6" t="s">
        <v>969</v>
      </c>
      <c r="L121" s="6" t="s">
        <v>1298</v>
      </c>
      <c r="M121" s="6">
        <v>0.0091</v>
      </c>
      <c r="N121" s="6" t="s">
        <v>1299</v>
      </c>
      <c r="O121" s="6" t="s">
        <v>1300</v>
      </c>
      <c r="P121" s="6" t="s">
        <v>1301</v>
      </c>
      <c r="Q121" s="6" t="s">
        <v>1302</v>
      </c>
      <c r="R121" s="6">
        <v>0.38</v>
      </c>
      <c r="S121" s="6">
        <v>0.0125</v>
      </c>
    </row>
    <row r="122">
      <c r="A122" s="24" t="s">
        <v>1303</v>
      </c>
      <c r="B122" s="6" t="s">
        <v>469</v>
      </c>
      <c r="C122" s="6" t="s">
        <v>470</v>
      </c>
      <c r="D122" s="6" t="s">
        <v>174</v>
      </c>
      <c r="E122" s="6">
        <v>0.6040693218590478</v>
      </c>
      <c r="F122" s="6">
        <v>67.61</v>
      </c>
      <c r="G122" s="6">
        <v>11.05725</v>
      </c>
      <c r="H122" s="6">
        <v>5.202</v>
      </c>
      <c r="I122" s="6">
        <v>6316.520863</v>
      </c>
      <c r="J122" s="6">
        <v>-13.0</v>
      </c>
      <c r="K122" s="6" t="s">
        <v>969</v>
      </c>
      <c r="L122" s="6" t="s">
        <v>1304</v>
      </c>
      <c r="M122" s="6">
        <v>0.0148</v>
      </c>
      <c r="N122" s="6" t="s">
        <v>1305</v>
      </c>
      <c r="O122" s="6" t="s">
        <v>1306</v>
      </c>
      <c r="P122" s="6" t="s">
        <v>1307</v>
      </c>
      <c r="Q122" s="6" t="s">
        <v>1308</v>
      </c>
      <c r="R122" s="6">
        <v>0.36</v>
      </c>
      <c r="S122" s="6">
        <v>9.0E-4</v>
      </c>
    </row>
    <row r="123">
      <c r="A123" s="24" t="s">
        <v>1309</v>
      </c>
      <c r="B123" s="6" t="s">
        <v>472</v>
      </c>
      <c r="C123" s="6" t="s">
        <v>360</v>
      </c>
      <c r="D123" s="6" t="s">
        <v>473</v>
      </c>
      <c r="E123" s="6">
        <v>0.7114515862161153</v>
      </c>
      <c r="F123" s="6">
        <v>71.808</v>
      </c>
      <c r="G123" s="6">
        <v>11.61391</v>
      </c>
      <c r="H123" s="6">
        <v>11.56275474</v>
      </c>
      <c r="I123" s="6">
        <v>6833.107979</v>
      </c>
      <c r="J123" s="6">
        <v>16.0</v>
      </c>
      <c r="K123" s="6" t="s">
        <v>865</v>
      </c>
      <c r="L123" s="6" t="s">
        <v>1310</v>
      </c>
      <c r="M123" s="6">
        <v>-0.0023</v>
      </c>
      <c r="N123" s="6" t="s">
        <v>1311</v>
      </c>
      <c r="O123" s="6" t="s">
        <v>1047</v>
      </c>
      <c r="P123" s="6" t="s">
        <v>1312</v>
      </c>
      <c r="Q123" s="6" t="s">
        <v>1313</v>
      </c>
      <c r="R123" s="6">
        <v>0.43</v>
      </c>
      <c r="S123" s="6">
        <v>5.0E-4</v>
      </c>
    </row>
    <row r="124">
      <c r="A124" s="24" t="s">
        <v>1314</v>
      </c>
      <c r="B124" s="6" t="s">
        <v>475</v>
      </c>
      <c r="C124" s="6" t="s">
        <v>476</v>
      </c>
      <c r="D124" s="6" t="s">
        <v>354</v>
      </c>
      <c r="E124" s="6">
        <v>0.5842521961350456</v>
      </c>
      <c r="F124" s="6">
        <v>66.867</v>
      </c>
      <c r="G124" s="6">
        <v>10.3154</v>
      </c>
      <c r="H124" s="6">
        <v>4.953399443</v>
      </c>
      <c r="I124" s="6">
        <v>5763.943772</v>
      </c>
      <c r="J124" s="6">
        <v>-13.0</v>
      </c>
      <c r="K124" s="6" t="s">
        <v>969</v>
      </c>
      <c r="L124" s="6" t="s">
        <v>1315</v>
      </c>
      <c r="M124" s="6">
        <v>0.0067</v>
      </c>
      <c r="N124" s="6" t="s">
        <v>1316</v>
      </c>
      <c r="O124" s="6" t="s">
        <v>674</v>
      </c>
      <c r="P124" s="6" t="s">
        <v>1317</v>
      </c>
      <c r="Q124" s="6" t="s">
        <v>1318</v>
      </c>
      <c r="R124" s="6">
        <v>0.31</v>
      </c>
      <c r="S124" s="6">
        <v>0.007</v>
      </c>
    </row>
    <row r="125">
      <c r="A125" s="24" t="s">
        <v>1319</v>
      </c>
      <c r="B125" s="6" t="s">
        <v>478</v>
      </c>
      <c r="C125" s="6" t="s">
        <v>480</v>
      </c>
      <c r="D125" s="6" t="s">
        <v>394</v>
      </c>
      <c r="E125" s="6">
        <v>0.7067707619562779</v>
      </c>
      <c r="F125" s="6">
        <v>73.187</v>
      </c>
      <c r="G125" s="6">
        <v>12.52</v>
      </c>
      <c r="H125" s="6">
        <v>10.59494988</v>
      </c>
      <c r="I125" s="6">
        <v>5884.838411</v>
      </c>
      <c r="J125" s="6">
        <v>18.0</v>
      </c>
      <c r="K125" s="6" t="s">
        <v>865</v>
      </c>
      <c r="L125" s="6" t="s">
        <v>1320</v>
      </c>
      <c r="M125" s="6">
        <v>0.0067</v>
      </c>
      <c r="N125" s="6" t="s">
        <v>1321</v>
      </c>
      <c r="O125" s="6" t="s">
        <v>1322</v>
      </c>
      <c r="P125" s="6" t="s">
        <v>1323</v>
      </c>
      <c r="Q125" s="6" t="s">
        <v>1324</v>
      </c>
      <c r="R125" s="6">
        <v>0.18</v>
      </c>
      <c r="S125" s="6">
        <v>0.0</v>
      </c>
    </row>
    <row r="126">
      <c r="A126" s="24" t="s">
        <v>1325</v>
      </c>
      <c r="B126" s="6" t="s">
        <v>482</v>
      </c>
      <c r="C126" s="6" t="s">
        <v>483</v>
      </c>
      <c r="D126" s="6" t="s">
        <v>484</v>
      </c>
      <c r="E126" s="6">
        <v>0.574487757656951</v>
      </c>
      <c r="F126" s="6">
        <v>60.782</v>
      </c>
      <c r="G126" s="6">
        <v>11.777202</v>
      </c>
      <c r="H126" s="6">
        <v>5.125459533</v>
      </c>
      <c r="I126" s="6">
        <v>5554.697384</v>
      </c>
      <c r="J126" s="6">
        <v>-16.0</v>
      </c>
      <c r="K126" s="6" t="s">
        <v>969</v>
      </c>
      <c r="L126" s="6" t="s">
        <v>1326</v>
      </c>
      <c r="M126" s="6">
        <v>0.0327</v>
      </c>
      <c r="N126" s="6" t="s">
        <v>1327</v>
      </c>
      <c r="O126" s="6" t="s">
        <v>953</v>
      </c>
      <c r="P126" s="6" t="s">
        <v>1328</v>
      </c>
      <c r="Q126" s="6" t="s">
        <v>1329</v>
      </c>
      <c r="R126" s="6">
        <v>0.67</v>
      </c>
      <c r="S126" s="6">
        <v>0.0042</v>
      </c>
    </row>
    <row r="127">
      <c r="A127" s="24" t="s">
        <v>1330</v>
      </c>
      <c r="B127" s="6" t="s">
        <v>486</v>
      </c>
      <c r="C127" s="6" t="s">
        <v>370</v>
      </c>
      <c r="D127" s="6" t="s">
        <v>487</v>
      </c>
      <c r="E127" s="6">
        <v>0.7174303612892325</v>
      </c>
      <c r="F127" s="6">
        <v>70.801</v>
      </c>
      <c r="G127" s="6">
        <v>14.3</v>
      </c>
      <c r="H127" s="6">
        <v>11.21</v>
      </c>
      <c r="I127" s="6">
        <v>5782.568173</v>
      </c>
      <c r="J127" s="6">
        <v>26.0</v>
      </c>
      <c r="K127" s="6" t="s">
        <v>865</v>
      </c>
      <c r="L127" s="6" t="s">
        <v>1331</v>
      </c>
      <c r="M127" s="6">
        <v>0.0115</v>
      </c>
      <c r="N127" s="6" t="s">
        <v>1332</v>
      </c>
      <c r="O127" s="6" t="s">
        <v>1333</v>
      </c>
      <c r="P127" s="6" t="s">
        <v>1334</v>
      </c>
      <c r="Q127" s="6" t="s">
        <v>870</v>
      </c>
      <c r="R127" s="6">
        <v>0.24</v>
      </c>
      <c r="S127" s="6">
        <v>0.0</v>
      </c>
    </row>
    <row r="128">
      <c r="A128" s="24" t="s">
        <v>1335</v>
      </c>
      <c r="B128" s="6" t="s">
        <v>489</v>
      </c>
      <c r="C128" s="6" t="s">
        <v>476</v>
      </c>
      <c r="D128" s="6" t="s">
        <v>490</v>
      </c>
      <c r="E128" s="6">
        <v>0.5341362860197141</v>
      </c>
      <c r="F128" s="6">
        <v>54.332</v>
      </c>
      <c r="G128" s="6">
        <v>9.746414</v>
      </c>
      <c r="H128" s="6">
        <v>6.4619</v>
      </c>
      <c r="I128" s="6">
        <v>5085.540258</v>
      </c>
      <c r="J128" s="6">
        <v>-22.0</v>
      </c>
      <c r="K128" s="6" t="s">
        <v>1336</v>
      </c>
      <c r="L128" s="6" t="s">
        <v>1337</v>
      </c>
      <c r="M128" s="6">
        <v>0.0258</v>
      </c>
      <c r="N128" s="6" t="s">
        <v>1338</v>
      </c>
      <c r="O128" s="6" t="s">
        <v>1339</v>
      </c>
      <c r="P128" s="6" t="s">
        <v>1340</v>
      </c>
      <c r="Q128" s="6" t="s">
        <v>1012</v>
      </c>
      <c r="R128" s="6">
        <v>0.52</v>
      </c>
      <c r="S128" s="6">
        <v>0.0264</v>
      </c>
    </row>
    <row r="129">
      <c r="A129" s="24" t="s">
        <v>1341</v>
      </c>
      <c r="B129" s="6" t="s">
        <v>492</v>
      </c>
      <c r="D129" s="6" t="s">
        <v>298</v>
      </c>
      <c r="E129" s="6">
        <v>0.608499599934289</v>
      </c>
      <c r="F129" s="6">
        <v>64.29</v>
      </c>
      <c r="G129" s="6">
        <v>11.60205989</v>
      </c>
      <c r="H129" s="6">
        <v>6.502271707</v>
      </c>
      <c r="I129" s="6">
        <v>5803.88345</v>
      </c>
      <c r="J129" s="6">
        <v>-8.0</v>
      </c>
      <c r="K129" s="6" t="s">
        <v>969</v>
      </c>
      <c r="L129" s="6" t="s">
        <v>1342</v>
      </c>
      <c r="M129" s="6">
        <v>0.0256</v>
      </c>
      <c r="N129" s="6" t="s">
        <v>1343</v>
      </c>
      <c r="O129" s="6" t="s">
        <v>731</v>
      </c>
      <c r="P129" s="6" t="s">
        <v>1344</v>
      </c>
      <c r="Q129" s="6" t="s">
        <v>1175</v>
      </c>
      <c r="R129" s="6">
        <v>0.7</v>
      </c>
      <c r="S129" s="6">
        <v>7.0E-4</v>
      </c>
    </row>
    <row r="130">
      <c r="A130" s="24" t="s">
        <v>1345</v>
      </c>
      <c r="B130" s="6" t="s">
        <v>494</v>
      </c>
      <c r="C130" s="6" t="s">
        <v>483</v>
      </c>
      <c r="D130" s="6" t="s">
        <v>495</v>
      </c>
      <c r="E130" s="6">
        <v>0.5604463594283119</v>
      </c>
      <c r="F130" s="6">
        <v>67.114</v>
      </c>
      <c r="G130" s="6">
        <v>8.46498</v>
      </c>
      <c r="H130" s="6">
        <v>5.158944258</v>
      </c>
      <c r="I130" s="6">
        <v>5190.07941</v>
      </c>
      <c r="J130" s="6">
        <v>-17.0</v>
      </c>
      <c r="K130" s="6" t="s">
        <v>969</v>
      </c>
      <c r="L130" s="6" t="s">
        <v>1346</v>
      </c>
      <c r="M130" s="6">
        <v>0.02</v>
      </c>
      <c r="N130" s="6" t="s">
        <v>1347</v>
      </c>
      <c r="O130" s="6" t="s">
        <v>1348</v>
      </c>
      <c r="P130" s="6" t="s">
        <v>1349</v>
      </c>
      <c r="Q130" s="6" t="s">
        <v>1350</v>
      </c>
      <c r="R130" s="6">
        <v>0.35</v>
      </c>
      <c r="S130" s="6">
        <v>0.0283</v>
      </c>
    </row>
    <row r="131">
      <c r="A131" s="24" t="s">
        <v>1351</v>
      </c>
      <c r="B131" s="6" t="s">
        <v>497</v>
      </c>
      <c r="C131" s="6" t="s">
        <v>483</v>
      </c>
      <c r="D131" s="6" t="s">
        <v>498</v>
      </c>
      <c r="E131" s="6">
        <v>0.6511042612635094</v>
      </c>
      <c r="F131" s="6">
        <v>74.275</v>
      </c>
      <c r="G131" s="6">
        <v>12.20689607</v>
      </c>
      <c r="H131" s="6">
        <v>6.796</v>
      </c>
      <c r="I131" s="6">
        <v>4789.840116</v>
      </c>
      <c r="J131" s="6">
        <v>11.0</v>
      </c>
      <c r="K131" s="6" t="s">
        <v>969</v>
      </c>
      <c r="L131" s="6" t="s">
        <v>1352</v>
      </c>
      <c r="M131" s="6">
        <v>0.0121</v>
      </c>
      <c r="N131" s="6" t="s">
        <v>1353</v>
      </c>
      <c r="O131" s="6" t="s">
        <v>1354</v>
      </c>
      <c r="P131" s="6" t="s">
        <v>1355</v>
      </c>
      <c r="Q131" s="6" t="s">
        <v>1356</v>
      </c>
      <c r="R131" s="6">
        <v>0.57</v>
      </c>
      <c r="S131" s="6">
        <v>8.0E-4</v>
      </c>
    </row>
    <row r="132">
      <c r="A132" s="24" t="s">
        <v>1357</v>
      </c>
      <c r="B132" s="6" t="s">
        <v>502</v>
      </c>
      <c r="C132" s="6" t="s">
        <v>370</v>
      </c>
      <c r="D132" s="6" t="s">
        <v>503</v>
      </c>
      <c r="E132" s="6">
        <v>0.6229814710609647</v>
      </c>
      <c r="F132" s="6">
        <v>75.088</v>
      </c>
      <c r="G132" s="6">
        <v>10.20793667</v>
      </c>
      <c r="H132" s="6">
        <v>6.5964413</v>
      </c>
      <c r="I132" s="6">
        <v>4258.345021</v>
      </c>
      <c r="J132" s="6">
        <v>7.0</v>
      </c>
      <c r="K132" s="6" t="s">
        <v>969</v>
      </c>
      <c r="L132" s="6" t="s">
        <v>1358</v>
      </c>
      <c r="M132" s="6">
        <v>0.0163</v>
      </c>
      <c r="N132" s="6" t="s">
        <v>1359</v>
      </c>
      <c r="O132" s="6" t="s">
        <v>1294</v>
      </c>
      <c r="P132" s="6" t="s">
        <v>1360</v>
      </c>
      <c r="Q132" s="6" t="s">
        <v>1361</v>
      </c>
      <c r="R132" s="6">
        <v>0.57</v>
      </c>
      <c r="S132" s="6">
        <v>0.0013</v>
      </c>
    </row>
    <row r="133">
      <c r="A133" s="24" t="s">
        <v>1362</v>
      </c>
      <c r="B133" s="6" t="s">
        <v>505</v>
      </c>
      <c r="C133" s="6" t="s">
        <v>506</v>
      </c>
      <c r="D133" s="6" t="s">
        <v>180</v>
      </c>
      <c r="E133" s="6">
        <v>0.5074988092711598</v>
      </c>
      <c r="F133" s="6">
        <v>65.095</v>
      </c>
      <c r="G133" s="6">
        <v>7.73987</v>
      </c>
      <c r="H133" s="6">
        <v>3.72</v>
      </c>
      <c r="I133" s="6">
        <v>3961.615683</v>
      </c>
      <c r="J133" s="6">
        <v>-26.0</v>
      </c>
      <c r="K133" s="6" t="s">
        <v>1336</v>
      </c>
      <c r="L133" s="6" t="s">
        <v>1363</v>
      </c>
      <c r="M133" s="6">
        <v>0.0242</v>
      </c>
      <c r="N133" s="6" t="s">
        <v>1364</v>
      </c>
      <c r="O133" s="6" t="s">
        <v>737</v>
      </c>
      <c r="P133" s="6" t="s">
        <v>1365</v>
      </c>
      <c r="Q133" s="6" t="s">
        <v>1366</v>
      </c>
      <c r="R133" s="6">
        <v>0.35</v>
      </c>
      <c r="S133" s="6">
        <v>0.0056</v>
      </c>
    </row>
    <row r="134">
      <c r="A134" s="24" t="s">
        <v>1367</v>
      </c>
      <c r="B134" s="6" t="s">
        <v>508</v>
      </c>
      <c r="C134" s="6" t="s">
        <v>480</v>
      </c>
      <c r="D134" s="6" t="s">
        <v>318</v>
      </c>
      <c r="E134" s="6">
        <v>0.5956697164751565</v>
      </c>
      <c r="F134" s="6">
        <v>63.78</v>
      </c>
      <c r="G134" s="6">
        <v>11.51923</v>
      </c>
      <c r="H134" s="6">
        <v>7.184</v>
      </c>
      <c r="I134" s="6">
        <v>4098.860341</v>
      </c>
      <c r="J134" s="6">
        <v>-2.0</v>
      </c>
      <c r="K134" s="6" t="s">
        <v>969</v>
      </c>
      <c r="L134" s="6" t="s">
        <v>1369</v>
      </c>
      <c r="M134" s="6">
        <v>0.0215</v>
      </c>
      <c r="N134" s="6" t="s">
        <v>1370</v>
      </c>
      <c r="O134" s="6" t="s">
        <v>719</v>
      </c>
      <c r="P134" s="6" t="s">
        <v>1371</v>
      </c>
      <c r="Q134" s="6" t="s">
        <v>1101</v>
      </c>
      <c r="R134" s="6">
        <v>0.57</v>
      </c>
      <c r="S134" s="6">
        <v>0.004</v>
      </c>
    </row>
    <row r="135">
      <c r="A135" s="24" t="s">
        <v>1372</v>
      </c>
      <c r="B135" s="6" t="s">
        <v>511</v>
      </c>
      <c r="C135" s="6" t="s">
        <v>476</v>
      </c>
      <c r="D135" s="6" t="s">
        <v>512</v>
      </c>
      <c r="E135" s="6">
        <v>0.6136793374046089</v>
      </c>
      <c r="F135" s="6">
        <v>72.32</v>
      </c>
      <c r="G135" s="6">
        <v>11.20449</v>
      </c>
      <c r="H135" s="6">
        <v>6.06183</v>
      </c>
      <c r="I135" s="6">
        <v>4057.250181</v>
      </c>
      <c r="J135" s="6">
        <v>6.0</v>
      </c>
      <c r="K135" s="6" t="s">
        <v>969</v>
      </c>
      <c r="L135" s="6" t="s">
        <v>1373</v>
      </c>
      <c r="M135" s="6">
        <v>0.0101</v>
      </c>
      <c r="N135" s="6" t="s">
        <v>1374</v>
      </c>
      <c r="O135" s="6" t="s">
        <v>1375</v>
      </c>
      <c r="P135" s="6" t="s">
        <v>1376</v>
      </c>
      <c r="Q135" s="6" t="s">
        <v>1377</v>
      </c>
      <c r="R135" s="6">
        <v>0.39</v>
      </c>
      <c r="S135" s="6">
        <v>0.0211</v>
      </c>
    </row>
    <row r="136">
      <c r="A136" s="24" t="s">
        <v>1378</v>
      </c>
      <c r="B136" s="6" t="s">
        <v>514</v>
      </c>
      <c r="C136" s="6" t="s">
        <v>480</v>
      </c>
      <c r="D136" s="6" t="s">
        <v>515</v>
      </c>
      <c r="E136" s="6">
        <v>0.5814849802506846</v>
      </c>
      <c r="F136" s="6">
        <v>69.57</v>
      </c>
      <c r="G136" s="6">
        <v>11.33676945</v>
      </c>
      <c r="H136" s="6">
        <v>4.844</v>
      </c>
      <c r="I136" s="6">
        <v>3597.396365</v>
      </c>
      <c r="J136" s="6">
        <v>2.0</v>
      </c>
      <c r="K136" s="6" t="s">
        <v>969</v>
      </c>
      <c r="L136" s="6" t="s">
        <v>1379</v>
      </c>
      <c r="M136" s="6">
        <v>0.0141</v>
      </c>
      <c r="N136" s="6" t="s">
        <v>1380</v>
      </c>
      <c r="O136" s="6" t="s">
        <v>1381</v>
      </c>
      <c r="P136" s="6" t="s">
        <v>1382</v>
      </c>
      <c r="Q136" s="6" t="s">
        <v>1060</v>
      </c>
      <c r="R136" s="6">
        <v>0.24</v>
      </c>
      <c r="S136" s="6">
        <v>0.0021</v>
      </c>
    </row>
    <row r="137">
      <c r="A137" s="24" t="s">
        <v>1383</v>
      </c>
      <c r="B137" s="6" t="s">
        <v>517</v>
      </c>
      <c r="C137" s="6" t="s">
        <v>470</v>
      </c>
      <c r="D137" s="6" t="s">
        <v>518</v>
      </c>
      <c r="E137" s="6">
        <v>0.5430756228632654</v>
      </c>
      <c r="F137" s="6">
        <v>64.263</v>
      </c>
      <c r="G137" s="6">
        <v>9.99646</v>
      </c>
      <c r="H137" s="6">
        <v>4.62</v>
      </c>
      <c r="I137" s="6">
        <v>3685.79897</v>
      </c>
      <c r="J137" s="6">
        <v>-9.0</v>
      </c>
      <c r="K137" s="6" t="s">
        <v>1336</v>
      </c>
      <c r="L137" s="6" t="s">
        <v>1384</v>
      </c>
      <c r="M137" s="6">
        <v>0.0195</v>
      </c>
      <c r="N137" s="6" t="s">
        <v>1385</v>
      </c>
      <c r="O137" s="6" t="s">
        <v>964</v>
      </c>
      <c r="P137" s="6" t="s">
        <v>1386</v>
      </c>
      <c r="Q137" s="6" t="s">
        <v>870</v>
      </c>
      <c r="R137" s="6">
        <v>0.13</v>
      </c>
      <c r="S137" s="6">
        <v>0.0011</v>
      </c>
    </row>
    <row r="138">
      <c r="A138" s="24" t="s">
        <v>1387</v>
      </c>
      <c r="B138" s="6" t="s">
        <v>520</v>
      </c>
      <c r="C138" s="6" t="s">
        <v>521</v>
      </c>
      <c r="D138" s="6" t="s">
        <v>354</v>
      </c>
      <c r="E138" s="6">
        <v>0.591462439752522</v>
      </c>
      <c r="F138" s="6">
        <v>63.51</v>
      </c>
      <c r="G138" s="6">
        <v>12.06104</v>
      </c>
      <c r="H138" s="6">
        <v>7.104178868</v>
      </c>
      <c r="I138" s="6">
        <v>3581.886613</v>
      </c>
      <c r="J138" s="6">
        <v>7.0</v>
      </c>
      <c r="K138" s="6" t="s">
        <v>969</v>
      </c>
      <c r="L138" s="6" t="s">
        <v>1388</v>
      </c>
      <c r="M138" s="6">
        <v>0.0293</v>
      </c>
      <c r="N138" s="6" t="s">
        <v>1389</v>
      </c>
      <c r="O138" s="6" t="s">
        <v>737</v>
      </c>
      <c r="P138" s="6" t="s">
        <v>1390</v>
      </c>
      <c r="Q138" s="6" t="s">
        <v>1391</v>
      </c>
      <c r="R138" s="6">
        <v>0.45</v>
      </c>
      <c r="S138" s="6">
        <v>0.0024</v>
      </c>
    </row>
    <row r="139">
      <c r="A139" s="24" t="s">
        <v>1392</v>
      </c>
      <c r="B139" s="6" t="s">
        <v>523</v>
      </c>
      <c r="E139" s="6">
        <v>0.5157471284038921</v>
      </c>
      <c r="F139" s="6">
        <v>57.422</v>
      </c>
      <c r="G139" s="6">
        <v>9.62984</v>
      </c>
      <c r="H139" s="6">
        <v>5.192</v>
      </c>
      <c r="I139" s="6">
        <v>3589.405001</v>
      </c>
      <c r="J139" s="6">
        <v>-16.0</v>
      </c>
      <c r="K139" s="6" t="s">
        <v>1336</v>
      </c>
      <c r="L139" s="6" t="s">
        <v>1393</v>
      </c>
      <c r="M139" s="6">
        <v>0.0257</v>
      </c>
      <c r="N139" s="6" t="s">
        <v>1394</v>
      </c>
      <c r="O139" s="6" t="s">
        <v>674</v>
      </c>
      <c r="P139" s="6" t="s">
        <v>1395</v>
      </c>
      <c r="Q139" s="6" t="s">
        <v>1391</v>
      </c>
      <c r="R139" s="6">
        <v>0.51</v>
      </c>
      <c r="S139" s="6">
        <v>0.0034</v>
      </c>
    </row>
    <row r="140">
      <c r="A140" s="24" t="s">
        <v>1396</v>
      </c>
      <c r="B140" s="6" t="s">
        <v>525</v>
      </c>
      <c r="C140" s="6" t="s">
        <v>480</v>
      </c>
      <c r="D140" s="6" t="s">
        <v>413</v>
      </c>
      <c r="E140" s="6">
        <v>0.5270571396314189</v>
      </c>
      <c r="F140" s="6">
        <v>64.704</v>
      </c>
      <c r="G140" s="6">
        <v>8.46557</v>
      </c>
      <c r="H140" s="6">
        <v>4.614</v>
      </c>
      <c r="I140" s="6">
        <v>3746.083654</v>
      </c>
      <c r="J140" s="6">
        <v>-17.0</v>
      </c>
      <c r="K140" s="6" t="s">
        <v>1336</v>
      </c>
      <c r="L140" s="6" t="s">
        <v>1397</v>
      </c>
      <c r="M140" s="6">
        <v>0.0274</v>
      </c>
      <c r="N140" s="6" t="s">
        <v>1398</v>
      </c>
      <c r="O140" s="6" t="s">
        <v>1399</v>
      </c>
      <c r="P140" s="6" t="s">
        <v>1400</v>
      </c>
      <c r="Q140" s="6" t="s">
        <v>835</v>
      </c>
      <c r="R140" s="6">
        <v>0.57</v>
      </c>
      <c r="S140" s="6">
        <v>6.0E-4</v>
      </c>
    </row>
    <row r="141">
      <c r="A141" s="24" t="s">
        <v>1401</v>
      </c>
      <c r="B141" s="6" t="s">
        <v>529</v>
      </c>
      <c r="C141" s="6" t="s">
        <v>326</v>
      </c>
      <c r="D141" s="6" t="s">
        <v>531</v>
      </c>
      <c r="E141" s="6">
        <v>0.6975892839542243</v>
      </c>
      <c r="F141" s="6">
        <v>73.861</v>
      </c>
      <c r="G141" s="6">
        <v>12.39008</v>
      </c>
      <c r="H141" s="6">
        <v>10.8856786</v>
      </c>
      <c r="I141" s="6">
        <v>4633.4778</v>
      </c>
      <c r="J141" s="6">
        <v>21.0</v>
      </c>
      <c r="K141" s="6" t="s">
        <v>969</v>
      </c>
      <c r="L141" s="6" t="s">
        <v>1402</v>
      </c>
      <c r="M141" s="6">
        <v>0.0068</v>
      </c>
      <c r="N141" s="6" t="s">
        <v>1403</v>
      </c>
      <c r="O141" s="6" t="s">
        <v>1404</v>
      </c>
      <c r="P141" s="6" t="s">
        <v>1405</v>
      </c>
      <c r="Q141" s="6"/>
      <c r="R141" s="6">
        <v>0.7</v>
      </c>
      <c r="S141" s="6">
        <v>0.0</v>
      </c>
    </row>
    <row r="142">
      <c r="A142" s="24" t="s">
        <v>1406</v>
      </c>
      <c r="B142" s="6" t="s">
        <v>533</v>
      </c>
      <c r="C142" s="6" t="s">
        <v>393</v>
      </c>
      <c r="D142" s="6" t="s">
        <v>354</v>
      </c>
      <c r="E142" s="6">
        <v>0.6742028297500703</v>
      </c>
      <c r="F142" s="6">
        <v>71.321</v>
      </c>
      <c r="G142" s="6">
        <v>13.36096</v>
      </c>
      <c r="H142" s="6">
        <v>10.88040163</v>
      </c>
      <c r="I142" s="6">
        <v>3316.79327</v>
      </c>
      <c r="J142" s="6">
        <v>30.0</v>
      </c>
      <c r="K142" s="6" t="s">
        <v>969</v>
      </c>
      <c r="L142" s="6" t="s">
        <v>1407</v>
      </c>
      <c r="M142" s="6">
        <v>0.0169</v>
      </c>
      <c r="N142" s="6" t="s">
        <v>1408</v>
      </c>
      <c r="O142" s="6" t="s">
        <v>1409</v>
      </c>
      <c r="P142" s="6" t="s">
        <v>1410</v>
      </c>
      <c r="Q142" s="6" t="s">
        <v>1175</v>
      </c>
      <c r="R142" s="6">
        <v>0.36</v>
      </c>
      <c r="S142" s="6">
        <v>8.0E-4</v>
      </c>
    </row>
    <row r="143">
      <c r="A143" s="24" t="s">
        <v>1411</v>
      </c>
      <c r="B143" s="6" t="s">
        <v>535</v>
      </c>
      <c r="C143" s="6" t="s">
        <v>476</v>
      </c>
      <c r="D143" s="6" t="s">
        <v>536</v>
      </c>
      <c r="E143" s="6">
        <v>0.5627253140543881</v>
      </c>
      <c r="F143" s="6">
        <v>58.921</v>
      </c>
      <c r="G143" s="6">
        <v>12.7494</v>
      </c>
      <c r="H143" s="6">
        <v>6.2917</v>
      </c>
      <c r="I143" s="6">
        <v>3291.127921</v>
      </c>
      <c r="J143" s="6">
        <v>3.0</v>
      </c>
      <c r="K143" s="6" t="s">
        <v>969</v>
      </c>
      <c r="L143" s="6" t="s">
        <v>1412</v>
      </c>
      <c r="M143" s="6">
        <v>0.0259</v>
      </c>
      <c r="N143" s="6" t="s">
        <v>1413</v>
      </c>
      <c r="O143" s="6" t="s">
        <v>1414</v>
      </c>
      <c r="P143" s="6" t="s">
        <v>1415</v>
      </c>
      <c r="Q143" s="6" t="s">
        <v>979</v>
      </c>
      <c r="R143" s="6">
        <v>0.56</v>
      </c>
      <c r="S143" s="6">
        <v>0.0034</v>
      </c>
    </row>
    <row r="144">
      <c r="A144" s="24" t="s">
        <v>1416</v>
      </c>
      <c r="B144" s="6" t="s">
        <v>538</v>
      </c>
      <c r="C144" s="6" t="s">
        <v>480</v>
      </c>
      <c r="D144" s="6" t="s">
        <v>518</v>
      </c>
      <c r="E144" s="6">
        <v>0.5137695726627357</v>
      </c>
      <c r="F144" s="6">
        <v>67.665</v>
      </c>
      <c r="G144" s="6">
        <v>8.97107</v>
      </c>
      <c r="H144" s="6">
        <v>3.068934</v>
      </c>
      <c r="I144" s="6">
        <v>3255.987639</v>
      </c>
      <c r="J144" s="6">
        <v>-12.0</v>
      </c>
      <c r="K144" s="6" t="s">
        <v>1336</v>
      </c>
      <c r="L144" s="6" t="s">
        <v>1417</v>
      </c>
      <c r="M144" s="6">
        <v>0.0275</v>
      </c>
      <c r="N144" s="6" t="s">
        <v>1418</v>
      </c>
      <c r="O144" s="6" t="s">
        <v>1419</v>
      </c>
      <c r="P144" s="6" t="s">
        <v>1420</v>
      </c>
      <c r="Q144" s="6" t="s">
        <v>1421</v>
      </c>
      <c r="R144" s="6">
        <v>0.49</v>
      </c>
      <c r="S144" s="6">
        <v>0.0021</v>
      </c>
    </row>
    <row r="145">
      <c r="A145" s="24" t="s">
        <v>1422</v>
      </c>
      <c r="B145" s="6" t="s">
        <v>540</v>
      </c>
      <c r="D145" s="6" t="s">
        <v>541</v>
      </c>
      <c r="E145" s="6">
        <v>0.6141578090715261</v>
      </c>
      <c r="F145" s="6">
        <v>67.755</v>
      </c>
      <c r="G145" s="6">
        <v>11.54947988</v>
      </c>
      <c r="H145" s="6">
        <v>7.717375215</v>
      </c>
      <c r="I145" s="6">
        <v>3700.096885</v>
      </c>
      <c r="J145" s="6">
        <v>10.0</v>
      </c>
      <c r="K145" s="6" t="s">
        <v>969</v>
      </c>
      <c r="L145" s="6" t="s">
        <v>1423</v>
      </c>
      <c r="M145" s="6">
        <v>0.0106</v>
      </c>
      <c r="N145" s="6" t="s">
        <v>1424</v>
      </c>
      <c r="O145" s="6" t="s">
        <v>1425</v>
      </c>
      <c r="P145" s="6" t="s">
        <v>663</v>
      </c>
      <c r="Q145" s="6" t="s">
        <v>1426</v>
      </c>
      <c r="R145" s="6">
        <v>0.21</v>
      </c>
      <c r="S145" s="6">
        <v>0.0</v>
      </c>
    </row>
    <row r="146">
      <c r="A146" s="24" t="s">
        <v>1427</v>
      </c>
      <c r="B146" s="6" t="s">
        <v>543</v>
      </c>
      <c r="C146" s="6" t="s">
        <v>506</v>
      </c>
      <c r="D146" s="6" t="s">
        <v>544</v>
      </c>
      <c r="E146" s="6">
        <v>0.5785877280147006</v>
      </c>
      <c r="F146" s="6">
        <v>66.342</v>
      </c>
      <c r="G146" s="6">
        <v>11.06424</v>
      </c>
      <c r="H146" s="6">
        <v>6.564</v>
      </c>
      <c r="I146" s="6">
        <v>3051.689885</v>
      </c>
      <c r="J146" s="6">
        <v>9.0</v>
      </c>
      <c r="K146" s="6" t="s">
        <v>969</v>
      </c>
      <c r="L146" s="6" t="s">
        <v>1428</v>
      </c>
      <c r="M146" s="6">
        <v>0.0228</v>
      </c>
      <c r="N146" s="6" t="s">
        <v>1429</v>
      </c>
      <c r="O146" s="6" t="s">
        <v>824</v>
      </c>
      <c r="P146" s="6" t="s">
        <v>1430</v>
      </c>
      <c r="Q146" s="6" t="s">
        <v>1101</v>
      </c>
      <c r="R146" s="6">
        <v>0.28</v>
      </c>
      <c r="S146" s="6">
        <v>0.0069</v>
      </c>
    </row>
    <row r="147">
      <c r="A147" s="24" t="s">
        <v>1431</v>
      </c>
      <c r="B147" s="6" t="s">
        <v>546</v>
      </c>
      <c r="C147" s="6" t="s">
        <v>480</v>
      </c>
      <c r="D147" s="6" t="s">
        <v>547</v>
      </c>
      <c r="E147" s="6">
        <v>0.6560391102023843</v>
      </c>
      <c r="F147" s="6">
        <v>70.879</v>
      </c>
      <c r="G147" s="6">
        <v>11.40786</v>
      </c>
      <c r="H147" s="6">
        <v>10.67167179</v>
      </c>
      <c r="I147" s="6">
        <v>3482.378737</v>
      </c>
      <c r="J147" s="6">
        <v>26.0</v>
      </c>
      <c r="K147" s="6" t="s">
        <v>969</v>
      </c>
      <c r="L147" s="6" t="s">
        <v>1432</v>
      </c>
      <c r="M147" s="6">
        <v>0.0232</v>
      </c>
      <c r="N147" s="6" t="s">
        <v>1433</v>
      </c>
      <c r="O147" s="6" t="s">
        <v>1434</v>
      </c>
      <c r="P147" s="6" t="s">
        <v>1435</v>
      </c>
      <c r="Q147" s="6" t="s">
        <v>1421</v>
      </c>
      <c r="R147" s="6">
        <v>0.27</v>
      </c>
      <c r="S147" s="6">
        <v>0.0012</v>
      </c>
    </row>
    <row r="148">
      <c r="A148" s="24" t="s">
        <v>1436</v>
      </c>
      <c r="B148" s="6" t="s">
        <v>550</v>
      </c>
      <c r="C148" s="6" t="s">
        <v>480</v>
      </c>
      <c r="E148" s="6">
        <v>0.6085561894132034</v>
      </c>
      <c r="F148" s="6">
        <v>70.17</v>
      </c>
      <c r="G148" s="6">
        <v>12.68717</v>
      </c>
      <c r="H148" s="6">
        <v>6.436763183</v>
      </c>
      <c r="I148" s="6">
        <v>3024.430752</v>
      </c>
      <c r="J148" s="6">
        <v>20.0</v>
      </c>
      <c r="K148" s="6" t="s">
        <v>969</v>
      </c>
      <c r="L148" s="6" t="s">
        <v>1437</v>
      </c>
      <c r="M148" s="6">
        <v>0.0191</v>
      </c>
      <c r="N148" s="6" t="s">
        <v>1438</v>
      </c>
      <c r="O148" s="6" t="s">
        <v>1439</v>
      </c>
      <c r="P148" s="6" t="s">
        <v>1440</v>
      </c>
      <c r="Q148" s="6" t="s">
        <v>1441</v>
      </c>
      <c r="R148" s="6">
        <v>0.74</v>
      </c>
      <c r="S148" s="6">
        <v>0.0</v>
      </c>
    </row>
    <row r="149">
      <c r="A149" s="24" t="s">
        <v>1442</v>
      </c>
      <c r="B149" s="6" t="s">
        <v>552</v>
      </c>
      <c r="C149" s="6" t="s">
        <v>461</v>
      </c>
      <c r="D149" s="6" t="s">
        <v>553</v>
      </c>
      <c r="E149" s="6">
        <v>0.5283026256096892</v>
      </c>
      <c r="F149" s="6">
        <v>65.015</v>
      </c>
      <c r="G149" s="6">
        <v>8.009893333</v>
      </c>
      <c r="H149" s="6">
        <v>6.008</v>
      </c>
      <c r="I149" s="6">
        <v>2805.116129</v>
      </c>
      <c r="J149" s="6">
        <v>0.0</v>
      </c>
      <c r="K149" s="6" t="s">
        <v>1336</v>
      </c>
      <c r="L149" s="6" t="s">
        <v>1443</v>
      </c>
      <c r="M149" s="6">
        <v>0.0298</v>
      </c>
      <c r="N149" s="6" t="s">
        <v>1444</v>
      </c>
      <c r="O149" s="6" t="s">
        <v>1214</v>
      </c>
      <c r="P149" s="6" t="s">
        <v>1445</v>
      </c>
      <c r="Q149" s="6" t="s">
        <v>1446</v>
      </c>
      <c r="R149" s="6">
        <v>0.37</v>
      </c>
      <c r="S149" s="6">
        <v>0.0077</v>
      </c>
    </row>
    <row r="150">
      <c r="A150" s="24" t="s">
        <v>1447</v>
      </c>
      <c r="B150" s="6" t="s">
        <v>555</v>
      </c>
      <c r="C150" s="6" t="s">
        <v>521</v>
      </c>
      <c r="D150" s="6" t="s">
        <v>556</v>
      </c>
      <c r="E150" s="6">
        <v>0.5968483119671003</v>
      </c>
      <c r="F150" s="6">
        <v>70.323</v>
      </c>
      <c r="G150" s="6">
        <v>11.4168879</v>
      </c>
      <c r="H150" s="6">
        <v>6.84</v>
      </c>
      <c r="I150" s="6">
        <v>2807.860156</v>
      </c>
      <c r="J150" s="6">
        <v>17.0</v>
      </c>
      <c r="K150" s="6" t="s">
        <v>969</v>
      </c>
      <c r="L150" s="6" t="s">
        <v>1448</v>
      </c>
      <c r="M150" s="6">
        <v>0.0242</v>
      </c>
      <c r="N150" s="6" t="s">
        <v>1449</v>
      </c>
      <c r="O150" s="6" t="s">
        <v>737</v>
      </c>
      <c r="P150" s="6" t="s">
        <v>1450</v>
      </c>
      <c r="Q150" s="6" t="s">
        <v>1451</v>
      </c>
      <c r="R150" s="6">
        <v>0.24</v>
      </c>
      <c r="S150" s="6">
        <v>0.0</v>
      </c>
    </row>
    <row r="151">
      <c r="A151" s="24" t="s">
        <v>1452</v>
      </c>
      <c r="B151" s="6" t="s">
        <v>558</v>
      </c>
      <c r="C151" s="6" t="s">
        <v>521</v>
      </c>
      <c r="D151" s="6" t="s">
        <v>413</v>
      </c>
      <c r="E151" s="6">
        <v>0.5179548795748672</v>
      </c>
      <c r="F151" s="6">
        <v>53.705</v>
      </c>
      <c r="G151" s="6">
        <v>10.73776</v>
      </c>
      <c r="H151" s="6">
        <v>6.348</v>
      </c>
      <c r="I151" s="6">
        <v>3243.839094</v>
      </c>
      <c r="J151" s="6">
        <v>-9.0</v>
      </c>
      <c r="K151" s="6" t="s">
        <v>1336</v>
      </c>
      <c r="L151" s="6" t="s">
        <v>1453</v>
      </c>
      <c r="M151" s="6">
        <v>0.008</v>
      </c>
      <c r="N151" s="6" t="s">
        <v>1454</v>
      </c>
      <c r="O151" s="6" t="s">
        <v>1193</v>
      </c>
      <c r="P151" s="6" t="s">
        <v>1455</v>
      </c>
      <c r="Q151" s="6" t="s">
        <v>1456</v>
      </c>
      <c r="R151" s="6">
        <v>0.31</v>
      </c>
      <c r="S151" s="6">
        <v>3.0E-4</v>
      </c>
    </row>
    <row r="152">
      <c r="A152" s="24" t="s">
        <v>1457</v>
      </c>
      <c r="B152" s="6" t="s">
        <v>560</v>
      </c>
      <c r="C152" s="6" t="s">
        <v>521</v>
      </c>
      <c r="D152" s="6" t="s">
        <v>561</v>
      </c>
      <c r="E152" s="6">
        <v>0.5794852697737836</v>
      </c>
      <c r="F152" s="6">
        <v>70.478</v>
      </c>
      <c r="G152" s="6">
        <v>12.1952</v>
      </c>
      <c r="H152" s="6">
        <v>4.856</v>
      </c>
      <c r="I152" s="6">
        <v>2748.200382</v>
      </c>
      <c r="J152" s="6">
        <v>13.0</v>
      </c>
      <c r="K152" s="6" t="s">
        <v>969</v>
      </c>
      <c r="L152" s="6" t="s">
        <v>1458</v>
      </c>
      <c r="M152" s="6">
        <v>0.0185</v>
      </c>
      <c r="N152" s="6" t="s">
        <v>1459</v>
      </c>
      <c r="O152" s="6" t="s">
        <v>1460</v>
      </c>
      <c r="P152" s="6" t="s">
        <v>1461</v>
      </c>
      <c r="Q152" s="6" t="s">
        <v>1462</v>
      </c>
      <c r="R152" s="6">
        <v>0.21</v>
      </c>
      <c r="S152" s="6">
        <v>0.0037</v>
      </c>
    </row>
    <row r="153">
      <c r="A153" s="24" t="s">
        <v>1463</v>
      </c>
      <c r="B153" s="6" t="s">
        <v>563</v>
      </c>
      <c r="C153" s="6" t="s">
        <v>564</v>
      </c>
      <c r="D153" s="6" t="s">
        <v>565</v>
      </c>
      <c r="E153" s="6">
        <v>0.5631001688171139</v>
      </c>
      <c r="F153" s="6">
        <v>61.195</v>
      </c>
      <c r="G153" s="6">
        <v>10.45108</v>
      </c>
      <c r="H153" s="6">
        <v>8.342245697</v>
      </c>
      <c r="I153" s="6">
        <v>2661.072065</v>
      </c>
      <c r="J153" s="6">
        <v>12.0</v>
      </c>
      <c r="K153" s="6" t="s">
        <v>969</v>
      </c>
      <c r="L153" s="6" t="s">
        <v>1464</v>
      </c>
      <c r="M153" s="6">
        <v>0.0148</v>
      </c>
      <c r="N153" s="6" t="s">
        <v>1465</v>
      </c>
      <c r="O153" s="6" t="s">
        <v>1466</v>
      </c>
      <c r="P153" s="6" t="s">
        <v>1467</v>
      </c>
      <c r="Q153" s="6" t="s">
        <v>1468</v>
      </c>
      <c r="R153" s="6">
        <v>0.38</v>
      </c>
      <c r="S153" s="6">
        <v>0.0019</v>
      </c>
    </row>
    <row r="154">
      <c r="A154" s="24" t="s">
        <v>1469</v>
      </c>
      <c r="B154" s="6" t="s">
        <v>567</v>
      </c>
      <c r="C154" s="6" t="s">
        <v>521</v>
      </c>
      <c r="D154" s="6" t="s">
        <v>568</v>
      </c>
      <c r="E154" s="6">
        <v>0.5378256561649433</v>
      </c>
      <c r="F154" s="6">
        <v>64.118</v>
      </c>
      <c r="G154" s="6">
        <v>11.23886102</v>
      </c>
      <c r="H154" s="6">
        <v>4.908531258</v>
      </c>
      <c r="I154" s="6">
        <v>2426.385781</v>
      </c>
      <c r="J154" s="6">
        <v>7.0</v>
      </c>
      <c r="K154" s="6" t="s">
        <v>1336</v>
      </c>
      <c r="L154" s="6" t="s">
        <v>1470</v>
      </c>
      <c r="M154" s="6">
        <v>0.022</v>
      </c>
      <c r="N154" s="6" t="s">
        <v>1471</v>
      </c>
      <c r="O154" s="6" t="s">
        <v>1472</v>
      </c>
      <c r="P154" s="6" t="s">
        <v>1473</v>
      </c>
      <c r="Q154" s="6" t="s">
        <v>1474</v>
      </c>
      <c r="R154" s="6">
        <v>0.29</v>
      </c>
      <c r="S154" s="6">
        <v>1.0E-4</v>
      </c>
    </row>
    <row r="155">
      <c r="A155" s="24" t="s">
        <v>1475</v>
      </c>
      <c r="B155" s="6" t="s">
        <v>570</v>
      </c>
      <c r="E155" s="6">
        <v>0.4657249013527874</v>
      </c>
      <c r="F155" s="6">
        <v>61.735</v>
      </c>
      <c r="G155" s="6">
        <v>9.482098751</v>
      </c>
      <c r="H155" s="6">
        <v>3.666</v>
      </c>
      <c r="I155" s="6">
        <v>1489.572356</v>
      </c>
      <c r="J155" s="6">
        <v>4.0</v>
      </c>
      <c r="K155" s="6" t="s">
        <v>1336</v>
      </c>
      <c r="L155" s="6" t="s">
        <v>1476</v>
      </c>
      <c r="M155" s="6">
        <v>0.0294</v>
      </c>
      <c r="N155" s="6" t="s">
        <v>1477</v>
      </c>
      <c r="O155" s="6" t="s">
        <v>1478</v>
      </c>
      <c r="P155" s="6" t="s">
        <v>1479</v>
      </c>
      <c r="Q155" s="6" t="s">
        <v>1480</v>
      </c>
      <c r="R155" s="6">
        <v>0.59</v>
      </c>
      <c r="S155" s="6">
        <v>3.0E-4</v>
      </c>
    </row>
    <row r="156">
      <c r="A156" s="24" t="s">
        <v>1481</v>
      </c>
      <c r="B156" s="6" t="s">
        <v>572</v>
      </c>
      <c r="C156" s="6" t="s">
        <v>506</v>
      </c>
      <c r="D156" s="6" t="s">
        <v>573</v>
      </c>
      <c r="E156" s="6">
        <v>0.4627171470288197</v>
      </c>
      <c r="F156" s="6">
        <v>66.096</v>
      </c>
      <c r="G156" s="6">
        <v>8.66439</v>
      </c>
      <c r="H156" s="6">
        <v>3.2</v>
      </c>
      <c r="I156" s="6">
        <v>1433.295869</v>
      </c>
      <c r="J156" s="6">
        <v>3.0</v>
      </c>
      <c r="K156" s="6" t="s">
        <v>1336</v>
      </c>
      <c r="L156" s="6" t="s">
        <v>1482</v>
      </c>
      <c r="M156" s="6">
        <v>0.0228</v>
      </c>
      <c r="N156" s="6" t="s">
        <v>1483</v>
      </c>
      <c r="O156" s="6" t="s">
        <v>1414</v>
      </c>
      <c r="P156" s="6" t="s">
        <v>1484</v>
      </c>
      <c r="Q156" s="6" t="s">
        <v>1060</v>
      </c>
      <c r="R156" s="6">
        <v>0.38</v>
      </c>
      <c r="S156" s="6">
        <v>0.0038</v>
      </c>
    </row>
    <row r="157">
      <c r="A157" s="24" t="s">
        <v>1485</v>
      </c>
      <c r="B157" s="6" t="s">
        <v>575</v>
      </c>
      <c r="C157" s="6" t="s">
        <v>461</v>
      </c>
      <c r="D157" s="6" t="s">
        <v>298</v>
      </c>
      <c r="E157" s="6">
        <v>0.46551500062169854</v>
      </c>
      <c r="F157" s="6">
        <v>61.185</v>
      </c>
      <c r="G157" s="6">
        <v>9.00675</v>
      </c>
      <c r="H157" s="6">
        <v>2.707392597</v>
      </c>
      <c r="I157" s="6">
        <v>2211.002107</v>
      </c>
      <c r="J157" s="6">
        <v>-10.0</v>
      </c>
      <c r="K157" s="6" t="s">
        <v>1336</v>
      </c>
      <c r="L157" s="6" t="s">
        <v>1486</v>
      </c>
      <c r="M157" s="6">
        <v>0.0283</v>
      </c>
      <c r="N157" s="6" t="s">
        <v>1487</v>
      </c>
      <c r="O157" s="6" t="s">
        <v>1488</v>
      </c>
      <c r="P157" s="6" t="s">
        <v>1489</v>
      </c>
      <c r="Q157" s="6" t="s">
        <v>1175</v>
      </c>
      <c r="R157" s="6">
        <v>0.39</v>
      </c>
      <c r="S157" s="6">
        <v>0.0017</v>
      </c>
    </row>
    <row r="158">
      <c r="A158" s="24" t="s">
        <v>1490</v>
      </c>
      <c r="B158" s="6" t="s">
        <v>578</v>
      </c>
      <c r="C158" s="6" t="s">
        <v>480</v>
      </c>
      <c r="D158" s="6" t="s">
        <v>579</v>
      </c>
      <c r="E158" s="6">
        <v>0.5198341650012255</v>
      </c>
      <c r="F158" s="6">
        <v>61.47</v>
      </c>
      <c r="G158" s="6">
        <v>12.61455</v>
      </c>
      <c r="H158" s="6">
        <v>3.774</v>
      </c>
      <c r="I158" s="6">
        <v>2134.589379</v>
      </c>
      <c r="J158" s="6">
        <v>2.0</v>
      </c>
      <c r="K158" s="6" t="s">
        <v>1336</v>
      </c>
      <c r="L158" s="6" t="s">
        <v>1491</v>
      </c>
      <c r="M158" s="6">
        <v>0.0273</v>
      </c>
      <c r="N158" s="6" t="s">
        <v>1492</v>
      </c>
      <c r="O158" s="6" t="s">
        <v>1493</v>
      </c>
      <c r="P158" s="6" t="s">
        <v>1494</v>
      </c>
      <c r="Q158" s="6" t="s">
        <v>1474</v>
      </c>
      <c r="R158" s="6">
        <v>0.48</v>
      </c>
      <c r="S158" s="6">
        <v>0.0016</v>
      </c>
    </row>
    <row r="159">
      <c r="A159" s="24" t="s">
        <v>1495</v>
      </c>
      <c r="B159" s="6" t="s">
        <v>581</v>
      </c>
      <c r="C159" s="6" t="s">
        <v>461</v>
      </c>
      <c r="D159" s="6" t="s">
        <v>582</v>
      </c>
      <c r="E159" s="6">
        <v>0.5573410160427225</v>
      </c>
      <c r="F159" s="6">
        <v>72.835</v>
      </c>
      <c r="G159" s="6">
        <v>10.22041433</v>
      </c>
      <c r="H159" s="6">
        <v>5.54073206</v>
      </c>
      <c r="I159" s="6">
        <v>2026.724743</v>
      </c>
      <c r="J159" s="6">
        <v>13.0</v>
      </c>
      <c r="K159" s="6" t="s">
        <v>969</v>
      </c>
      <c r="L159" s="6" t="s">
        <v>1496</v>
      </c>
      <c r="M159" s="6">
        <v>0.0255</v>
      </c>
      <c r="N159" s="6" t="s">
        <v>1497</v>
      </c>
      <c r="O159" s="6" t="s">
        <v>737</v>
      </c>
      <c r="P159" s="6" t="s">
        <v>1498</v>
      </c>
      <c r="Q159" s="6" t="s">
        <v>1499</v>
      </c>
      <c r="R159" s="6">
        <v>0.23</v>
      </c>
      <c r="S159" s="6">
        <v>1.0E-4</v>
      </c>
    </row>
    <row r="160">
      <c r="A160" s="24" t="s">
        <v>1500</v>
      </c>
      <c r="B160" s="6" t="s">
        <v>584</v>
      </c>
      <c r="C160" s="6" t="s">
        <v>585</v>
      </c>
      <c r="D160" s="6" t="s">
        <v>586</v>
      </c>
      <c r="E160" s="6">
        <v>0.4272062437268427</v>
      </c>
      <c r="F160" s="6">
        <v>58.893</v>
      </c>
      <c r="G160" s="6">
        <v>7.60336</v>
      </c>
      <c r="H160" s="6">
        <v>2.352954412</v>
      </c>
      <c r="I160" s="6">
        <v>1965.385142</v>
      </c>
      <c r="J160" s="6">
        <v>-17.0</v>
      </c>
      <c r="K160" s="6" t="s">
        <v>1336</v>
      </c>
      <c r="L160" s="6" t="s">
        <v>1501</v>
      </c>
      <c r="M160" s="6">
        <v>0.0302</v>
      </c>
      <c r="N160" s="6" t="s">
        <v>1502</v>
      </c>
      <c r="O160" s="6" t="s">
        <v>999</v>
      </c>
      <c r="P160" s="6" t="s">
        <v>1503</v>
      </c>
      <c r="Q160" s="6" t="s">
        <v>1504</v>
      </c>
      <c r="R160" s="6">
        <v>0.44</v>
      </c>
      <c r="S160" s="6">
        <v>0.0026</v>
      </c>
    </row>
    <row r="161">
      <c r="A161" s="24" t="s">
        <v>1505</v>
      </c>
      <c r="B161" s="6" t="s">
        <v>588</v>
      </c>
      <c r="C161" s="6" t="s">
        <v>521</v>
      </c>
      <c r="D161" s="6" t="s">
        <v>589</v>
      </c>
      <c r="E161" s="6">
        <v>0.6232437585849168</v>
      </c>
      <c r="F161" s="6">
        <v>68.116</v>
      </c>
      <c r="G161" s="6">
        <v>11.81000261</v>
      </c>
      <c r="H161" s="6">
        <v>7.865527643</v>
      </c>
      <c r="I161" s="6">
        <v>3917.433007</v>
      </c>
      <c r="J161" s="6">
        <v>11.0</v>
      </c>
      <c r="K161" s="6" t="s">
        <v>969</v>
      </c>
      <c r="L161" s="6" t="s">
        <v>1506</v>
      </c>
      <c r="M161" s="6">
        <v>0.0157</v>
      </c>
      <c r="N161" s="6" t="s">
        <v>1507</v>
      </c>
      <c r="O161" s="6" t="s">
        <v>1333</v>
      </c>
      <c r="P161" s="6" t="s">
        <v>1508</v>
      </c>
      <c r="Q161" s="6" t="s">
        <v>870</v>
      </c>
      <c r="R161" s="6">
        <v>0.57</v>
      </c>
      <c r="S161" s="6">
        <v>0.0</v>
      </c>
    </row>
    <row r="162">
      <c r="A162" s="24" t="s">
        <v>1509</v>
      </c>
      <c r="B162" s="6" t="s">
        <v>591</v>
      </c>
      <c r="C162" s="6" t="s">
        <v>585</v>
      </c>
      <c r="D162" s="6" t="s">
        <v>592</v>
      </c>
      <c r="E162" s="6">
        <v>0.5360147200974451</v>
      </c>
      <c r="F162" s="6">
        <v>68.7</v>
      </c>
      <c r="G162" s="6">
        <v>11.16659</v>
      </c>
      <c r="H162" s="6">
        <v>4.417150539</v>
      </c>
      <c r="I162" s="6">
        <v>1958.611877</v>
      </c>
      <c r="J162" s="6">
        <v>11.0</v>
      </c>
      <c r="K162" s="6" t="s">
        <v>1336</v>
      </c>
      <c r="L162" s="6" t="s">
        <v>1510</v>
      </c>
      <c r="M162" s="6">
        <v>0.0258</v>
      </c>
      <c r="N162" s="6" t="s">
        <v>1511</v>
      </c>
      <c r="O162" s="6" t="s">
        <v>1512</v>
      </c>
      <c r="P162" s="6" t="s">
        <v>1513</v>
      </c>
      <c r="Q162" s="6" t="s">
        <v>1514</v>
      </c>
      <c r="R162" s="6">
        <v>0.18</v>
      </c>
      <c r="S162" s="6">
        <v>0.0017</v>
      </c>
    </row>
    <row r="163">
      <c r="A163" s="24" t="s">
        <v>1515</v>
      </c>
      <c r="B163" s="6" t="s">
        <v>595</v>
      </c>
      <c r="C163" s="6" t="s">
        <v>585</v>
      </c>
      <c r="D163" s="6" t="s">
        <v>596</v>
      </c>
      <c r="E163" s="6">
        <v>0.5281909034581529</v>
      </c>
      <c r="F163" s="6">
        <v>62.973</v>
      </c>
      <c r="G163" s="6">
        <v>11.24256</v>
      </c>
      <c r="H163" s="6">
        <v>6.090251</v>
      </c>
      <c r="I163" s="6">
        <v>1752.210989</v>
      </c>
      <c r="J163" s="6">
        <v>11.0</v>
      </c>
      <c r="K163" s="6" t="s">
        <v>1336</v>
      </c>
      <c r="L163" s="6" t="s">
        <v>1516</v>
      </c>
      <c r="M163" s="6">
        <v>0.0332</v>
      </c>
      <c r="N163" s="6" t="s">
        <v>1517</v>
      </c>
      <c r="O163" s="6" t="s">
        <v>1518</v>
      </c>
      <c r="P163" s="6" t="s">
        <v>1519</v>
      </c>
      <c r="Q163" s="6" t="s">
        <v>1520</v>
      </c>
      <c r="R163" s="6">
        <v>0.26</v>
      </c>
      <c r="S163" s="6">
        <v>0.0059</v>
      </c>
    </row>
    <row r="164">
      <c r="A164" s="24" t="s">
        <v>1521</v>
      </c>
      <c r="B164" s="6" t="s">
        <v>598</v>
      </c>
      <c r="C164" s="6" t="s">
        <v>461</v>
      </c>
      <c r="D164" s="6" t="s">
        <v>600</v>
      </c>
      <c r="E164" s="6">
        <v>0.4698496253405611</v>
      </c>
      <c r="F164" s="6">
        <v>66.24</v>
      </c>
      <c r="G164" s="6">
        <v>8.710185884</v>
      </c>
      <c r="H164" s="6">
        <v>2.795442993</v>
      </c>
      <c r="I164" s="6">
        <v>1781.756181</v>
      </c>
      <c r="J164" s="6">
        <v>-4.0</v>
      </c>
      <c r="K164" s="6" t="s">
        <v>1336</v>
      </c>
      <c r="L164" s="6" t="s">
        <v>1522</v>
      </c>
      <c r="M164" s="6">
        <v>0.0257</v>
      </c>
      <c r="N164" s="6" t="s">
        <v>1523</v>
      </c>
      <c r="O164" s="6" t="s">
        <v>1230</v>
      </c>
      <c r="P164" s="6" t="s">
        <v>1524</v>
      </c>
      <c r="Q164" s="6" t="s">
        <v>1525</v>
      </c>
      <c r="R164" s="6">
        <v>0.21</v>
      </c>
      <c r="S164" s="6">
        <v>0.0147</v>
      </c>
    </row>
    <row r="165">
      <c r="A165" s="24" t="s">
        <v>1526</v>
      </c>
      <c r="B165" s="6" t="s">
        <v>602</v>
      </c>
      <c r="C165" s="6" t="s">
        <v>461</v>
      </c>
      <c r="D165" s="6" t="s">
        <v>603</v>
      </c>
      <c r="E165" s="6">
        <v>0.4335470487847296</v>
      </c>
      <c r="F165" s="6">
        <v>61.174</v>
      </c>
      <c r="G165" s="6">
        <v>8.90646</v>
      </c>
      <c r="H165" s="6">
        <v>1.585573608</v>
      </c>
      <c r="I165" s="6">
        <v>1705.485422</v>
      </c>
      <c r="J165" s="6">
        <v>-8.0</v>
      </c>
      <c r="K165" s="6" t="s">
        <v>1336</v>
      </c>
      <c r="L165" s="6" t="s">
        <v>1527</v>
      </c>
      <c r="M165" s="6">
        <v>0.0286</v>
      </c>
      <c r="N165" s="6" t="s">
        <v>1528</v>
      </c>
      <c r="O165" s="6" t="s">
        <v>1173</v>
      </c>
      <c r="P165" s="6" t="s">
        <v>1529</v>
      </c>
      <c r="Q165" s="6" t="s">
        <v>1530</v>
      </c>
      <c r="R165" s="6">
        <v>0.31</v>
      </c>
      <c r="S165" s="6">
        <v>0.0027</v>
      </c>
    </row>
    <row r="166">
      <c r="A166" s="24" t="s">
        <v>1531</v>
      </c>
      <c r="B166" s="6" t="s">
        <v>605</v>
      </c>
      <c r="C166" s="6" t="s">
        <v>606</v>
      </c>
      <c r="D166" s="6" t="s">
        <v>217</v>
      </c>
      <c r="E166" s="6">
        <v>0.4011759682854399</v>
      </c>
      <c r="F166" s="6">
        <v>53.977</v>
      </c>
      <c r="G166" s="6">
        <v>7.465364</v>
      </c>
      <c r="H166" s="6">
        <v>2.409497071</v>
      </c>
      <c r="I166" s="6">
        <v>1715.568235</v>
      </c>
      <c r="J166" s="6">
        <v>-15.0</v>
      </c>
      <c r="K166" s="6" t="s">
        <v>1336</v>
      </c>
      <c r="L166" s="6" t="s">
        <v>1532</v>
      </c>
      <c r="M166" s="6">
        <v>0.03</v>
      </c>
      <c r="N166" s="6" t="s">
        <v>1533</v>
      </c>
      <c r="O166" s="6" t="s">
        <v>1016</v>
      </c>
      <c r="P166" s="6" t="s">
        <v>1534</v>
      </c>
      <c r="Q166" s="6" t="s">
        <v>830</v>
      </c>
      <c r="R166" s="6">
        <v>0.23</v>
      </c>
      <c r="S166" s="6">
        <v>0.0021</v>
      </c>
    </row>
    <row r="167">
      <c r="A167" s="24" t="s">
        <v>1535</v>
      </c>
      <c r="B167" s="6" t="s">
        <v>609</v>
      </c>
      <c r="C167" s="6" t="s">
        <v>521</v>
      </c>
      <c r="D167" s="6" t="s">
        <v>610</v>
      </c>
      <c r="E167" s="6">
        <v>0.49595952280148353</v>
      </c>
      <c r="F167" s="6">
        <v>64.486</v>
      </c>
      <c r="G167" s="6">
        <v>10.13892</v>
      </c>
      <c r="H167" s="6">
        <v>3.93</v>
      </c>
      <c r="I167" s="6">
        <v>1745.665705</v>
      </c>
      <c r="J167" s="6">
        <v>1.0</v>
      </c>
      <c r="K167" s="6" t="s">
        <v>1336</v>
      </c>
      <c r="L167" s="6" t="s">
        <v>1536</v>
      </c>
      <c r="M167" s="6">
        <v>0.0233</v>
      </c>
      <c r="N167" s="6" t="s">
        <v>1537</v>
      </c>
      <c r="O167" s="6" t="s">
        <v>1538</v>
      </c>
      <c r="P167" s="6" t="s">
        <v>1539</v>
      </c>
      <c r="Q167" s="6" t="s">
        <v>1540</v>
      </c>
      <c r="R167" s="6">
        <v>0.25</v>
      </c>
      <c r="S167" s="6">
        <v>0.005</v>
      </c>
    </row>
    <row r="168">
      <c r="A168" s="24" t="s">
        <v>1541</v>
      </c>
      <c r="B168" s="6" t="s">
        <v>612</v>
      </c>
      <c r="C168" s="6" t="s">
        <v>461</v>
      </c>
      <c r="D168" s="6" t="s">
        <v>613</v>
      </c>
      <c r="E168" s="6">
        <v>0.5206973589305919</v>
      </c>
      <c r="F168" s="6">
        <v>66.681</v>
      </c>
      <c r="G168" s="6">
        <v>10.41317</v>
      </c>
      <c r="H168" s="6">
        <v>6.1</v>
      </c>
      <c r="I168" s="6">
        <v>1403.915973</v>
      </c>
      <c r="J168" s="6">
        <v>19.0</v>
      </c>
      <c r="K168" s="6" t="s">
        <v>1336</v>
      </c>
      <c r="L168" s="6" t="s">
        <v>1542</v>
      </c>
      <c r="M168" s="6">
        <v>0.0268</v>
      </c>
      <c r="N168" s="6" t="s">
        <v>1543</v>
      </c>
      <c r="O168" s="6" t="s">
        <v>1544</v>
      </c>
      <c r="P168" s="6" t="s">
        <v>1545</v>
      </c>
      <c r="Q168" s="6" t="s">
        <v>1546</v>
      </c>
      <c r="R168" s="6">
        <v>0.39</v>
      </c>
      <c r="S168" s="6">
        <v>0.0036</v>
      </c>
    </row>
    <row r="169">
      <c r="A169" s="24" t="s">
        <v>1547</v>
      </c>
      <c r="B169" s="6" t="s">
        <v>615</v>
      </c>
      <c r="C169" s="6" t="s">
        <v>521</v>
      </c>
      <c r="D169" s="6" t="s">
        <v>437</v>
      </c>
      <c r="E169" s="6">
        <v>0.5027313745517944</v>
      </c>
      <c r="F169" s="6">
        <v>63.66</v>
      </c>
      <c r="G169" s="6">
        <v>9.5</v>
      </c>
      <c r="H169" s="6">
        <v>5.441686</v>
      </c>
      <c r="I169" s="6">
        <v>1664.892927</v>
      </c>
      <c r="J169" s="6">
        <v>6.0</v>
      </c>
      <c r="K169" s="6" t="s">
        <v>1336</v>
      </c>
      <c r="L169" s="6" t="s">
        <v>1548</v>
      </c>
      <c r="M169" s="6">
        <v>0.0124</v>
      </c>
      <c r="N169" s="6" t="s">
        <v>1549</v>
      </c>
      <c r="O169" s="6" t="s">
        <v>1550</v>
      </c>
      <c r="P169" s="6" t="s">
        <v>1551</v>
      </c>
      <c r="Q169" s="6" t="s">
        <v>1552</v>
      </c>
      <c r="R169" s="6">
        <v>0.57</v>
      </c>
      <c r="S169" s="6">
        <v>0.0015</v>
      </c>
    </row>
    <row r="170">
      <c r="A170" s="24" t="s">
        <v>1553</v>
      </c>
      <c r="B170" s="6" t="s">
        <v>617</v>
      </c>
      <c r="C170" s="6" t="s">
        <v>461</v>
      </c>
      <c r="D170" s="6" t="s">
        <v>618</v>
      </c>
      <c r="E170" s="6">
        <v>0.46140600072244514</v>
      </c>
      <c r="F170" s="6">
        <v>58.003</v>
      </c>
      <c r="G170" s="6">
        <v>10.5</v>
      </c>
      <c r="H170" s="6">
        <v>3.303495308</v>
      </c>
      <c r="I170" s="6">
        <v>1593.184025</v>
      </c>
      <c r="J170" s="6">
        <v>-2.0</v>
      </c>
      <c r="K170" s="6" t="s">
        <v>1336</v>
      </c>
      <c r="L170" s="6" t="s">
        <v>1554</v>
      </c>
      <c r="M170" s="6">
        <v>0.0245</v>
      </c>
      <c r="N170" s="6" t="s">
        <v>1555</v>
      </c>
      <c r="O170" s="6" t="s">
        <v>1322</v>
      </c>
      <c r="P170" s="6" t="s">
        <v>1556</v>
      </c>
      <c r="Q170" s="6" t="s">
        <v>1557</v>
      </c>
      <c r="R170" s="6">
        <v>0.45</v>
      </c>
      <c r="S170" s="6">
        <v>3.0E-4</v>
      </c>
    </row>
    <row r="171">
      <c r="A171" s="24" t="s">
        <v>1558</v>
      </c>
      <c r="B171" s="6" t="s">
        <v>620</v>
      </c>
      <c r="C171" s="6" t="s">
        <v>506</v>
      </c>
      <c r="D171" s="6" t="s">
        <v>621</v>
      </c>
      <c r="E171" s="6">
        <v>0.5127327360358469</v>
      </c>
      <c r="F171" s="6">
        <v>60.76</v>
      </c>
      <c r="G171" s="6">
        <v>12.56833</v>
      </c>
      <c r="H171" s="6">
        <v>4.949925584</v>
      </c>
      <c r="I171" s="6">
        <v>1592.536702</v>
      </c>
      <c r="J171" s="6">
        <v>10.0</v>
      </c>
      <c r="K171" s="6" t="s">
        <v>1336</v>
      </c>
      <c r="L171" s="6" t="s">
        <v>1559</v>
      </c>
      <c r="M171" s="6">
        <v>0.0243</v>
      </c>
      <c r="N171" s="6" t="s">
        <v>1560</v>
      </c>
      <c r="O171" s="6" t="s">
        <v>1561</v>
      </c>
      <c r="P171" s="6" t="s">
        <v>1562</v>
      </c>
      <c r="Q171" s="6" t="s">
        <v>1474</v>
      </c>
      <c r="R171" s="6">
        <v>0.43</v>
      </c>
      <c r="S171" s="6">
        <v>0.0011</v>
      </c>
    </row>
    <row r="172">
      <c r="A172" s="24" t="s">
        <v>1563</v>
      </c>
      <c r="B172" s="6" t="s">
        <v>624</v>
      </c>
      <c r="C172" s="6" t="s">
        <v>461</v>
      </c>
      <c r="D172" s="6" t="s">
        <v>217</v>
      </c>
      <c r="E172" s="6">
        <v>0.4384652820682339</v>
      </c>
      <c r="F172" s="6">
        <v>54.309</v>
      </c>
      <c r="G172" s="6">
        <v>10.17593</v>
      </c>
      <c r="H172" s="6">
        <v>3.6</v>
      </c>
      <c r="I172" s="6">
        <v>1381.299109</v>
      </c>
      <c r="J172" s="6">
        <v>1.0</v>
      </c>
      <c r="K172" s="6" t="s">
        <v>1336</v>
      </c>
      <c r="L172" s="6" t="s">
        <v>1564</v>
      </c>
      <c r="M172" s="6">
        <v>0.021</v>
      </c>
      <c r="N172" s="6" t="s">
        <v>1565</v>
      </c>
      <c r="O172" s="6" t="s">
        <v>854</v>
      </c>
      <c r="P172" s="6" t="s">
        <v>1566</v>
      </c>
      <c r="Q172" s="6" t="s">
        <v>1567</v>
      </c>
      <c r="R172" s="6">
        <v>0.43</v>
      </c>
      <c r="S172" s="6">
        <v>0.001</v>
      </c>
    </row>
    <row r="173">
      <c r="A173" s="24" t="s">
        <v>1568</v>
      </c>
      <c r="B173" s="6" t="s">
        <v>626</v>
      </c>
      <c r="C173" s="6" t="s">
        <v>521</v>
      </c>
      <c r="D173" s="6" t="s">
        <v>547</v>
      </c>
      <c r="E173" s="6">
        <v>0.4460446809922152</v>
      </c>
      <c r="F173" s="6">
        <v>60.163</v>
      </c>
      <c r="G173" s="6">
        <v>9.74711</v>
      </c>
      <c r="H173" s="6">
        <v>3.540898438</v>
      </c>
      <c r="I173" s="6">
        <v>1153.697636</v>
      </c>
      <c r="J173" s="6">
        <v>4.0</v>
      </c>
      <c r="K173" s="6" t="s">
        <v>1336</v>
      </c>
      <c r="L173" s="6" t="s">
        <v>1569</v>
      </c>
      <c r="M173" s="6">
        <v>0.0293</v>
      </c>
      <c r="N173" s="6" t="s">
        <v>1570</v>
      </c>
      <c r="O173" s="6" t="s">
        <v>1571</v>
      </c>
      <c r="P173" s="6" t="s">
        <v>1572</v>
      </c>
      <c r="Q173" s="6" t="s">
        <v>1018</v>
      </c>
      <c r="R173" s="6">
        <v>0.38</v>
      </c>
      <c r="S173" s="6">
        <v>0.004</v>
      </c>
    </row>
    <row r="174">
      <c r="A174" s="24" t="s">
        <v>1573</v>
      </c>
      <c r="B174" s="6" t="s">
        <v>628</v>
      </c>
      <c r="C174" s="6" t="s">
        <v>585</v>
      </c>
      <c r="D174" s="6" t="s">
        <v>342</v>
      </c>
      <c r="E174" s="6">
        <v>0.4854001863467665</v>
      </c>
      <c r="F174" s="6">
        <v>63.798</v>
      </c>
      <c r="G174" s="6">
        <v>10.95276</v>
      </c>
      <c r="H174" s="6">
        <v>4.63</v>
      </c>
      <c r="I174" s="6">
        <v>1159.120065</v>
      </c>
      <c r="J174" s="6">
        <v>11.0</v>
      </c>
      <c r="K174" s="6" t="s">
        <v>1336</v>
      </c>
      <c r="L174" s="6" t="s">
        <v>1574</v>
      </c>
      <c r="M174" s="6">
        <v>0.0269</v>
      </c>
      <c r="N174" s="6" t="s">
        <v>1575</v>
      </c>
      <c r="O174" s="6" t="s">
        <v>1460</v>
      </c>
      <c r="P174" s="6" t="s">
        <v>1576</v>
      </c>
      <c r="Q174" s="6" t="s">
        <v>1577</v>
      </c>
      <c r="R174" s="6">
        <v>0.18</v>
      </c>
      <c r="S174" s="6">
        <v>0.0025</v>
      </c>
    </row>
    <row r="175">
      <c r="A175" s="24" t="s">
        <v>1578</v>
      </c>
      <c r="B175" s="6" t="s">
        <v>630</v>
      </c>
      <c r="C175" s="6" t="s">
        <v>521</v>
      </c>
      <c r="D175" s="6" t="s">
        <v>209</v>
      </c>
      <c r="E175" s="6">
        <v>0.4647203189544081</v>
      </c>
      <c r="F175" s="6">
        <v>63.73</v>
      </c>
      <c r="G175" s="6">
        <v>9.57967</v>
      </c>
      <c r="H175" s="6">
        <v>4.668</v>
      </c>
      <c r="I175" s="6">
        <v>1040.085099</v>
      </c>
      <c r="J175" s="6">
        <v>9.0</v>
      </c>
      <c r="K175" s="6" t="s">
        <v>1336</v>
      </c>
      <c r="L175" s="6" t="s">
        <v>1579</v>
      </c>
      <c r="M175" s="6">
        <v>0.0244</v>
      </c>
      <c r="N175" s="6" t="s">
        <v>1580</v>
      </c>
      <c r="O175" s="6" t="s">
        <v>1488</v>
      </c>
      <c r="P175" s="6" t="s">
        <v>1581</v>
      </c>
      <c r="Q175" s="6" t="s">
        <v>1018</v>
      </c>
      <c r="R175" s="6">
        <v>0.53</v>
      </c>
      <c r="S175" s="6">
        <v>6.0E-4</v>
      </c>
    </row>
    <row r="176">
      <c r="A176" s="24" t="s">
        <v>1582</v>
      </c>
      <c r="B176" s="6" t="s">
        <v>632</v>
      </c>
      <c r="C176" s="6" t="s">
        <v>585</v>
      </c>
      <c r="D176" s="6" t="s">
        <v>603</v>
      </c>
      <c r="E176" s="6">
        <v>0.37659108310314304</v>
      </c>
      <c r="F176" s="6">
        <v>62.024</v>
      </c>
      <c r="G176" s="6">
        <v>6.47145</v>
      </c>
      <c r="H176" s="6">
        <v>2.029048967</v>
      </c>
      <c r="I176" s="6">
        <v>912.0418982</v>
      </c>
      <c r="J176" s="6">
        <v>-3.0</v>
      </c>
      <c r="K176" s="6" t="s">
        <v>1336</v>
      </c>
      <c r="L176" s="6" t="s">
        <v>1583</v>
      </c>
      <c r="M176" s="6">
        <v>0.0384</v>
      </c>
      <c r="N176" s="6" t="s">
        <v>1584</v>
      </c>
      <c r="O176" s="6" t="s">
        <v>1585</v>
      </c>
      <c r="P176" s="6" t="s">
        <v>1586</v>
      </c>
      <c r="Q176" s="6" t="s">
        <v>1077</v>
      </c>
      <c r="R176" s="6">
        <v>0.17</v>
      </c>
      <c r="S176" s="6">
        <v>0.0031</v>
      </c>
    </row>
    <row r="177">
      <c r="A177" s="24" t="s">
        <v>1587</v>
      </c>
      <c r="B177" s="6" t="s">
        <v>634</v>
      </c>
      <c r="D177" s="6" t="s">
        <v>269</v>
      </c>
      <c r="E177" s="6">
        <v>0.4587300707355282</v>
      </c>
      <c r="F177" s="6">
        <v>60.368</v>
      </c>
      <c r="G177" s="6">
        <v>9.7025948</v>
      </c>
      <c r="H177" s="6">
        <v>6.75948</v>
      </c>
      <c r="I177" s="6">
        <v>800.0214295</v>
      </c>
      <c r="J177" s="6">
        <v>8.0</v>
      </c>
      <c r="K177" s="6" t="s">
        <v>1336</v>
      </c>
      <c r="L177" s="6" t="s">
        <v>1588</v>
      </c>
      <c r="M177" s="6">
        <v>0.0319</v>
      </c>
      <c r="N177" s="6" t="s">
        <v>1589</v>
      </c>
      <c r="O177" s="6" t="s">
        <v>1571</v>
      </c>
      <c r="P177" s="6" t="s">
        <v>1590</v>
      </c>
      <c r="Q177" s="6" t="s">
        <v>1591</v>
      </c>
      <c r="R177" s="6">
        <v>0.46</v>
      </c>
      <c r="S177" s="6">
        <v>0.0115</v>
      </c>
    </row>
    <row r="178">
      <c r="A178" s="24" t="s">
        <v>1592</v>
      </c>
      <c r="B178" s="6" t="s">
        <v>637</v>
      </c>
      <c r="C178" s="6" t="s">
        <v>585</v>
      </c>
      <c r="D178" s="6" t="s">
        <v>217</v>
      </c>
      <c r="E178" s="6">
        <v>0.3806621111313304</v>
      </c>
      <c r="F178" s="6">
        <v>52.805</v>
      </c>
      <c r="G178" s="6">
        <v>7.56836</v>
      </c>
      <c r="H178" s="6">
        <v>4.282</v>
      </c>
      <c r="I178" s="6">
        <v>776.6759961</v>
      </c>
      <c r="J178" s="6">
        <v>0.0</v>
      </c>
      <c r="K178" s="6" t="s">
        <v>1336</v>
      </c>
      <c r="L178" s="6" t="s">
        <v>1593</v>
      </c>
      <c r="M178" s="6">
        <v>0.0178</v>
      </c>
      <c r="N178" s="6" t="s">
        <v>1594</v>
      </c>
      <c r="O178" s="6" t="s">
        <v>1595</v>
      </c>
      <c r="P178" s="6" t="s">
        <v>1596</v>
      </c>
      <c r="Q178" s="6" t="s">
        <v>1504</v>
      </c>
      <c r="R178" s="6">
        <v>0.43</v>
      </c>
      <c r="S178" s="6">
        <v>6.0E-4</v>
      </c>
    </row>
    <row r="179">
      <c r="A179" s="24" t="s">
        <v>1597</v>
      </c>
      <c r="B179" s="6" t="s">
        <v>639</v>
      </c>
      <c r="C179" s="6" t="s">
        <v>606</v>
      </c>
      <c r="D179" s="6" t="s">
        <v>437</v>
      </c>
      <c r="E179" s="6">
        <v>0.42288159819476784</v>
      </c>
      <c r="F179" s="6">
        <v>61.247</v>
      </c>
      <c r="G179" s="6">
        <v>11.30463</v>
      </c>
      <c r="H179" s="6">
        <v>3.124365</v>
      </c>
      <c r="I179" s="6">
        <v>659.7322625</v>
      </c>
      <c r="J179" s="6">
        <v>4.0</v>
      </c>
      <c r="K179" s="6" t="s">
        <v>1336</v>
      </c>
      <c r="L179" s="6" t="s">
        <v>1598</v>
      </c>
      <c r="M179" s="6">
        <v>0.0312</v>
      </c>
      <c r="N179" s="6" t="s">
        <v>1599</v>
      </c>
      <c r="O179" s="6" t="s">
        <v>1600</v>
      </c>
      <c r="P179" s="6" t="s">
        <v>1601</v>
      </c>
      <c r="Q179" s="6" t="s">
        <v>1602</v>
      </c>
      <c r="R179" s="6">
        <v>0.14</v>
      </c>
      <c r="S179" s="6">
        <v>0.0015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3.75"/>
    <col customWidth="1" min="3" max="3" width="11.0"/>
    <col customWidth="1" min="4" max="4" width="9.13"/>
    <col customWidth="1" min="5" max="5" width="12.38"/>
    <col customWidth="1" min="6" max="6" width="12.13"/>
    <col customWidth="1" min="7" max="7" width="11.13"/>
    <col customWidth="1" min="8" max="9" width="9.75"/>
    <col customWidth="1" min="10" max="23" width="7.63"/>
  </cols>
  <sheetData>
    <row r="1">
      <c r="A1" s="2" t="s">
        <v>1605</v>
      </c>
      <c r="B1" s="2" t="s">
        <v>26</v>
      </c>
      <c r="C1" s="2" t="s">
        <v>29</v>
      </c>
      <c r="D1" s="2" t="s">
        <v>32</v>
      </c>
      <c r="E1" s="2" t="s">
        <v>36</v>
      </c>
      <c r="F1" s="2" t="s">
        <v>38</v>
      </c>
      <c r="G1" s="2" t="s">
        <v>39</v>
      </c>
      <c r="H1" s="2" t="s">
        <v>41</v>
      </c>
      <c r="I1" s="2" t="s">
        <v>48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6" t="s">
        <v>1038</v>
      </c>
      <c r="B2" s="6" t="s">
        <v>1039</v>
      </c>
      <c r="C2" s="25">
        <v>0.0039</v>
      </c>
      <c r="D2" s="6" t="s">
        <v>1040</v>
      </c>
      <c r="E2" s="6" t="s">
        <v>1041</v>
      </c>
      <c r="F2" s="6" t="s">
        <v>1042</v>
      </c>
      <c r="G2" s="6" t="s">
        <v>1043</v>
      </c>
      <c r="H2" s="26">
        <v>0.61</v>
      </c>
      <c r="I2" s="25">
        <v>0.1847</v>
      </c>
    </row>
    <row r="3">
      <c r="A3" s="6" t="s">
        <v>1285</v>
      </c>
      <c r="B3" s="6" t="s">
        <v>1286</v>
      </c>
      <c r="C3" s="25">
        <v>0.0099</v>
      </c>
      <c r="D3" s="6" t="s">
        <v>1287</v>
      </c>
      <c r="E3" s="6" t="s">
        <v>1288</v>
      </c>
      <c r="F3" s="6" t="s">
        <v>1289</v>
      </c>
      <c r="G3" s="6" t="s">
        <v>1290</v>
      </c>
      <c r="H3" s="26">
        <v>0.35</v>
      </c>
      <c r="I3" s="25">
        <v>0.177</v>
      </c>
    </row>
    <row r="4">
      <c r="A4" s="8" t="s">
        <v>640</v>
      </c>
      <c r="B4" s="6" t="s">
        <v>701</v>
      </c>
      <c r="C4" s="25">
        <v>0.0059</v>
      </c>
      <c r="D4" s="6" t="s">
        <v>702</v>
      </c>
      <c r="E4" s="6" t="s">
        <v>703</v>
      </c>
      <c r="F4" s="6" t="s">
        <v>704</v>
      </c>
      <c r="G4" s="6" t="s">
        <v>705</v>
      </c>
      <c r="H4" s="26">
        <v>0.83</v>
      </c>
      <c r="I4" s="25">
        <v>0.0425</v>
      </c>
    </row>
    <row r="5">
      <c r="A5" s="6" t="s">
        <v>1164</v>
      </c>
      <c r="B5" s="6" t="s">
        <v>1165</v>
      </c>
      <c r="C5" s="25">
        <v>0.0107</v>
      </c>
      <c r="D5" s="6" t="s">
        <v>1166</v>
      </c>
      <c r="E5" s="6" t="s">
        <v>1167</v>
      </c>
      <c r="F5" s="6" t="s">
        <v>1168</v>
      </c>
      <c r="G5" s="6" t="s">
        <v>1169</v>
      </c>
      <c r="H5" s="26">
        <v>0.56</v>
      </c>
      <c r="I5" s="25">
        <v>0.0351</v>
      </c>
    </row>
    <row r="6">
      <c r="A6" s="6" t="s">
        <v>1345</v>
      </c>
      <c r="B6" s="6" t="s">
        <v>1346</v>
      </c>
      <c r="C6" s="25">
        <v>0.02</v>
      </c>
      <c r="D6" s="6" t="s">
        <v>1347</v>
      </c>
      <c r="E6" s="6" t="s">
        <v>1348</v>
      </c>
      <c r="F6" s="6" t="s">
        <v>1349</v>
      </c>
      <c r="G6" s="6" t="s">
        <v>1350</v>
      </c>
      <c r="H6" s="26">
        <v>0.35</v>
      </c>
      <c r="I6" s="25">
        <v>0.0283</v>
      </c>
    </row>
    <row r="7">
      <c r="A7" s="6" t="s">
        <v>1083</v>
      </c>
      <c r="B7" s="6" t="s">
        <v>1084</v>
      </c>
      <c r="C7" s="25">
        <v>0.0072</v>
      </c>
      <c r="D7" s="6" t="s">
        <v>1085</v>
      </c>
      <c r="E7" s="6" t="s">
        <v>737</v>
      </c>
      <c r="F7" s="6" t="s">
        <v>1086</v>
      </c>
      <c r="G7" s="6" t="s">
        <v>1087</v>
      </c>
      <c r="H7" s="26">
        <v>0.88</v>
      </c>
      <c r="I7" s="25">
        <v>0.0273</v>
      </c>
    </row>
    <row r="8">
      <c r="A8" s="6" t="s">
        <v>1335</v>
      </c>
      <c r="B8" s="6" t="s">
        <v>1337</v>
      </c>
      <c r="C8" s="25">
        <v>0.0258</v>
      </c>
      <c r="D8" s="6" t="s">
        <v>1338</v>
      </c>
      <c r="E8" s="6" t="s">
        <v>1339</v>
      </c>
      <c r="F8" s="6" t="s">
        <v>1340</v>
      </c>
      <c r="G8" s="6" t="s">
        <v>1012</v>
      </c>
      <c r="H8" s="26">
        <v>0.52</v>
      </c>
      <c r="I8" s="25">
        <v>0.0264</v>
      </c>
    </row>
    <row r="9">
      <c r="A9" s="6" t="s">
        <v>1372</v>
      </c>
      <c r="B9" s="6" t="s">
        <v>1373</v>
      </c>
      <c r="C9" s="25">
        <v>0.0101</v>
      </c>
      <c r="D9" s="6" t="s">
        <v>1374</v>
      </c>
      <c r="E9" s="6" t="s">
        <v>1375</v>
      </c>
      <c r="F9" s="6" t="s">
        <v>1376</v>
      </c>
      <c r="G9" s="6" t="s">
        <v>1377</v>
      </c>
      <c r="H9" s="26">
        <v>0.39</v>
      </c>
      <c r="I9" s="25">
        <v>0.0211</v>
      </c>
    </row>
    <row r="10">
      <c r="A10" s="6" t="s">
        <v>934</v>
      </c>
      <c r="B10" s="6" t="s">
        <v>935</v>
      </c>
      <c r="C10" s="25">
        <v>4.0E-4</v>
      </c>
      <c r="D10" s="6" t="s">
        <v>936</v>
      </c>
      <c r="E10" s="6" t="s">
        <v>937</v>
      </c>
      <c r="F10" s="6" t="s">
        <v>938</v>
      </c>
      <c r="G10" s="6" t="s">
        <v>939</v>
      </c>
      <c r="H10" s="26">
        <v>0.74</v>
      </c>
      <c r="I10" s="25">
        <v>0.0187</v>
      </c>
    </row>
    <row r="11">
      <c r="A11" s="6" t="s">
        <v>1007</v>
      </c>
      <c r="B11" s="6" t="s">
        <v>1008</v>
      </c>
      <c r="C11" s="25">
        <v>0.0106</v>
      </c>
      <c r="D11" s="6" t="s">
        <v>1009</v>
      </c>
      <c r="E11" s="6" t="s">
        <v>1010</v>
      </c>
      <c r="F11" s="6" t="s">
        <v>1011</v>
      </c>
      <c r="G11" s="6" t="s">
        <v>1012</v>
      </c>
      <c r="H11" s="26">
        <v>0.84</v>
      </c>
      <c r="I11" s="25">
        <v>0.0165</v>
      </c>
    </row>
    <row r="12">
      <c r="A12" s="6" t="s">
        <v>643</v>
      </c>
      <c r="B12" s="6" t="s">
        <v>781</v>
      </c>
      <c r="C12" s="25">
        <v>-0.003</v>
      </c>
      <c r="D12" s="6" t="s">
        <v>782</v>
      </c>
      <c r="E12" s="6" t="s">
        <v>783</v>
      </c>
      <c r="F12" s="6" t="s">
        <v>784</v>
      </c>
      <c r="G12" s="6" t="s">
        <v>785</v>
      </c>
      <c r="H12" s="26">
        <v>0.92</v>
      </c>
      <c r="I12" s="25">
        <v>0.0162</v>
      </c>
    </row>
    <row r="13">
      <c r="A13" s="6" t="s">
        <v>1521</v>
      </c>
      <c r="B13" s="6" t="s">
        <v>1522</v>
      </c>
      <c r="C13" s="25">
        <v>0.0257</v>
      </c>
      <c r="D13" s="6" t="s">
        <v>1523</v>
      </c>
      <c r="E13" s="6" t="s">
        <v>1230</v>
      </c>
      <c r="F13" s="6" t="s">
        <v>1524</v>
      </c>
      <c r="G13" s="6" t="s">
        <v>1525</v>
      </c>
      <c r="H13" s="26">
        <v>0.21</v>
      </c>
      <c r="I13" s="25">
        <v>0.0147</v>
      </c>
    </row>
    <row r="14">
      <c r="A14" s="6" t="s">
        <v>1243</v>
      </c>
      <c r="B14" s="6" t="s">
        <v>1244</v>
      </c>
      <c r="C14" s="25">
        <v>0.0135</v>
      </c>
      <c r="D14" s="6" t="s">
        <v>1245</v>
      </c>
      <c r="E14" s="6" t="s">
        <v>1246</v>
      </c>
      <c r="F14" s="6" t="s">
        <v>1247</v>
      </c>
      <c r="G14" s="6" t="s">
        <v>1248</v>
      </c>
      <c r="H14" s="26">
        <v>0.47</v>
      </c>
      <c r="I14" s="25">
        <v>0.0141</v>
      </c>
    </row>
    <row r="15">
      <c r="A15" s="6" t="s">
        <v>1176</v>
      </c>
      <c r="B15" s="6" t="s">
        <v>1177</v>
      </c>
      <c r="C15" s="25">
        <v>0.0194</v>
      </c>
      <c r="D15" s="6" t="s">
        <v>1178</v>
      </c>
      <c r="E15" s="6" t="s">
        <v>828</v>
      </c>
      <c r="F15" s="6" t="s">
        <v>1179</v>
      </c>
      <c r="G15" s="6" t="s">
        <v>1180</v>
      </c>
      <c r="H15" s="26">
        <v>0.43</v>
      </c>
      <c r="I15" s="25">
        <v>0.0131</v>
      </c>
    </row>
    <row r="16">
      <c r="A16" s="6" t="s">
        <v>1297</v>
      </c>
      <c r="B16" s="6" t="s">
        <v>1298</v>
      </c>
      <c r="C16" s="25">
        <v>0.0091</v>
      </c>
      <c r="D16" s="6" t="s">
        <v>1299</v>
      </c>
      <c r="E16" s="6" t="s">
        <v>1300</v>
      </c>
      <c r="F16" s="6" t="s">
        <v>1301</v>
      </c>
      <c r="G16" s="6" t="s">
        <v>1302</v>
      </c>
      <c r="H16" s="26">
        <v>0.38</v>
      </c>
      <c r="I16" s="25">
        <v>0.0125</v>
      </c>
    </row>
    <row r="17">
      <c r="A17" s="8" t="s">
        <v>1587</v>
      </c>
      <c r="B17" s="6" t="s">
        <v>1588</v>
      </c>
      <c r="C17" s="25">
        <v>0.0319</v>
      </c>
      <c r="D17" s="6" t="s">
        <v>1589</v>
      </c>
      <c r="E17" s="6" t="s">
        <v>1571</v>
      </c>
      <c r="F17" s="6" t="s">
        <v>1590</v>
      </c>
      <c r="G17" s="6" t="s">
        <v>1591</v>
      </c>
      <c r="H17" s="26">
        <v>0.46</v>
      </c>
      <c r="I17" s="25">
        <v>0.0115</v>
      </c>
    </row>
    <row r="18">
      <c r="A18" s="6" t="s">
        <v>916</v>
      </c>
      <c r="B18" s="6" t="s">
        <v>917</v>
      </c>
      <c r="C18" s="25">
        <v>0.0109</v>
      </c>
      <c r="D18" s="6" t="s">
        <v>918</v>
      </c>
      <c r="E18" s="6" t="s">
        <v>919</v>
      </c>
      <c r="F18" s="6" t="s">
        <v>920</v>
      </c>
      <c r="G18" s="6" t="s">
        <v>921</v>
      </c>
      <c r="H18" s="26">
        <v>0.76</v>
      </c>
      <c r="I18" s="25">
        <v>0.0108</v>
      </c>
    </row>
    <row r="19">
      <c r="A19" s="6" t="s">
        <v>980</v>
      </c>
      <c r="B19" s="6" t="s">
        <v>981</v>
      </c>
      <c r="C19" s="25">
        <v>0.013</v>
      </c>
      <c r="D19" s="6" t="s">
        <v>982</v>
      </c>
      <c r="E19" s="6" t="s">
        <v>983</v>
      </c>
      <c r="F19" s="6" t="s">
        <v>984</v>
      </c>
      <c r="G19" s="6" t="s">
        <v>985</v>
      </c>
      <c r="H19" s="26">
        <v>0.76</v>
      </c>
      <c r="I19" s="25">
        <v>0.0108</v>
      </c>
    </row>
    <row r="20">
      <c r="A20" s="6" t="s">
        <v>350</v>
      </c>
      <c r="B20" s="6" t="s">
        <v>739</v>
      </c>
      <c r="C20" s="25">
        <v>0.0032</v>
      </c>
      <c r="D20" s="6" t="s">
        <v>740</v>
      </c>
      <c r="E20" s="6" t="s">
        <v>686</v>
      </c>
      <c r="F20" s="6" t="s">
        <v>741</v>
      </c>
      <c r="G20" s="6" t="s">
        <v>742</v>
      </c>
      <c r="H20" s="26">
        <v>0.76</v>
      </c>
      <c r="I20" s="25">
        <v>0.0107</v>
      </c>
    </row>
    <row r="21" ht="15.75" customHeight="1">
      <c r="A21" s="6" t="s">
        <v>1019</v>
      </c>
      <c r="B21" s="6" t="s">
        <v>1020</v>
      </c>
      <c r="C21" s="25">
        <v>0.0025</v>
      </c>
      <c r="D21" s="6" t="s">
        <v>1021</v>
      </c>
      <c r="E21" s="6" t="s">
        <v>719</v>
      </c>
      <c r="F21" s="6" t="s">
        <v>1022</v>
      </c>
      <c r="G21" s="6" t="s">
        <v>1023</v>
      </c>
      <c r="H21" s="26">
        <v>0.51</v>
      </c>
      <c r="I21" s="25">
        <v>0.009</v>
      </c>
    </row>
    <row r="22" ht="15.75" customHeight="1">
      <c r="A22" s="8" t="s">
        <v>636</v>
      </c>
      <c r="B22" s="6" t="s">
        <v>770</v>
      </c>
      <c r="C22" s="25">
        <v>0.0053</v>
      </c>
      <c r="D22" s="6" t="s">
        <v>771</v>
      </c>
      <c r="E22" s="6" t="s">
        <v>772</v>
      </c>
      <c r="F22" s="6" t="s">
        <v>773</v>
      </c>
      <c r="G22" s="6" t="s">
        <v>774</v>
      </c>
      <c r="H22" s="26">
        <v>0.83</v>
      </c>
      <c r="I22" s="25">
        <v>0.0087</v>
      </c>
    </row>
    <row r="23" ht="15.75" customHeight="1">
      <c r="A23" s="6" t="s">
        <v>671</v>
      </c>
      <c r="B23" s="6" t="s">
        <v>775</v>
      </c>
      <c r="C23" s="25">
        <v>0.0022</v>
      </c>
      <c r="D23" s="6" t="s">
        <v>776</v>
      </c>
      <c r="E23" s="6" t="s">
        <v>777</v>
      </c>
      <c r="F23" s="6" t="s">
        <v>778</v>
      </c>
      <c r="G23" s="6" t="s">
        <v>779</v>
      </c>
      <c r="H23" s="26">
        <v>0.82</v>
      </c>
      <c r="I23" s="25">
        <v>0.0084</v>
      </c>
    </row>
    <row r="24" ht="15.75" customHeight="1">
      <c r="A24" s="6" t="s">
        <v>689</v>
      </c>
      <c r="B24" s="6" t="s">
        <v>796</v>
      </c>
      <c r="C24" s="25">
        <v>-0.0015</v>
      </c>
      <c r="D24" s="6" t="s">
        <v>797</v>
      </c>
      <c r="E24" s="6" t="s">
        <v>798</v>
      </c>
      <c r="F24" s="6" t="s">
        <v>799</v>
      </c>
      <c r="G24" s="6" t="s">
        <v>800</v>
      </c>
      <c r="H24" s="26">
        <v>0.69</v>
      </c>
      <c r="I24" s="25">
        <v>0.0078</v>
      </c>
    </row>
    <row r="25" ht="15.75" customHeight="1">
      <c r="A25" s="6" t="s">
        <v>1442</v>
      </c>
      <c r="B25" s="6" t="s">
        <v>1443</v>
      </c>
      <c r="C25" s="25">
        <v>0.0298</v>
      </c>
      <c r="D25" s="6" t="s">
        <v>1444</v>
      </c>
      <c r="E25" s="6" t="s">
        <v>1214</v>
      </c>
      <c r="F25" s="6" t="s">
        <v>1445</v>
      </c>
      <c r="G25" s="6" t="s">
        <v>1446</v>
      </c>
      <c r="H25" s="26">
        <v>0.37</v>
      </c>
      <c r="I25" s="25">
        <v>0.0077</v>
      </c>
    </row>
    <row r="26" ht="15.75" customHeight="1">
      <c r="A26" s="8" t="s">
        <v>1135</v>
      </c>
      <c r="B26" s="6" t="s">
        <v>1136</v>
      </c>
      <c r="C26" s="25">
        <v>0.0128</v>
      </c>
      <c r="D26" s="6" t="s">
        <v>1137</v>
      </c>
      <c r="E26" s="6" t="s">
        <v>1138</v>
      </c>
      <c r="F26" s="6" t="s">
        <v>1139</v>
      </c>
      <c r="G26" s="6" t="s">
        <v>1140</v>
      </c>
      <c r="H26" s="26">
        <v>0.67</v>
      </c>
      <c r="I26" s="25">
        <v>0.0076</v>
      </c>
    </row>
    <row r="27" ht="15.75" customHeight="1">
      <c r="A27" s="6" t="s">
        <v>1314</v>
      </c>
      <c r="B27" s="6" t="s">
        <v>1315</v>
      </c>
      <c r="C27" s="25">
        <v>0.0067</v>
      </c>
      <c r="D27" s="6" t="s">
        <v>1316</v>
      </c>
      <c r="E27" s="6" t="s">
        <v>674</v>
      </c>
      <c r="F27" s="6" t="s">
        <v>1317</v>
      </c>
      <c r="G27" s="6" t="s">
        <v>1318</v>
      </c>
      <c r="H27" s="26">
        <v>0.31</v>
      </c>
      <c r="I27" s="25">
        <v>0.007</v>
      </c>
    </row>
    <row r="28" ht="15.75" customHeight="1">
      <c r="A28" s="6" t="s">
        <v>1427</v>
      </c>
      <c r="B28" s="6" t="s">
        <v>1428</v>
      </c>
      <c r="C28" s="25">
        <v>0.0228</v>
      </c>
      <c r="D28" s="6" t="s">
        <v>1429</v>
      </c>
      <c r="E28" s="6" t="s">
        <v>824</v>
      </c>
      <c r="F28" s="6" t="s">
        <v>1430</v>
      </c>
      <c r="G28" s="6" t="s">
        <v>1101</v>
      </c>
      <c r="H28" s="26">
        <v>0.28</v>
      </c>
      <c r="I28" s="25">
        <v>0.0069</v>
      </c>
    </row>
    <row r="29" ht="15.75" customHeight="1">
      <c r="A29" s="8" t="s">
        <v>646</v>
      </c>
      <c r="B29" s="6" t="s">
        <v>805</v>
      </c>
      <c r="C29" s="25">
        <v>9.0E-4</v>
      </c>
      <c r="D29" s="6" t="s">
        <v>806</v>
      </c>
      <c r="E29" s="6" t="s">
        <v>807</v>
      </c>
      <c r="F29" s="6" t="s">
        <v>809</v>
      </c>
      <c r="G29" s="6" t="s">
        <v>810</v>
      </c>
      <c r="H29" s="26">
        <v>0.82</v>
      </c>
      <c r="I29" s="25">
        <v>0.0066</v>
      </c>
    </row>
    <row r="30" ht="15.75" customHeight="1">
      <c r="A30" s="6" t="s">
        <v>1108</v>
      </c>
      <c r="B30" s="6" t="s">
        <v>1109</v>
      </c>
      <c r="C30" s="25">
        <v>0.0108</v>
      </c>
      <c r="D30" s="6" t="s">
        <v>1110</v>
      </c>
      <c r="E30" s="6" t="s">
        <v>1111</v>
      </c>
      <c r="F30" s="6" t="s">
        <v>1112</v>
      </c>
      <c r="G30" s="6" t="s">
        <v>1113</v>
      </c>
      <c r="H30" s="26">
        <v>0.8</v>
      </c>
      <c r="I30" s="25">
        <v>0.0065</v>
      </c>
    </row>
    <row r="31" ht="15.75" customHeight="1">
      <c r="A31" s="6" t="s">
        <v>653</v>
      </c>
      <c r="B31" s="6" t="s">
        <v>822</v>
      </c>
      <c r="C31" s="25">
        <v>4.0E-4</v>
      </c>
      <c r="D31" s="6" t="s">
        <v>823</v>
      </c>
      <c r="E31" s="6" t="s">
        <v>824</v>
      </c>
      <c r="F31" s="6" t="s">
        <v>825</v>
      </c>
      <c r="G31" s="6" t="s">
        <v>652</v>
      </c>
      <c r="H31" s="26">
        <v>0.8</v>
      </c>
      <c r="I31" s="25">
        <v>0.006</v>
      </c>
    </row>
    <row r="32" ht="15.75" customHeight="1">
      <c r="A32" s="6" t="s">
        <v>1515</v>
      </c>
      <c r="B32" s="6" t="s">
        <v>1516</v>
      </c>
      <c r="C32" s="25">
        <v>0.0332</v>
      </c>
      <c r="D32" s="6" t="s">
        <v>1517</v>
      </c>
      <c r="E32" s="6" t="s">
        <v>1518</v>
      </c>
      <c r="F32" s="6" t="s">
        <v>1519</v>
      </c>
      <c r="G32" s="6" t="s">
        <v>1520</v>
      </c>
      <c r="H32" s="26">
        <v>0.26</v>
      </c>
      <c r="I32" s="25">
        <v>0.0059</v>
      </c>
    </row>
    <row r="33" ht="15.75" customHeight="1">
      <c r="A33" s="6" t="s">
        <v>968</v>
      </c>
      <c r="B33" s="6" t="s">
        <v>997</v>
      </c>
      <c r="C33" s="25">
        <v>0.0093</v>
      </c>
      <c r="D33" s="6" t="s">
        <v>998</v>
      </c>
      <c r="E33" s="6" t="s">
        <v>999</v>
      </c>
      <c r="F33" s="6" t="s">
        <v>1000</v>
      </c>
      <c r="G33" s="6" t="s">
        <v>1002</v>
      </c>
      <c r="H33" s="26">
        <v>0.93</v>
      </c>
      <c r="I33" s="25">
        <v>0.0058</v>
      </c>
    </row>
    <row r="34" ht="15.75" customHeight="1">
      <c r="A34" s="6" t="s">
        <v>1097</v>
      </c>
      <c r="B34" s="6" t="s">
        <v>1098</v>
      </c>
      <c r="C34" s="25">
        <v>0.0185</v>
      </c>
      <c r="D34" s="6" t="s">
        <v>1099</v>
      </c>
      <c r="E34" s="6" t="s">
        <v>755</v>
      </c>
      <c r="F34" s="6" t="s">
        <v>1100</v>
      </c>
      <c r="G34" s="6" t="s">
        <v>1101</v>
      </c>
      <c r="H34" s="26">
        <v>0.73</v>
      </c>
      <c r="I34" s="25">
        <v>0.0056</v>
      </c>
    </row>
    <row r="35" ht="15.75" customHeight="1">
      <c r="A35" s="6" t="s">
        <v>1362</v>
      </c>
      <c r="B35" s="6" t="s">
        <v>1363</v>
      </c>
      <c r="C35" s="25">
        <v>0.0242</v>
      </c>
      <c r="D35" s="6" t="s">
        <v>1364</v>
      </c>
      <c r="E35" s="6" t="s">
        <v>737</v>
      </c>
      <c r="F35" s="6" t="s">
        <v>1365</v>
      </c>
      <c r="G35" s="6" t="s">
        <v>1366</v>
      </c>
      <c r="H35" s="26">
        <v>0.35</v>
      </c>
      <c r="I35" s="25">
        <v>0.0056</v>
      </c>
    </row>
    <row r="36" ht="15.75" customHeight="1">
      <c r="A36" s="6" t="s">
        <v>1238</v>
      </c>
      <c r="B36" s="6" t="s">
        <v>1239</v>
      </c>
      <c r="C36" s="25">
        <v>-0.0059</v>
      </c>
      <c r="D36" s="6" t="s">
        <v>1240</v>
      </c>
      <c r="E36" s="6" t="s">
        <v>1241</v>
      </c>
      <c r="F36" s="6" t="s">
        <v>1242</v>
      </c>
      <c r="G36" s="6" t="s">
        <v>815</v>
      </c>
      <c r="H36" s="26">
        <v>0.69</v>
      </c>
      <c r="I36" s="25">
        <v>0.0056</v>
      </c>
    </row>
    <row r="37" ht="15.75" customHeight="1">
      <c r="A37" s="6" t="s">
        <v>1067</v>
      </c>
      <c r="B37" s="6" t="s">
        <v>1068</v>
      </c>
      <c r="C37" s="25">
        <v>0.0232</v>
      </c>
      <c r="D37" s="6" t="s">
        <v>1069</v>
      </c>
      <c r="E37" s="6" t="s">
        <v>1070</v>
      </c>
      <c r="F37" s="6" t="s">
        <v>1071</v>
      </c>
      <c r="G37" s="6" t="s">
        <v>1072</v>
      </c>
      <c r="H37" s="26">
        <v>0.73</v>
      </c>
      <c r="I37" s="25">
        <v>0.0052</v>
      </c>
    </row>
    <row r="38" ht="15.75" customHeight="1">
      <c r="A38" s="6" t="s">
        <v>1535</v>
      </c>
      <c r="B38" s="6" t="s">
        <v>1536</v>
      </c>
      <c r="C38" s="25">
        <v>0.0233</v>
      </c>
      <c r="D38" s="6" t="s">
        <v>1537</v>
      </c>
      <c r="E38" s="6" t="s">
        <v>1538</v>
      </c>
      <c r="F38" s="6" t="s">
        <v>1539</v>
      </c>
      <c r="G38" s="6" t="s">
        <v>1540</v>
      </c>
      <c r="H38" s="26">
        <v>0.25</v>
      </c>
      <c r="I38" s="25">
        <v>0.005</v>
      </c>
    </row>
    <row r="39" ht="15.75" customHeight="1">
      <c r="A39" s="6" t="s">
        <v>734</v>
      </c>
      <c r="B39" s="6" t="s">
        <v>878</v>
      </c>
      <c r="C39" s="25">
        <v>-0.0011</v>
      </c>
      <c r="D39" s="6" t="s">
        <v>879</v>
      </c>
      <c r="E39" s="6" t="s">
        <v>880</v>
      </c>
      <c r="F39" s="6" t="s">
        <v>881</v>
      </c>
      <c r="G39" s="6" t="s">
        <v>882</v>
      </c>
      <c r="H39" s="26">
        <v>0.6</v>
      </c>
      <c r="I39" s="25">
        <v>0.0049</v>
      </c>
    </row>
    <row r="40" ht="15.75" customHeight="1">
      <c r="A40" s="6" t="s">
        <v>599</v>
      </c>
      <c r="B40" s="6" t="s">
        <v>759</v>
      </c>
      <c r="C40" s="25">
        <v>0.0089</v>
      </c>
      <c r="D40" s="6" t="s">
        <v>760</v>
      </c>
      <c r="E40" s="6" t="s">
        <v>761</v>
      </c>
      <c r="F40" s="6" t="s">
        <v>762</v>
      </c>
      <c r="G40" s="6" t="s">
        <v>763</v>
      </c>
      <c r="H40" s="26">
        <v>0.81</v>
      </c>
      <c r="I40" s="25">
        <v>0.0048</v>
      </c>
    </row>
    <row r="41" ht="15.75" customHeight="1">
      <c r="A41" s="6" t="s">
        <v>1257</v>
      </c>
      <c r="B41" s="6" t="s">
        <v>1258</v>
      </c>
      <c r="C41" s="25">
        <v>0.012</v>
      </c>
      <c r="D41" s="6" t="s">
        <v>1259</v>
      </c>
      <c r="E41" s="6" t="s">
        <v>674</v>
      </c>
      <c r="F41" s="6" t="s">
        <v>1260</v>
      </c>
      <c r="G41" s="6" t="s">
        <v>1261</v>
      </c>
      <c r="H41" s="26">
        <v>0.64</v>
      </c>
      <c r="I41" s="25">
        <v>0.0047</v>
      </c>
    </row>
    <row r="42" ht="15.75" customHeight="1">
      <c r="A42" s="8" t="s">
        <v>728</v>
      </c>
      <c r="B42" s="6" t="s">
        <v>729</v>
      </c>
      <c r="C42" s="25">
        <v>0.0159</v>
      </c>
      <c r="D42" s="6" t="s">
        <v>730</v>
      </c>
      <c r="E42" s="6" t="s">
        <v>731</v>
      </c>
      <c r="F42" s="6" t="s">
        <v>732</v>
      </c>
      <c r="G42" s="6" t="s">
        <v>733</v>
      </c>
      <c r="H42" s="26">
        <v>0.84</v>
      </c>
      <c r="I42" s="25">
        <v>0.0045</v>
      </c>
    </row>
    <row r="43" ht="15.75" customHeight="1">
      <c r="A43" s="6" t="s">
        <v>1262</v>
      </c>
      <c r="B43" s="6" t="s">
        <v>1263</v>
      </c>
      <c r="C43" s="25">
        <v>0.0148</v>
      </c>
      <c r="D43" s="6" t="s">
        <v>1264</v>
      </c>
      <c r="E43" s="6" t="s">
        <v>993</v>
      </c>
      <c r="F43" s="6" t="s">
        <v>1265</v>
      </c>
      <c r="G43" s="6" t="s">
        <v>1266</v>
      </c>
      <c r="H43" s="26">
        <v>0.5</v>
      </c>
      <c r="I43" s="25">
        <v>0.0043</v>
      </c>
    </row>
    <row r="44" ht="15.75" customHeight="1">
      <c r="A44" s="6" t="s">
        <v>1119</v>
      </c>
      <c r="B44" s="6" t="s">
        <v>1120</v>
      </c>
      <c r="C44" s="25">
        <v>0.0142</v>
      </c>
      <c r="D44" s="6" t="s">
        <v>1121</v>
      </c>
      <c r="E44" s="6" t="s">
        <v>953</v>
      </c>
      <c r="F44" s="6" t="s">
        <v>1122</v>
      </c>
      <c r="G44" s="6" t="s">
        <v>1123</v>
      </c>
      <c r="H44" s="26">
        <v>0.79</v>
      </c>
      <c r="I44" s="25">
        <v>0.0042</v>
      </c>
    </row>
    <row r="45" ht="15.75" customHeight="1">
      <c r="A45" s="6" t="s">
        <v>1325</v>
      </c>
      <c r="B45" s="6" t="s">
        <v>1326</v>
      </c>
      <c r="C45" s="25">
        <v>0.0327</v>
      </c>
      <c r="D45" s="6" t="s">
        <v>1327</v>
      </c>
      <c r="E45" s="6" t="s">
        <v>953</v>
      </c>
      <c r="F45" s="6" t="s">
        <v>1328</v>
      </c>
      <c r="G45" s="6" t="s">
        <v>1329</v>
      </c>
      <c r="H45" s="26">
        <v>0.67</v>
      </c>
      <c r="I45" s="25">
        <v>0.0042</v>
      </c>
    </row>
    <row r="46" ht="15.75" customHeight="1">
      <c r="A46" s="6" t="s">
        <v>872</v>
      </c>
      <c r="B46" s="6" t="s">
        <v>873</v>
      </c>
      <c r="C46" s="25">
        <v>0.013</v>
      </c>
      <c r="D46" s="6" t="s">
        <v>874</v>
      </c>
      <c r="E46" s="6" t="s">
        <v>875</v>
      </c>
      <c r="F46" s="6" t="s">
        <v>876</v>
      </c>
      <c r="G46" s="6" t="s">
        <v>877</v>
      </c>
      <c r="H46" s="26">
        <v>0.78</v>
      </c>
      <c r="I46" s="25">
        <v>0.0042</v>
      </c>
    </row>
    <row r="47" ht="15.75" customHeight="1">
      <c r="A47" s="6" t="s">
        <v>1568</v>
      </c>
      <c r="B47" s="6" t="s">
        <v>1569</v>
      </c>
      <c r="C47" s="25">
        <v>0.0293</v>
      </c>
      <c r="D47" s="6" t="s">
        <v>1570</v>
      </c>
      <c r="E47" s="6" t="s">
        <v>1571</v>
      </c>
      <c r="F47" s="6" t="s">
        <v>1572</v>
      </c>
      <c r="G47" s="6" t="s">
        <v>1018</v>
      </c>
      <c r="H47" s="26">
        <v>0.38</v>
      </c>
      <c r="I47" s="25">
        <v>0.004</v>
      </c>
    </row>
    <row r="48" ht="15.75" customHeight="1">
      <c r="A48" s="6" t="s">
        <v>1367</v>
      </c>
      <c r="B48" s="6" t="s">
        <v>1369</v>
      </c>
      <c r="C48" s="25">
        <v>0.0215</v>
      </c>
      <c r="D48" s="6" t="s">
        <v>1370</v>
      </c>
      <c r="E48" s="6" t="s">
        <v>719</v>
      </c>
      <c r="F48" s="6" t="s">
        <v>1371</v>
      </c>
      <c r="G48" s="6" t="s">
        <v>1101</v>
      </c>
      <c r="H48" s="26">
        <v>0.57</v>
      </c>
      <c r="I48" s="25">
        <v>0.004</v>
      </c>
    </row>
    <row r="49" ht="15.75" customHeight="1">
      <c r="A49" s="6" t="s">
        <v>1481</v>
      </c>
      <c r="B49" s="6" t="s">
        <v>1482</v>
      </c>
      <c r="C49" s="25">
        <v>0.0228</v>
      </c>
      <c r="D49" s="6" t="s">
        <v>1483</v>
      </c>
      <c r="E49" s="6" t="s">
        <v>1414</v>
      </c>
      <c r="F49" s="6" t="s">
        <v>1484</v>
      </c>
      <c r="G49" s="6" t="s">
        <v>1060</v>
      </c>
      <c r="H49" s="26">
        <v>0.38</v>
      </c>
      <c r="I49" s="25">
        <v>0.0038</v>
      </c>
    </row>
    <row r="50" ht="15.75" customHeight="1">
      <c r="A50" s="6" t="s">
        <v>1457</v>
      </c>
      <c r="B50" s="6" t="s">
        <v>1458</v>
      </c>
      <c r="C50" s="25">
        <v>0.0185</v>
      </c>
      <c r="D50" s="6" t="s">
        <v>1459</v>
      </c>
      <c r="E50" s="6" t="s">
        <v>1460</v>
      </c>
      <c r="F50" s="6" t="s">
        <v>1461</v>
      </c>
      <c r="G50" s="6" t="s">
        <v>1462</v>
      </c>
      <c r="H50" s="26">
        <v>0.21</v>
      </c>
      <c r="I50" s="25">
        <v>0.0037</v>
      </c>
    </row>
    <row r="51" ht="15.75" customHeight="1">
      <c r="A51" s="6" t="s">
        <v>1606</v>
      </c>
      <c r="B51" s="6" t="s">
        <v>1607</v>
      </c>
      <c r="C51" s="25">
        <v>-0.0028</v>
      </c>
      <c r="D51" s="6" t="s">
        <v>1608</v>
      </c>
      <c r="E51" s="6" t="s">
        <v>1306</v>
      </c>
      <c r="F51" s="6" t="s">
        <v>1609</v>
      </c>
      <c r="G51" s="6" t="s">
        <v>1610</v>
      </c>
      <c r="H51" s="6" t="s">
        <v>1611</v>
      </c>
      <c r="I51" s="25">
        <v>0.0036</v>
      </c>
    </row>
    <row r="52" ht="15.75" customHeight="1">
      <c r="A52" s="6" t="s">
        <v>1541</v>
      </c>
      <c r="B52" s="6" t="s">
        <v>1542</v>
      </c>
      <c r="C52" s="25">
        <v>0.0268</v>
      </c>
      <c r="D52" s="6" t="s">
        <v>1543</v>
      </c>
      <c r="E52" s="6" t="s">
        <v>1544</v>
      </c>
      <c r="F52" s="6" t="s">
        <v>1545</v>
      </c>
      <c r="G52" s="6" t="s">
        <v>1546</v>
      </c>
      <c r="H52" s="26">
        <v>0.39</v>
      </c>
      <c r="I52" s="25">
        <v>0.0036</v>
      </c>
    </row>
    <row r="53" ht="15.75" customHeight="1">
      <c r="A53" s="6" t="s">
        <v>1411</v>
      </c>
      <c r="B53" s="6" t="s">
        <v>1412</v>
      </c>
      <c r="C53" s="25">
        <v>0.0259</v>
      </c>
      <c r="D53" s="6" t="s">
        <v>1413</v>
      </c>
      <c r="E53" s="6" t="s">
        <v>1414</v>
      </c>
      <c r="F53" s="6" t="s">
        <v>1415</v>
      </c>
      <c r="G53" s="6" t="s">
        <v>979</v>
      </c>
      <c r="H53" s="26">
        <v>0.56</v>
      </c>
      <c r="I53" s="25">
        <v>0.0034</v>
      </c>
    </row>
    <row r="54" ht="15.75" customHeight="1">
      <c r="A54" s="8" t="s">
        <v>1392</v>
      </c>
      <c r="B54" s="6" t="s">
        <v>1393</v>
      </c>
      <c r="C54" s="25">
        <v>0.0257</v>
      </c>
      <c r="D54" s="6" t="s">
        <v>1394</v>
      </c>
      <c r="E54" s="6" t="s">
        <v>674</v>
      </c>
      <c r="F54" s="6" t="s">
        <v>1395</v>
      </c>
      <c r="G54" s="6" t="s">
        <v>1391</v>
      </c>
      <c r="H54" s="26">
        <v>0.51</v>
      </c>
      <c r="I54" s="25">
        <v>0.0034</v>
      </c>
    </row>
    <row r="55" ht="15.75" customHeight="1">
      <c r="A55" s="8" t="s">
        <v>1612</v>
      </c>
      <c r="B55" s="6" t="s">
        <v>1613</v>
      </c>
      <c r="C55" s="25">
        <v>0.0044</v>
      </c>
      <c r="D55" s="6" t="s">
        <v>1614</v>
      </c>
      <c r="E55" s="6" t="s">
        <v>892</v>
      </c>
      <c r="F55" s="6" t="s">
        <v>1615</v>
      </c>
      <c r="G55" s="6" t="s">
        <v>1616</v>
      </c>
      <c r="H55" s="26">
        <v>0.63</v>
      </c>
      <c r="I55" s="25">
        <v>0.0033</v>
      </c>
    </row>
    <row r="56" ht="15.75" customHeight="1">
      <c r="A56" s="6" t="s">
        <v>424</v>
      </c>
      <c r="B56" s="6" t="s">
        <v>743</v>
      </c>
      <c r="C56" s="25">
        <v>0.0118</v>
      </c>
      <c r="D56" s="6" t="s">
        <v>744</v>
      </c>
      <c r="E56" s="6" t="s">
        <v>708</v>
      </c>
      <c r="F56" s="6" t="s">
        <v>745</v>
      </c>
      <c r="G56" s="6" t="s">
        <v>746</v>
      </c>
      <c r="H56" s="26">
        <v>0.86</v>
      </c>
      <c r="I56" s="25">
        <v>0.0033</v>
      </c>
    </row>
    <row r="57" ht="15.75" customHeight="1">
      <c r="A57" s="6" t="s">
        <v>1582</v>
      </c>
      <c r="B57" s="6" t="s">
        <v>1583</v>
      </c>
      <c r="C57" s="25">
        <v>0.0384</v>
      </c>
      <c r="D57" s="6" t="s">
        <v>1584</v>
      </c>
      <c r="E57" s="6" t="s">
        <v>1585</v>
      </c>
      <c r="F57" s="6" t="s">
        <v>1586</v>
      </c>
      <c r="G57" s="6" t="s">
        <v>1077</v>
      </c>
      <c r="H57" s="26">
        <v>0.17</v>
      </c>
      <c r="I57" s="25">
        <v>0.0031</v>
      </c>
    </row>
    <row r="58" ht="15.75" customHeight="1">
      <c r="A58" s="6" t="s">
        <v>1617</v>
      </c>
      <c r="B58" s="6" t="s">
        <v>1618</v>
      </c>
      <c r="C58" s="25">
        <v>0.0018</v>
      </c>
      <c r="D58" s="6" t="s">
        <v>1619</v>
      </c>
      <c r="E58" s="6" t="s">
        <v>1620</v>
      </c>
      <c r="F58" s="6" t="s">
        <v>1621</v>
      </c>
      <c r="G58" s="6" t="s">
        <v>1622</v>
      </c>
      <c r="H58" s="26">
        <v>0.79</v>
      </c>
      <c r="I58" s="25">
        <v>0.0031</v>
      </c>
    </row>
    <row r="59" ht="15.75" customHeight="1">
      <c r="A59" s="8" t="s">
        <v>1146</v>
      </c>
      <c r="B59" s="6" t="s">
        <v>1147</v>
      </c>
      <c r="C59" s="25">
        <v>0.0042</v>
      </c>
      <c r="D59" s="6" t="s">
        <v>1148</v>
      </c>
      <c r="E59" s="6" t="s">
        <v>1149</v>
      </c>
      <c r="F59" s="6" t="s">
        <v>1150</v>
      </c>
      <c r="G59" s="6" t="s">
        <v>1151</v>
      </c>
      <c r="H59" s="26">
        <v>0.18</v>
      </c>
      <c r="I59" s="25">
        <v>0.0027</v>
      </c>
    </row>
    <row r="60" ht="15.75" customHeight="1">
      <c r="A60" s="8" t="s">
        <v>1526</v>
      </c>
      <c r="B60" s="6" t="s">
        <v>1527</v>
      </c>
      <c r="C60" s="25">
        <v>0.0286</v>
      </c>
      <c r="D60" s="6" t="s">
        <v>1528</v>
      </c>
      <c r="E60" s="6" t="s">
        <v>1173</v>
      </c>
      <c r="F60" s="6" t="s">
        <v>1529</v>
      </c>
      <c r="G60" s="6" t="s">
        <v>1530</v>
      </c>
      <c r="H60" s="26">
        <v>0.31</v>
      </c>
      <c r="I60" s="25">
        <v>0.0027</v>
      </c>
    </row>
    <row r="61" ht="15.75" customHeight="1">
      <c r="A61" s="6" t="s">
        <v>1500</v>
      </c>
      <c r="B61" s="6" t="s">
        <v>1501</v>
      </c>
      <c r="C61" s="25">
        <v>0.0302</v>
      </c>
      <c r="D61" s="6" t="s">
        <v>1502</v>
      </c>
      <c r="E61" s="6" t="s">
        <v>999</v>
      </c>
      <c r="F61" s="6" t="s">
        <v>1503</v>
      </c>
      <c r="G61" s="6" t="s">
        <v>1504</v>
      </c>
      <c r="H61" s="26">
        <v>0.44</v>
      </c>
      <c r="I61" s="25">
        <v>0.0026</v>
      </c>
    </row>
    <row r="62" ht="15.75" customHeight="1">
      <c r="A62" s="6" t="s">
        <v>910</v>
      </c>
      <c r="B62" s="6" t="s">
        <v>911</v>
      </c>
      <c r="C62" s="25">
        <v>-0.0066</v>
      </c>
      <c r="D62" s="6" t="s">
        <v>912</v>
      </c>
      <c r="E62" s="6" t="s">
        <v>913</v>
      </c>
      <c r="F62" s="6" t="s">
        <v>914</v>
      </c>
      <c r="G62" s="6" t="s">
        <v>915</v>
      </c>
      <c r="H62" s="26">
        <v>0.55</v>
      </c>
      <c r="I62" s="25">
        <v>0.0025</v>
      </c>
    </row>
    <row r="63" ht="15.75" customHeight="1">
      <c r="A63" s="6" t="s">
        <v>1573</v>
      </c>
      <c r="B63" s="6" t="s">
        <v>1574</v>
      </c>
      <c r="C63" s="25">
        <v>0.0269</v>
      </c>
      <c r="D63" s="6" t="s">
        <v>1575</v>
      </c>
      <c r="E63" s="6" t="s">
        <v>1460</v>
      </c>
      <c r="F63" s="6" t="s">
        <v>1576</v>
      </c>
      <c r="G63" s="6" t="s">
        <v>1577</v>
      </c>
      <c r="H63" s="26">
        <v>0.18</v>
      </c>
      <c r="I63" s="25">
        <v>0.0025</v>
      </c>
    </row>
    <row r="64" ht="15.75" customHeight="1">
      <c r="A64" s="6" t="s">
        <v>871</v>
      </c>
      <c r="B64" s="6" t="s">
        <v>951</v>
      </c>
      <c r="C64" s="25">
        <v>0.0087</v>
      </c>
      <c r="D64" s="6" t="s">
        <v>952</v>
      </c>
      <c r="E64" s="6" t="s">
        <v>953</v>
      </c>
      <c r="F64" s="6" t="s">
        <v>954</v>
      </c>
      <c r="G64" s="6" t="s">
        <v>955</v>
      </c>
      <c r="H64" s="26">
        <v>0.85</v>
      </c>
      <c r="I64" s="25">
        <v>0.0025</v>
      </c>
    </row>
    <row r="65" ht="15.75" customHeight="1">
      <c r="A65" s="6" t="s">
        <v>922</v>
      </c>
      <c r="B65" s="6" t="s">
        <v>923</v>
      </c>
      <c r="C65" s="25">
        <v>0.0121</v>
      </c>
      <c r="D65" s="6" t="s">
        <v>924</v>
      </c>
      <c r="E65" s="6" t="s">
        <v>925</v>
      </c>
      <c r="F65" s="6" t="s">
        <v>926</v>
      </c>
      <c r="G65" s="6" t="s">
        <v>927</v>
      </c>
      <c r="H65" s="26">
        <v>0.58</v>
      </c>
      <c r="I65" s="25">
        <v>0.0024</v>
      </c>
    </row>
    <row r="66" ht="15.75" customHeight="1">
      <c r="A66" s="6" t="s">
        <v>1387</v>
      </c>
      <c r="B66" s="6" t="s">
        <v>1388</v>
      </c>
      <c r="C66" s="25">
        <v>0.0293</v>
      </c>
      <c r="D66" s="6" t="s">
        <v>1389</v>
      </c>
      <c r="E66" s="6" t="s">
        <v>737</v>
      </c>
      <c r="F66" s="6" t="s">
        <v>1390</v>
      </c>
      <c r="G66" s="6" t="s">
        <v>1391</v>
      </c>
      <c r="H66" s="26">
        <v>0.45</v>
      </c>
      <c r="I66" s="25">
        <v>0.0024</v>
      </c>
    </row>
    <row r="67" ht="15.75" customHeight="1">
      <c r="A67" s="6" t="s">
        <v>1267</v>
      </c>
      <c r="B67" s="6" t="s">
        <v>1268</v>
      </c>
      <c r="C67" s="25">
        <v>0.019</v>
      </c>
      <c r="D67" s="6" t="s">
        <v>1269</v>
      </c>
      <c r="E67" s="6" t="s">
        <v>1270</v>
      </c>
      <c r="F67" s="6" t="s">
        <v>1271</v>
      </c>
      <c r="G67" s="6" t="s">
        <v>1272</v>
      </c>
      <c r="H67" s="26">
        <v>0.52</v>
      </c>
      <c r="I67" s="25">
        <v>0.0023</v>
      </c>
    </row>
    <row r="68" ht="15.75" customHeight="1">
      <c r="A68" s="6" t="s">
        <v>1190</v>
      </c>
      <c r="B68" s="6" t="s">
        <v>1191</v>
      </c>
      <c r="C68" s="25">
        <v>0.0155</v>
      </c>
      <c r="D68" s="6" t="s">
        <v>1192</v>
      </c>
      <c r="E68" s="6" t="s">
        <v>1193</v>
      </c>
      <c r="F68" s="6" t="s">
        <v>1194</v>
      </c>
      <c r="G68" s="6" t="s">
        <v>1195</v>
      </c>
      <c r="H68" s="26">
        <v>0.63</v>
      </c>
      <c r="I68" s="25">
        <v>0.0023</v>
      </c>
    </row>
    <row r="69" ht="15.75" customHeight="1">
      <c r="A69" s="6" t="s">
        <v>1624</v>
      </c>
      <c r="B69" s="6" t="s">
        <v>1625</v>
      </c>
      <c r="C69" s="25">
        <v>0.0252</v>
      </c>
      <c r="D69" s="6" t="s">
        <v>1626</v>
      </c>
      <c r="E69" s="6" t="s">
        <v>1381</v>
      </c>
      <c r="F69" s="6" t="s">
        <v>1627</v>
      </c>
      <c r="G69" s="6" t="s">
        <v>1628</v>
      </c>
      <c r="H69" s="26">
        <v>0.6</v>
      </c>
      <c r="I69" s="25">
        <v>0.0022</v>
      </c>
    </row>
    <row r="70" ht="15.75" customHeight="1">
      <c r="A70" s="6" t="s">
        <v>530</v>
      </c>
      <c r="B70" s="6" t="s">
        <v>712</v>
      </c>
      <c r="C70" s="25">
        <v>0.0022</v>
      </c>
      <c r="D70" s="6" t="s">
        <v>713</v>
      </c>
      <c r="E70" s="6" t="s">
        <v>714</v>
      </c>
      <c r="F70" s="6" t="s">
        <v>715</v>
      </c>
      <c r="G70" s="6" t="s">
        <v>716</v>
      </c>
      <c r="H70" s="26">
        <v>0.92</v>
      </c>
      <c r="I70" s="25">
        <v>0.0022</v>
      </c>
    </row>
    <row r="71" ht="15.75" customHeight="1">
      <c r="A71" s="6" t="s">
        <v>1416</v>
      </c>
      <c r="B71" s="6" t="s">
        <v>1417</v>
      </c>
      <c r="C71" s="25">
        <v>0.0275</v>
      </c>
      <c r="D71" s="6" t="s">
        <v>1418</v>
      </c>
      <c r="E71" s="6" t="s">
        <v>1419</v>
      </c>
      <c r="F71" s="6" t="s">
        <v>1420</v>
      </c>
      <c r="G71" s="6" t="s">
        <v>1421</v>
      </c>
      <c r="H71" s="26">
        <v>0.49</v>
      </c>
      <c r="I71" s="25">
        <v>0.0021</v>
      </c>
    </row>
    <row r="72" ht="15.75" customHeight="1">
      <c r="A72" s="6" t="s">
        <v>1378</v>
      </c>
      <c r="B72" s="6" t="s">
        <v>1379</v>
      </c>
      <c r="C72" s="25">
        <v>0.0141</v>
      </c>
      <c r="D72" s="6" t="s">
        <v>1380</v>
      </c>
      <c r="E72" s="6" t="s">
        <v>1381</v>
      </c>
      <c r="F72" s="6" t="s">
        <v>1382</v>
      </c>
      <c r="G72" s="6" t="s">
        <v>1060</v>
      </c>
      <c r="H72" s="26">
        <v>0.24</v>
      </c>
      <c r="I72" s="25">
        <v>0.0021</v>
      </c>
    </row>
    <row r="73" ht="15.75" customHeight="1">
      <c r="A73" s="6" t="s">
        <v>1531</v>
      </c>
      <c r="B73" s="6" t="s">
        <v>1532</v>
      </c>
      <c r="C73" s="25">
        <v>0.03</v>
      </c>
      <c r="D73" s="6" t="s">
        <v>1533</v>
      </c>
      <c r="E73" s="6" t="s">
        <v>1016</v>
      </c>
      <c r="F73" s="6" t="s">
        <v>1534</v>
      </c>
      <c r="G73" s="6" t="s">
        <v>830</v>
      </c>
      <c r="H73" s="26">
        <v>0.23</v>
      </c>
      <c r="I73" s="25">
        <v>0.0021</v>
      </c>
    </row>
    <row r="74" ht="15.75" customHeight="1">
      <c r="A74" s="6" t="s">
        <v>1629</v>
      </c>
      <c r="B74" s="6" t="s">
        <v>1630</v>
      </c>
      <c r="C74" s="25">
        <v>0.0292</v>
      </c>
      <c r="D74" s="6" t="s">
        <v>1631</v>
      </c>
      <c r="E74" s="6" t="s">
        <v>737</v>
      </c>
      <c r="F74" s="6" t="s">
        <v>1632</v>
      </c>
      <c r="G74" s="6" t="s">
        <v>1504</v>
      </c>
      <c r="H74" s="26">
        <v>0.47</v>
      </c>
      <c r="I74" s="25">
        <v>0.002</v>
      </c>
    </row>
    <row r="75" ht="15.75" customHeight="1">
      <c r="A75" s="6" t="s">
        <v>1463</v>
      </c>
      <c r="B75" s="6" t="s">
        <v>1464</v>
      </c>
      <c r="C75" s="25">
        <v>0.0148</v>
      </c>
      <c r="D75" s="6" t="s">
        <v>1465</v>
      </c>
      <c r="E75" s="6" t="s">
        <v>1466</v>
      </c>
      <c r="F75" s="6" t="s">
        <v>1467</v>
      </c>
      <c r="G75" s="6" t="s">
        <v>1468</v>
      </c>
      <c r="H75" s="26">
        <v>0.38</v>
      </c>
      <c r="I75" s="25">
        <v>0.0019</v>
      </c>
    </row>
    <row r="76" ht="15.75" customHeight="1">
      <c r="A76" s="6" t="s">
        <v>1485</v>
      </c>
      <c r="B76" s="6" t="s">
        <v>1486</v>
      </c>
      <c r="C76" s="25">
        <v>0.0283</v>
      </c>
      <c r="D76" s="6" t="s">
        <v>1487</v>
      </c>
      <c r="E76" s="6" t="s">
        <v>1488</v>
      </c>
      <c r="F76" s="6" t="s">
        <v>1489</v>
      </c>
      <c r="G76" s="6" t="s">
        <v>1175</v>
      </c>
      <c r="H76" s="26">
        <v>0.39</v>
      </c>
      <c r="I76" s="25">
        <v>0.0017</v>
      </c>
    </row>
    <row r="77" ht="15.75" customHeight="1">
      <c r="A77" s="6" t="s">
        <v>1509</v>
      </c>
      <c r="B77" s="6" t="s">
        <v>1510</v>
      </c>
      <c r="C77" s="25">
        <v>0.0258</v>
      </c>
      <c r="D77" s="6" t="s">
        <v>1511</v>
      </c>
      <c r="E77" s="6" t="s">
        <v>1512</v>
      </c>
      <c r="F77" s="6" t="s">
        <v>1513</v>
      </c>
      <c r="G77" s="6" t="s">
        <v>1514</v>
      </c>
      <c r="H77" s="26">
        <v>0.18</v>
      </c>
      <c r="I77" s="25">
        <v>0.0017</v>
      </c>
    </row>
    <row r="78" ht="15.75" customHeight="1">
      <c r="A78" s="6" t="s">
        <v>1490</v>
      </c>
      <c r="B78" s="6" t="s">
        <v>1491</v>
      </c>
      <c r="C78" s="25">
        <v>0.0273</v>
      </c>
      <c r="D78" s="6" t="s">
        <v>1492</v>
      </c>
      <c r="E78" s="6" t="s">
        <v>1493</v>
      </c>
      <c r="F78" s="6" t="s">
        <v>1494</v>
      </c>
      <c r="G78" s="6" t="s">
        <v>1474</v>
      </c>
      <c r="H78" s="26">
        <v>0.48</v>
      </c>
      <c r="I78" s="25">
        <v>0.0016</v>
      </c>
    </row>
    <row r="79" ht="15.75" customHeight="1">
      <c r="A79" s="6" t="s">
        <v>1597</v>
      </c>
      <c r="B79" s="6" t="s">
        <v>1598</v>
      </c>
      <c r="C79" s="25">
        <v>0.0312</v>
      </c>
      <c r="D79" s="6" t="s">
        <v>1599</v>
      </c>
      <c r="E79" s="6" t="s">
        <v>1600</v>
      </c>
      <c r="F79" s="6" t="s">
        <v>1601</v>
      </c>
      <c r="G79" s="6" t="s">
        <v>1602</v>
      </c>
      <c r="H79" s="26">
        <v>0.14</v>
      </c>
      <c r="I79" s="25">
        <v>0.0015</v>
      </c>
    </row>
    <row r="80" ht="15.75" customHeight="1">
      <c r="A80" s="6" t="s">
        <v>1170</v>
      </c>
      <c r="B80" s="6" t="s">
        <v>1171</v>
      </c>
      <c r="C80" s="25">
        <v>0.0106</v>
      </c>
      <c r="D80" s="6" t="s">
        <v>1172</v>
      </c>
      <c r="E80" s="6" t="s">
        <v>1173</v>
      </c>
      <c r="F80" s="6" t="s">
        <v>1174</v>
      </c>
      <c r="G80" s="6" t="s">
        <v>1175</v>
      </c>
      <c r="H80" s="26">
        <v>0.7</v>
      </c>
      <c r="I80" s="25">
        <v>0.0015</v>
      </c>
    </row>
    <row r="81" ht="15.75" customHeight="1">
      <c r="A81" s="6" t="s">
        <v>1279</v>
      </c>
      <c r="B81" s="6" t="s">
        <v>1280</v>
      </c>
      <c r="C81" s="25">
        <v>0.0139</v>
      </c>
      <c r="D81" s="6" t="s">
        <v>1281</v>
      </c>
      <c r="E81" s="6" t="s">
        <v>1282</v>
      </c>
      <c r="F81" s="6" t="s">
        <v>1283</v>
      </c>
      <c r="G81" s="6" t="s">
        <v>1284</v>
      </c>
      <c r="H81" s="26">
        <v>0.69</v>
      </c>
      <c r="I81" s="25">
        <v>0.0015</v>
      </c>
    </row>
    <row r="82" ht="15.75" customHeight="1">
      <c r="A82" s="6" t="s">
        <v>641</v>
      </c>
      <c r="B82" s="6" t="s">
        <v>748</v>
      </c>
      <c r="C82" s="25">
        <v>0.0044</v>
      </c>
      <c r="D82" s="6" t="s">
        <v>749</v>
      </c>
      <c r="E82" s="6" t="s">
        <v>750</v>
      </c>
      <c r="F82" s="6" t="s">
        <v>751</v>
      </c>
      <c r="G82" s="6" t="s">
        <v>752</v>
      </c>
      <c r="H82" s="26">
        <v>0.98</v>
      </c>
      <c r="I82" s="25">
        <v>0.0015</v>
      </c>
    </row>
    <row r="83" ht="15.75" customHeight="1">
      <c r="A83" s="6" t="s">
        <v>1547</v>
      </c>
      <c r="B83" s="6" t="s">
        <v>1548</v>
      </c>
      <c r="C83" s="25">
        <v>0.0124</v>
      </c>
      <c r="D83" s="6" t="s">
        <v>1549</v>
      </c>
      <c r="E83" s="6" t="s">
        <v>1550</v>
      </c>
      <c r="F83" s="6" t="s">
        <v>1551</v>
      </c>
      <c r="G83" s="6" t="s">
        <v>1552</v>
      </c>
      <c r="H83" s="26">
        <v>0.57</v>
      </c>
      <c r="I83" s="25">
        <v>0.0015</v>
      </c>
    </row>
    <row r="84" ht="15.75" customHeight="1">
      <c r="A84" s="6" t="s">
        <v>1368</v>
      </c>
      <c r="B84" s="6" t="s">
        <v>1633</v>
      </c>
      <c r="C84" s="25">
        <v>-6.0E-4</v>
      </c>
      <c r="D84" s="6" t="s">
        <v>1634</v>
      </c>
      <c r="E84" s="6" t="s">
        <v>1635</v>
      </c>
      <c r="F84" s="6" t="s">
        <v>1636</v>
      </c>
      <c r="G84" s="6" t="s">
        <v>1637</v>
      </c>
      <c r="H84" s="26">
        <v>0.78</v>
      </c>
      <c r="I84" s="25">
        <v>0.0015</v>
      </c>
    </row>
    <row r="85" ht="15.75" customHeight="1">
      <c r="A85" s="8" t="s">
        <v>1638</v>
      </c>
      <c r="B85" s="6" t="s">
        <v>1639</v>
      </c>
      <c r="C85" s="25">
        <v>0.0119</v>
      </c>
      <c r="D85" s="6" t="s">
        <v>1640</v>
      </c>
      <c r="E85" s="6" t="s">
        <v>755</v>
      </c>
      <c r="F85" s="6" t="s">
        <v>1641</v>
      </c>
      <c r="G85" s="6" t="s">
        <v>1642</v>
      </c>
      <c r="H85" s="26">
        <v>0.25</v>
      </c>
      <c r="I85" s="25">
        <v>0.0014</v>
      </c>
    </row>
    <row r="86" ht="15.75" customHeight="1">
      <c r="A86" s="8" t="s">
        <v>1055</v>
      </c>
      <c r="B86" s="6" t="s">
        <v>1056</v>
      </c>
      <c r="C86" s="25">
        <v>0.0101</v>
      </c>
      <c r="D86" s="6" t="s">
        <v>1057</v>
      </c>
      <c r="E86" s="6" t="s">
        <v>1058</v>
      </c>
      <c r="F86" s="6" t="s">
        <v>1059</v>
      </c>
      <c r="G86" s="6" t="s">
        <v>1060</v>
      </c>
      <c r="H86" s="26">
        <v>0.85</v>
      </c>
      <c r="I86" s="25">
        <v>0.0014</v>
      </c>
    </row>
    <row r="87" ht="15.75" customHeight="1">
      <c r="A87" s="8" t="s">
        <v>659</v>
      </c>
      <c r="B87" s="6" t="s">
        <v>816</v>
      </c>
      <c r="C87" s="25">
        <v>0.0018</v>
      </c>
      <c r="D87" s="6" t="s">
        <v>817</v>
      </c>
      <c r="E87" s="6" t="s">
        <v>818</v>
      </c>
      <c r="F87" s="6" t="s">
        <v>819</v>
      </c>
      <c r="G87" s="6" t="s">
        <v>820</v>
      </c>
      <c r="H87" s="26">
        <v>0.74</v>
      </c>
      <c r="I87" s="25">
        <v>0.0014</v>
      </c>
    </row>
    <row r="88" ht="15.75" customHeight="1">
      <c r="A88" s="6" t="s">
        <v>722</v>
      </c>
      <c r="B88" s="6" t="s">
        <v>905</v>
      </c>
      <c r="C88" s="25">
        <v>-0.0048</v>
      </c>
      <c r="D88" s="6" t="s">
        <v>906</v>
      </c>
      <c r="E88" s="6" t="s">
        <v>907</v>
      </c>
      <c r="F88" s="6" t="s">
        <v>908</v>
      </c>
      <c r="G88" s="6" t="s">
        <v>909</v>
      </c>
      <c r="H88" s="26">
        <v>0.85</v>
      </c>
      <c r="I88" s="25">
        <v>0.0013</v>
      </c>
    </row>
    <row r="89" ht="15.75" customHeight="1">
      <c r="A89" s="6" t="s">
        <v>1227</v>
      </c>
      <c r="B89" s="6" t="s">
        <v>1228</v>
      </c>
      <c r="C89" s="25">
        <v>0.01</v>
      </c>
      <c r="D89" s="6" t="s">
        <v>1229</v>
      </c>
      <c r="E89" s="6" t="s">
        <v>1230</v>
      </c>
      <c r="F89" s="6" t="s">
        <v>1231</v>
      </c>
      <c r="G89" s="6" t="s">
        <v>1232</v>
      </c>
      <c r="H89" s="26">
        <v>0.91</v>
      </c>
      <c r="I89" s="25">
        <v>0.0013</v>
      </c>
    </row>
    <row r="90" ht="15.75" customHeight="1">
      <c r="A90" s="6" t="s">
        <v>836</v>
      </c>
      <c r="B90" s="6" t="s">
        <v>852</v>
      </c>
      <c r="C90" s="25">
        <v>-0.0029</v>
      </c>
      <c r="D90" s="6" t="s">
        <v>853</v>
      </c>
      <c r="E90" s="6" t="s">
        <v>854</v>
      </c>
      <c r="F90" s="6" t="s">
        <v>856</v>
      </c>
      <c r="G90" s="6" t="s">
        <v>857</v>
      </c>
      <c r="H90" s="26">
        <v>0.66</v>
      </c>
      <c r="I90" s="25">
        <v>0.0013</v>
      </c>
    </row>
    <row r="91" ht="15.75" customHeight="1">
      <c r="A91" s="6" t="s">
        <v>1044</v>
      </c>
      <c r="B91" s="6" t="s">
        <v>1045</v>
      </c>
      <c r="C91" s="25">
        <v>0.0091</v>
      </c>
      <c r="D91" s="6" t="s">
        <v>1046</v>
      </c>
      <c r="E91" s="6" t="s">
        <v>1047</v>
      </c>
      <c r="F91" s="6" t="s">
        <v>1048</v>
      </c>
      <c r="G91" s="6" t="s">
        <v>1049</v>
      </c>
      <c r="H91" s="26">
        <v>0.56</v>
      </c>
      <c r="I91" s="25">
        <v>0.0013</v>
      </c>
    </row>
    <row r="92" ht="15.75" customHeight="1">
      <c r="A92" s="6" t="s">
        <v>479</v>
      </c>
      <c r="B92" s="6" t="s">
        <v>735</v>
      </c>
      <c r="C92" s="25">
        <v>0.0063</v>
      </c>
      <c r="D92" s="6" t="s">
        <v>736</v>
      </c>
      <c r="E92" s="6" t="s">
        <v>737</v>
      </c>
      <c r="F92" s="6" t="s">
        <v>738</v>
      </c>
      <c r="G92" s="6" t="s">
        <v>652</v>
      </c>
      <c r="H92" s="26">
        <v>0.88</v>
      </c>
      <c r="I92" s="25">
        <v>0.0013</v>
      </c>
    </row>
    <row r="93" ht="15.75" customHeight="1">
      <c r="A93" s="6" t="s">
        <v>1357</v>
      </c>
      <c r="B93" s="6" t="s">
        <v>1358</v>
      </c>
      <c r="C93" s="25">
        <v>0.0163</v>
      </c>
      <c r="D93" s="6" t="s">
        <v>1359</v>
      </c>
      <c r="E93" s="6" t="s">
        <v>1294</v>
      </c>
      <c r="F93" s="6" t="s">
        <v>1360</v>
      </c>
      <c r="G93" s="6" t="s">
        <v>1361</v>
      </c>
      <c r="H93" s="26">
        <v>0.57</v>
      </c>
      <c r="I93" s="25">
        <v>0.0013</v>
      </c>
    </row>
    <row r="94" ht="15.75" customHeight="1">
      <c r="A94" s="8" t="s">
        <v>677</v>
      </c>
      <c r="B94" s="6" t="s">
        <v>678</v>
      </c>
      <c r="C94" s="25">
        <v>0.0123</v>
      </c>
      <c r="D94" s="6" t="s">
        <v>680</v>
      </c>
      <c r="E94" s="6" t="s">
        <v>681</v>
      </c>
      <c r="F94" s="6" t="s">
        <v>682</v>
      </c>
      <c r="G94" s="6" t="s">
        <v>652</v>
      </c>
      <c r="H94" s="26">
        <v>0.86</v>
      </c>
      <c r="I94" s="25">
        <v>0.0013</v>
      </c>
    </row>
    <row r="95" ht="15.75" customHeight="1">
      <c r="A95" s="6" t="s">
        <v>883</v>
      </c>
      <c r="B95" s="6" t="s">
        <v>884</v>
      </c>
      <c r="C95" s="25">
        <v>-0.0025</v>
      </c>
      <c r="D95" s="6" t="s">
        <v>885</v>
      </c>
      <c r="E95" s="6" t="s">
        <v>886</v>
      </c>
      <c r="F95" s="6" t="s">
        <v>887</v>
      </c>
      <c r="G95" s="6" t="s">
        <v>888</v>
      </c>
      <c r="H95" s="26">
        <v>0.72</v>
      </c>
      <c r="I95" s="25">
        <v>0.0012</v>
      </c>
    </row>
    <row r="96" ht="15.75" customHeight="1">
      <c r="A96" s="6" t="s">
        <v>1431</v>
      </c>
      <c r="B96" s="6" t="s">
        <v>1432</v>
      </c>
      <c r="C96" s="25">
        <v>0.0232</v>
      </c>
      <c r="D96" s="6" t="s">
        <v>1433</v>
      </c>
      <c r="E96" s="6" t="s">
        <v>1434</v>
      </c>
      <c r="F96" s="6" t="s">
        <v>1435</v>
      </c>
      <c r="G96" s="6" t="s">
        <v>1421</v>
      </c>
      <c r="H96" s="26">
        <v>0.27</v>
      </c>
      <c r="I96" s="25">
        <v>0.0012</v>
      </c>
    </row>
    <row r="97" ht="15.75" customHeight="1">
      <c r="A97" s="6" t="s">
        <v>1001</v>
      </c>
      <c r="B97" s="6" t="s">
        <v>1003</v>
      </c>
      <c r="C97" s="25">
        <v>-3.0E-4</v>
      </c>
      <c r="D97" s="6" t="s">
        <v>1004</v>
      </c>
      <c r="E97" s="6" t="s">
        <v>994</v>
      </c>
      <c r="F97" s="6" t="s">
        <v>1005</v>
      </c>
      <c r="G97" s="6" t="s">
        <v>1006</v>
      </c>
      <c r="H97" s="26">
        <v>0.79</v>
      </c>
      <c r="I97" s="25">
        <v>0.0012</v>
      </c>
    </row>
    <row r="98" ht="15.75" customHeight="1">
      <c r="A98" s="6" t="s">
        <v>644</v>
      </c>
      <c r="B98" s="6" t="s">
        <v>723</v>
      </c>
      <c r="C98" s="25">
        <v>0.0057</v>
      </c>
      <c r="D98" s="6" t="s">
        <v>724</v>
      </c>
      <c r="E98" s="6" t="s">
        <v>725</v>
      </c>
      <c r="F98" s="6" t="s">
        <v>726</v>
      </c>
      <c r="G98" s="6" t="s">
        <v>727</v>
      </c>
      <c r="H98" s="26">
        <v>0.57</v>
      </c>
      <c r="I98" s="25">
        <v>0.0012</v>
      </c>
    </row>
    <row r="99" ht="15.75" customHeight="1">
      <c r="A99" s="8" t="s">
        <v>1383</v>
      </c>
      <c r="B99" s="6" t="s">
        <v>1384</v>
      </c>
      <c r="C99" s="25">
        <v>0.0195</v>
      </c>
      <c r="D99" s="6" t="s">
        <v>1385</v>
      </c>
      <c r="E99" s="6" t="s">
        <v>964</v>
      </c>
      <c r="F99" s="6" t="s">
        <v>1386</v>
      </c>
      <c r="G99" s="6" t="s">
        <v>870</v>
      </c>
      <c r="H99" s="26">
        <v>0.13</v>
      </c>
      <c r="I99" s="25">
        <v>0.0011</v>
      </c>
    </row>
    <row r="100" ht="15.75" customHeight="1">
      <c r="A100" s="6" t="s">
        <v>1073</v>
      </c>
      <c r="B100" s="6" t="s">
        <v>1074</v>
      </c>
      <c r="C100" s="25">
        <v>-0.004</v>
      </c>
      <c r="D100" s="6" t="s">
        <v>1075</v>
      </c>
      <c r="E100" s="6" t="s">
        <v>1064</v>
      </c>
      <c r="F100" s="6" t="s">
        <v>1076</v>
      </c>
      <c r="G100" s="6" t="s">
        <v>1077</v>
      </c>
      <c r="H100" s="26">
        <v>0.56</v>
      </c>
      <c r="I100" s="25">
        <v>0.0011</v>
      </c>
    </row>
    <row r="101" ht="15.75" customHeight="1">
      <c r="A101" s="6" t="s">
        <v>645</v>
      </c>
      <c r="B101" s="6" t="s">
        <v>811</v>
      </c>
      <c r="C101" s="25">
        <v>0.016</v>
      </c>
      <c r="D101" s="6" t="s">
        <v>812</v>
      </c>
      <c r="E101" s="6" t="s">
        <v>813</v>
      </c>
      <c r="F101" s="6" t="s">
        <v>814</v>
      </c>
      <c r="G101" s="6" t="s">
        <v>815</v>
      </c>
      <c r="H101" s="26">
        <v>0.93</v>
      </c>
      <c r="I101" s="25">
        <v>0.0011</v>
      </c>
    </row>
    <row r="102" ht="15.75" customHeight="1">
      <c r="A102" s="6" t="s">
        <v>254</v>
      </c>
      <c r="B102" s="6" t="s">
        <v>690</v>
      </c>
      <c r="C102" s="25">
        <v>0.0074</v>
      </c>
      <c r="D102" s="6" t="s">
        <v>691</v>
      </c>
      <c r="E102" s="6" t="s">
        <v>692</v>
      </c>
      <c r="F102" s="6" t="s">
        <v>693</v>
      </c>
      <c r="G102" s="6" t="s">
        <v>694</v>
      </c>
      <c r="H102" s="26">
        <v>0.74</v>
      </c>
      <c r="I102" s="25">
        <v>0.0011</v>
      </c>
    </row>
    <row r="103" ht="15.75" customHeight="1">
      <c r="A103" s="6" t="s">
        <v>1558</v>
      </c>
      <c r="B103" s="6" t="s">
        <v>1559</v>
      </c>
      <c r="C103" s="25">
        <v>0.0243</v>
      </c>
      <c r="D103" s="6" t="s">
        <v>1560</v>
      </c>
      <c r="E103" s="6" t="s">
        <v>1561</v>
      </c>
      <c r="F103" s="6" t="s">
        <v>1562</v>
      </c>
      <c r="G103" s="6" t="s">
        <v>1474</v>
      </c>
      <c r="H103" s="26">
        <v>0.43</v>
      </c>
      <c r="I103" s="25">
        <v>0.0011</v>
      </c>
    </row>
    <row r="104" ht="15.75" customHeight="1">
      <c r="A104" s="8" t="s">
        <v>1563</v>
      </c>
      <c r="B104" s="6" t="s">
        <v>1564</v>
      </c>
      <c r="C104" s="25">
        <v>0.021</v>
      </c>
      <c r="D104" s="6" t="s">
        <v>1565</v>
      </c>
      <c r="E104" s="6" t="s">
        <v>854</v>
      </c>
      <c r="F104" s="6" t="s">
        <v>1566</v>
      </c>
      <c r="G104" s="6" t="s">
        <v>1567</v>
      </c>
      <c r="H104" s="26">
        <v>0.43</v>
      </c>
      <c r="I104" s="25">
        <v>0.001</v>
      </c>
    </row>
    <row r="105" ht="15.75" customHeight="1">
      <c r="A105" s="8" t="s">
        <v>1644</v>
      </c>
      <c r="B105" s="6" t="s">
        <v>1645</v>
      </c>
      <c r="C105" s="25">
        <v>0.0082</v>
      </c>
      <c r="D105" s="6" t="s">
        <v>1646</v>
      </c>
      <c r="E105" s="6" t="s">
        <v>1647</v>
      </c>
      <c r="F105" s="6" t="s">
        <v>1648</v>
      </c>
      <c r="G105" s="6" t="s">
        <v>1649</v>
      </c>
      <c r="H105" s="6" t="s">
        <v>1611</v>
      </c>
      <c r="I105" s="25">
        <v>0.001</v>
      </c>
    </row>
    <row r="106" ht="15.75" customHeight="1">
      <c r="A106" s="6" t="s">
        <v>1303</v>
      </c>
      <c r="B106" s="6" t="s">
        <v>1304</v>
      </c>
      <c r="C106" s="25">
        <v>0.0148</v>
      </c>
      <c r="D106" s="6" t="s">
        <v>1305</v>
      </c>
      <c r="E106" s="6" t="s">
        <v>1306</v>
      </c>
      <c r="F106" s="6" t="s">
        <v>1307</v>
      </c>
      <c r="G106" s="6" t="s">
        <v>1308</v>
      </c>
      <c r="H106" s="26">
        <v>0.36</v>
      </c>
      <c r="I106" s="25">
        <v>9.0E-4</v>
      </c>
    </row>
    <row r="107" ht="15.75" customHeight="1">
      <c r="A107" s="6" t="s">
        <v>1141</v>
      </c>
      <c r="B107" s="6" t="s">
        <v>1142</v>
      </c>
      <c r="C107" s="25">
        <v>0.0125</v>
      </c>
      <c r="D107" s="6" t="s">
        <v>1143</v>
      </c>
      <c r="E107" s="6" t="s">
        <v>755</v>
      </c>
      <c r="F107" s="6" t="s">
        <v>1144</v>
      </c>
      <c r="G107" s="6" t="s">
        <v>1145</v>
      </c>
      <c r="H107" s="26">
        <v>0.62</v>
      </c>
      <c r="I107" s="25">
        <v>9.0E-4</v>
      </c>
    </row>
    <row r="108" ht="15.75" customHeight="1">
      <c r="A108" s="6" t="s">
        <v>974</v>
      </c>
      <c r="B108" s="6" t="s">
        <v>975</v>
      </c>
      <c r="C108" s="25">
        <v>-0.0074</v>
      </c>
      <c r="D108" s="6" t="s">
        <v>976</v>
      </c>
      <c r="E108" s="6" t="s">
        <v>977</v>
      </c>
      <c r="F108" s="6" t="s">
        <v>978</v>
      </c>
      <c r="G108" s="6" t="s">
        <v>979</v>
      </c>
      <c r="H108" s="26">
        <v>0.76</v>
      </c>
      <c r="I108" s="25">
        <v>9.0E-4</v>
      </c>
    </row>
    <row r="109" ht="15.75" customHeight="1">
      <c r="A109" s="6" t="s">
        <v>986</v>
      </c>
      <c r="B109" s="6" t="s">
        <v>987</v>
      </c>
      <c r="C109" s="25">
        <v>0.0138</v>
      </c>
      <c r="D109" s="6" t="s">
        <v>988</v>
      </c>
      <c r="E109" s="6" t="s">
        <v>761</v>
      </c>
      <c r="F109" s="6" t="s">
        <v>989</v>
      </c>
      <c r="G109" s="6" t="s">
        <v>990</v>
      </c>
      <c r="H109" s="26">
        <v>0.78</v>
      </c>
      <c r="I109" s="25">
        <v>9.0E-4</v>
      </c>
    </row>
    <row r="110" ht="15.75" customHeight="1">
      <c r="A110" s="6" t="s">
        <v>1158</v>
      </c>
      <c r="B110" s="6" t="s">
        <v>1159</v>
      </c>
      <c r="C110" s="25">
        <v>-0.0044</v>
      </c>
      <c r="D110" s="6" t="s">
        <v>1160</v>
      </c>
      <c r="E110" s="6" t="s">
        <v>1161</v>
      </c>
      <c r="F110" s="6" t="s">
        <v>1162</v>
      </c>
      <c r="G110" s="6" t="s">
        <v>1163</v>
      </c>
      <c r="H110" s="26">
        <v>0.78</v>
      </c>
      <c r="I110" s="25">
        <v>9.0E-4</v>
      </c>
    </row>
    <row r="111" ht="15.75" customHeight="1">
      <c r="A111" s="6" t="s">
        <v>1351</v>
      </c>
      <c r="B111" s="6" t="s">
        <v>1352</v>
      </c>
      <c r="C111" s="25">
        <v>0.0121</v>
      </c>
      <c r="D111" s="6" t="s">
        <v>1353</v>
      </c>
      <c r="E111" s="6" t="s">
        <v>1354</v>
      </c>
      <c r="F111" s="6" t="s">
        <v>1355</v>
      </c>
      <c r="G111" s="6" t="s">
        <v>1356</v>
      </c>
      <c r="H111" s="26">
        <v>0.57</v>
      </c>
      <c r="I111" s="25">
        <v>8.0E-4</v>
      </c>
    </row>
    <row r="112" ht="15.75" customHeight="1">
      <c r="A112" s="6" t="s">
        <v>1406</v>
      </c>
      <c r="B112" s="6" t="s">
        <v>1407</v>
      </c>
      <c r="C112" s="25">
        <v>0.0169</v>
      </c>
      <c r="D112" s="6" t="s">
        <v>1408</v>
      </c>
      <c r="E112" s="6" t="s">
        <v>1409</v>
      </c>
      <c r="F112" s="6" t="s">
        <v>1410</v>
      </c>
      <c r="G112" s="6" t="s">
        <v>1175</v>
      </c>
      <c r="H112" s="26">
        <v>0.36</v>
      </c>
      <c r="I112" s="25">
        <v>8.0E-4</v>
      </c>
    </row>
    <row r="113" ht="15.75" customHeight="1">
      <c r="A113" s="8" t="s">
        <v>1273</v>
      </c>
      <c r="B113" s="6" t="s">
        <v>1274</v>
      </c>
      <c r="C113" s="25">
        <v>0.0051</v>
      </c>
      <c r="D113" s="6" t="s">
        <v>1275</v>
      </c>
      <c r="E113" s="6" t="s">
        <v>1276</v>
      </c>
      <c r="F113" s="6" t="s">
        <v>1277</v>
      </c>
      <c r="G113" s="6" t="s">
        <v>1278</v>
      </c>
      <c r="H113" s="26">
        <v>0.73</v>
      </c>
      <c r="I113" s="25">
        <v>8.0E-4</v>
      </c>
    </row>
    <row r="114" ht="15.75" customHeight="1">
      <c r="A114" s="6" t="s">
        <v>1013</v>
      </c>
      <c r="B114" s="6" t="s">
        <v>1014</v>
      </c>
      <c r="C114" s="25">
        <v>0.015</v>
      </c>
      <c r="D114" s="6" t="s">
        <v>1015</v>
      </c>
      <c r="E114" s="6" t="s">
        <v>1016</v>
      </c>
      <c r="F114" s="6" t="s">
        <v>1017</v>
      </c>
      <c r="G114" s="6" t="s">
        <v>1018</v>
      </c>
      <c r="H114" s="26">
        <v>0.53</v>
      </c>
      <c r="I114" s="25">
        <v>8.0E-4</v>
      </c>
    </row>
    <row r="115" ht="15.75" customHeight="1">
      <c r="A115" s="6" t="s">
        <v>510</v>
      </c>
      <c r="B115" s="6" t="s">
        <v>660</v>
      </c>
      <c r="C115" s="25">
        <v>0.0079</v>
      </c>
      <c r="D115" s="6" t="s">
        <v>661</v>
      </c>
      <c r="E115" s="6" t="s">
        <v>662</v>
      </c>
      <c r="F115" s="6" t="s">
        <v>663</v>
      </c>
      <c r="G115" s="6" t="s">
        <v>664</v>
      </c>
      <c r="H115" s="6" t="s">
        <v>1611</v>
      </c>
      <c r="I115" s="25">
        <v>8.0E-4</v>
      </c>
    </row>
    <row r="116" ht="15.75" customHeight="1">
      <c r="A116" s="6" t="s">
        <v>549</v>
      </c>
      <c r="B116" s="6" t="s">
        <v>717</v>
      </c>
      <c r="C116" s="25">
        <v>0.0035</v>
      </c>
      <c r="D116" s="6" t="s">
        <v>718</v>
      </c>
      <c r="E116" s="6" t="s">
        <v>719</v>
      </c>
      <c r="F116" s="6" t="s">
        <v>720</v>
      </c>
      <c r="G116" s="6" t="s">
        <v>721</v>
      </c>
      <c r="H116" s="26">
        <v>0.88</v>
      </c>
      <c r="I116" s="25">
        <v>7.0E-4</v>
      </c>
    </row>
    <row r="117" ht="15.75" customHeight="1">
      <c r="A117" s="6" t="s">
        <v>576</v>
      </c>
      <c r="B117" s="6" t="s">
        <v>753</v>
      </c>
      <c r="C117" s="25">
        <v>0.0015</v>
      </c>
      <c r="D117" s="6" t="s">
        <v>754</v>
      </c>
      <c r="E117" s="6" t="s">
        <v>755</v>
      </c>
      <c r="F117" s="6" t="s">
        <v>756</v>
      </c>
      <c r="G117" s="6" t="s">
        <v>757</v>
      </c>
      <c r="H117" s="26">
        <v>0.86</v>
      </c>
      <c r="I117" s="25">
        <v>7.0E-4</v>
      </c>
    </row>
    <row r="118" ht="15.75" customHeight="1">
      <c r="A118" s="6" t="s">
        <v>1341</v>
      </c>
      <c r="B118" s="6" t="s">
        <v>1342</v>
      </c>
      <c r="C118" s="25">
        <v>0.0256</v>
      </c>
      <c r="D118" s="6" t="s">
        <v>1343</v>
      </c>
      <c r="E118" s="6" t="s">
        <v>731</v>
      </c>
      <c r="F118" s="6" t="s">
        <v>1344</v>
      </c>
      <c r="G118" s="6" t="s">
        <v>1175</v>
      </c>
      <c r="H118" s="26">
        <v>0.7</v>
      </c>
      <c r="I118" s="25">
        <v>7.0E-4</v>
      </c>
    </row>
    <row r="119" ht="15.75" customHeight="1">
      <c r="A119" s="6" t="s">
        <v>808</v>
      </c>
      <c r="B119" s="6" t="s">
        <v>847</v>
      </c>
      <c r="C119" s="25">
        <v>5.0E-4</v>
      </c>
      <c r="D119" s="6" t="s">
        <v>848</v>
      </c>
      <c r="E119" s="6" t="s">
        <v>849</v>
      </c>
      <c r="F119" s="6" t="s">
        <v>850</v>
      </c>
      <c r="G119" s="6" t="s">
        <v>851</v>
      </c>
      <c r="H119" s="26">
        <v>0.54</v>
      </c>
      <c r="I119" s="25">
        <v>7.0E-4</v>
      </c>
    </row>
    <row r="120" ht="15.75" customHeight="1">
      <c r="A120" s="6" t="s">
        <v>91</v>
      </c>
      <c r="B120" s="6" t="s">
        <v>695</v>
      </c>
      <c r="C120" s="25">
        <v>0.0079</v>
      </c>
      <c r="D120" s="6" t="s">
        <v>696</v>
      </c>
      <c r="E120" s="6" t="s">
        <v>697</v>
      </c>
      <c r="F120" s="6" t="s">
        <v>698</v>
      </c>
      <c r="G120" s="6" t="s">
        <v>699</v>
      </c>
      <c r="H120" s="26">
        <v>0.83</v>
      </c>
      <c r="I120" s="25">
        <v>7.0E-4</v>
      </c>
    </row>
    <row r="121" ht="15.75" customHeight="1">
      <c r="A121" s="6" t="s">
        <v>791</v>
      </c>
      <c r="B121" s="6" t="s">
        <v>792</v>
      </c>
      <c r="C121" s="25">
        <v>0.0265</v>
      </c>
      <c r="D121" s="6" t="s">
        <v>793</v>
      </c>
      <c r="E121" s="6" t="s">
        <v>731</v>
      </c>
      <c r="F121" s="6" t="s">
        <v>794</v>
      </c>
      <c r="G121" s="6" t="s">
        <v>795</v>
      </c>
      <c r="H121" s="26">
        <v>0.87</v>
      </c>
      <c r="I121" s="25">
        <v>7.0E-4</v>
      </c>
    </row>
    <row r="122" ht="15.75" customHeight="1">
      <c r="A122" s="8" t="s">
        <v>1650</v>
      </c>
      <c r="B122" s="6" t="s">
        <v>1651</v>
      </c>
      <c r="C122" s="25">
        <v>0.0241</v>
      </c>
      <c r="D122" s="6" t="s">
        <v>1652</v>
      </c>
      <c r="E122" s="6" t="s">
        <v>1653</v>
      </c>
      <c r="F122" s="6" t="s">
        <v>1654</v>
      </c>
      <c r="G122" s="6" t="s">
        <v>1655</v>
      </c>
      <c r="H122" s="26">
        <v>0.8</v>
      </c>
      <c r="I122" s="25">
        <v>7.0E-4</v>
      </c>
    </row>
    <row r="123" ht="15.75" customHeight="1">
      <c r="A123" s="8" t="s">
        <v>1061</v>
      </c>
      <c r="B123" s="6" t="s">
        <v>1062</v>
      </c>
      <c r="C123" s="25">
        <v>0.0092</v>
      </c>
      <c r="D123" s="6" t="s">
        <v>1063</v>
      </c>
      <c r="E123" s="6" t="s">
        <v>1064</v>
      </c>
      <c r="F123" s="6" t="s">
        <v>1065</v>
      </c>
      <c r="G123" s="6" t="s">
        <v>1066</v>
      </c>
      <c r="H123" s="26">
        <v>0.8</v>
      </c>
      <c r="I123" s="25">
        <v>7.0E-4</v>
      </c>
    </row>
    <row r="124" ht="15.75" customHeight="1">
      <c r="A124" s="6" t="s">
        <v>1578</v>
      </c>
      <c r="B124" s="6" t="s">
        <v>1579</v>
      </c>
      <c r="C124" s="25">
        <v>0.0244</v>
      </c>
      <c r="D124" s="6" t="s">
        <v>1580</v>
      </c>
      <c r="E124" s="6" t="s">
        <v>1488</v>
      </c>
      <c r="F124" s="6" t="s">
        <v>1581</v>
      </c>
      <c r="G124" s="6" t="s">
        <v>1018</v>
      </c>
      <c r="H124" s="26">
        <v>0.53</v>
      </c>
      <c r="I124" s="25">
        <v>6.0E-4</v>
      </c>
    </row>
    <row r="125" ht="15.75" customHeight="1">
      <c r="A125" s="6" t="s">
        <v>297</v>
      </c>
      <c r="B125" s="6" t="s">
        <v>665</v>
      </c>
      <c r="C125" s="25">
        <v>0.0113</v>
      </c>
      <c r="D125" s="6" t="s">
        <v>666</v>
      </c>
      <c r="E125" s="6" t="s">
        <v>667</v>
      </c>
      <c r="F125" s="6" t="s">
        <v>668</v>
      </c>
      <c r="G125" s="6" t="s">
        <v>669</v>
      </c>
      <c r="H125" s="26">
        <v>0.63</v>
      </c>
      <c r="I125" s="25">
        <v>6.0E-4</v>
      </c>
    </row>
    <row r="126" ht="15.75" customHeight="1">
      <c r="A126" s="8" t="s">
        <v>1592</v>
      </c>
      <c r="B126" s="6" t="s">
        <v>1593</v>
      </c>
      <c r="C126" s="25">
        <v>0.0178</v>
      </c>
      <c r="D126" s="6" t="s">
        <v>1594</v>
      </c>
      <c r="E126" s="6" t="s">
        <v>1595</v>
      </c>
      <c r="F126" s="6" t="s">
        <v>1596</v>
      </c>
      <c r="G126" s="6" t="s">
        <v>1504</v>
      </c>
      <c r="H126" s="26">
        <v>0.43</v>
      </c>
      <c r="I126" s="25">
        <v>6.0E-4</v>
      </c>
    </row>
    <row r="127" ht="15.75" customHeight="1">
      <c r="A127" s="8" t="s">
        <v>623</v>
      </c>
      <c r="B127" s="6" t="s">
        <v>801</v>
      </c>
      <c r="C127" s="25">
        <v>0.0082</v>
      </c>
      <c r="D127" s="6" t="s">
        <v>802</v>
      </c>
      <c r="E127" s="6" t="s">
        <v>755</v>
      </c>
      <c r="F127" s="6" t="s">
        <v>803</v>
      </c>
      <c r="G127" s="6" t="s">
        <v>804</v>
      </c>
      <c r="H127" s="26">
        <v>0.87</v>
      </c>
      <c r="I127" s="25">
        <v>6.0E-4</v>
      </c>
    </row>
    <row r="128" ht="15.75" customHeight="1">
      <c r="A128" s="6" t="s">
        <v>1396</v>
      </c>
      <c r="B128" s="6" t="s">
        <v>1397</v>
      </c>
      <c r="C128" s="25">
        <v>0.0274</v>
      </c>
      <c r="D128" s="6" t="s">
        <v>1398</v>
      </c>
      <c r="E128" s="6" t="s">
        <v>1399</v>
      </c>
      <c r="F128" s="6" t="s">
        <v>1400</v>
      </c>
      <c r="G128" s="6" t="s">
        <v>835</v>
      </c>
      <c r="H128" s="26">
        <v>0.57</v>
      </c>
      <c r="I128" s="25">
        <v>6.0E-4</v>
      </c>
    </row>
    <row r="129" ht="15.75" customHeight="1">
      <c r="A129" s="6" t="s">
        <v>945</v>
      </c>
      <c r="B129" s="6" t="s">
        <v>946</v>
      </c>
      <c r="C129" s="25">
        <v>0.0161</v>
      </c>
      <c r="D129" s="6" t="s">
        <v>947</v>
      </c>
      <c r="E129" s="6" t="s">
        <v>948</v>
      </c>
      <c r="F129" s="6" t="s">
        <v>949</v>
      </c>
      <c r="G129" s="6" t="s">
        <v>950</v>
      </c>
      <c r="H129" s="26">
        <v>0.68</v>
      </c>
      <c r="I129" s="25">
        <v>6.0E-4</v>
      </c>
    </row>
    <row r="130" ht="15.75" customHeight="1">
      <c r="A130" s="6" t="s">
        <v>683</v>
      </c>
      <c r="B130" s="6" t="s">
        <v>684</v>
      </c>
      <c r="C130" s="25">
        <v>0.0151</v>
      </c>
      <c r="D130" s="6" t="s">
        <v>685</v>
      </c>
      <c r="E130" s="6" t="s">
        <v>686</v>
      </c>
      <c r="F130" s="6" t="s">
        <v>687</v>
      </c>
      <c r="G130" s="6" t="s">
        <v>688</v>
      </c>
      <c r="H130" s="6" t="s">
        <v>1611</v>
      </c>
      <c r="I130" s="25">
        <v>5.0E-4</v>
      </c>
    </row>
    <row r="131" ht="15.75" customHeight="1">
      <c r="A131" s="6" t="s">
        <v>928</v>
      </c>
      <c r="B131" s="6" t="s">
        <v>929</v>
      </c>
      <c r="C131" s="25">
        <v>-0.0061</v>
      </c>
      <c r="D131" s="6" t="s">
        <v>930</v>
      </c>
      <c r="E131" s="6" t="s">
        <v>931</v>
      </c>
      <c r="F131" s="6" t="s">
        <v>932</v>
      </c>
      <c r="G131" s="6" t="s">
        <v>933</v>
      </c>
      <c r="H131" s="26">
        <v>0.58</v>
      </c>
      <c r="I131" s="25">
        <v>5.0E-4</v>
      </c>
    </row>
    <row r="132" ht="15.75" customHeight="1">
      <c r="A132" s="6" t="s">
        <v>1309</v>
      </c>
      <c r="B132" s="6" t="s">
        <v>1310</v>
      </c>
      <c r="C132" s="25">
        <v>-0.0023</v>
      </c>
      <c r="D132" s="6" t="s">
        <v>1311</v>
      </c>
      <c r="E132" s="6" t="s">
        <v>1047</v>
      </c>
      <c r="F132" s="6" t="s">
        <v>1312</v>
      </c>
      <c r="G132" s="6" t="s">
        <v>1313</v>
      </c>
      <c r="H132" s="26">
        <v>0.43</v>
      </c>
      <c r="I132" s="25">
        <v>5.0E-4</v>
      </c>
    </row>
    <row r="133" ht="15.75" customHeight="1">
      <c r="A133" s="6" t="s">
        <v>1185</v>
      </c>
      <c r="B133" s="6" t="s">
        <v>1186</v>
      </c>
      <c r="C133" s="25">
        <v>-0.0019</v>
      </c>
      <c r="D133" s="6" t="s">
        <v>1187</v>
      </c>
      <c r="E133" s="6" t="s">
        <v>1188</v>
      </c>
      <c r="F133" s="6" t="s">
        <v>1189</v>
      </c>
      <c r="G133" s="6" t="s">
        <v>1101</v>
      </c>
      <c r="H133" s="26">
        <v>0.58</v>
      </c>
      <c r="I133" s="25">
        <v>5.0E-4</v>
      </c>
    </row>
    <row r="134" ht="15.75" customHeight="1">
      <c r="A134" s="6" t="s">
        <v>1656</v>
      </c>
      <c r="B134" s="6" t="s">
        <v>1657</v>
      </c>
      <c r="C134" s="25">
        <v>0.0141</v>
      </c>
      <c r="D134" s="6" t="s">
        <v>1658</v>
      </c>
      <c r="E134" s="6" t="s">
        <v>1659</v>
      </c>
      <c r="F134" s="6" t="s">
        <v>1660</v>
      </c>
      <c r="G134" s="6" t="s">
        <v>1661</v>
      </c>
      <c r="H134" s="26">
        <v>0.63</v>
      </c>
      <c r="I134" s="25">
        <v>5.0E-4</v>
      </c>
    </row>
    <row r="135" ht="15.75" customHeight="1">
      <c r="A135" s="6" t="s">
        <v>961</v>
      </c>
      <c r="B135" s="6" t="s">
        <v>962</v>
      </c>
      <c r="C135" s="25">
        <v>0.0035</v>
      </c>
      <c r="D135" s="6" t="s">
        <v>963</v>
      </c>
      <c r="E135" s="6" t="s">
        <v>964</v>
      </c>
      <c r="F135" s="6" t="s">
        <v>965</v>
      </c>
      <c r="G135" s="6" t="s">
        <v>966</v>
      </c>
      <c r="H135" s="26">
        <v>0.96</v>
      </c>
      <c r="I135" s="25">
        <v>4.0E-4</v>
      </c>
    </row>
    <row r="136" ht="15.75" customHeight="1">
      <c r="A136" s="8" t="s">
        <v>1114</v>
      </c>
      <c r="B136" s="6" t="s">
        <v>1115</v>
      </c>
      <c r="C136" s="25">
        <v>-0.0061</v>
      </c>
      <c r="D136" s="6" t="s">
        <v>1116</v>
      </c>
      <c r="E136" s="6" t="s">
        <v>977</v>
      </c>
      <c r="F136" s="6" t="s">
        <v>1117</v>
      </c>
      <c r="G136" s="6" t="s">
        <v>1118</v>
      </c>
      <c r="H136" s="26">
        <v>0.52</v>
      </c>
      <c r="I136" s="25">
        <v>4.0E-4</v>
      </c>
    </row>
    <row r="137" ht="15.75" customHeight="1">
      <c r="A137" s="6" t="s">
        <v>1129</v>
      </c>
      <c r="B137" s="6" t="s">
        <v>1130</v>
      </c>
      <c r="C137" s="25">
        <v>0.0165</v>
      </c>
      <c r="D137" s="6" t="s">
        <v>1131</v>
      </c>
      <c r="E137" s="6" t="s">
        <v>1132</v>
      </c>
      <c r="F137" s="6" t="s">
        <v>1133</v>
      </c>
      <c r="G137" s="6" t="s">
        <v>1134</v>
      </c>
      <c r="H137" s="26">
        <v>0.67</v>
      </c>
      <c r="I137" s="25">
        <v>4.0E-4</v>
      </c>
    </row>
    <row r="138" ht="15.75" customHeight="1">
      <c r="A138" s="6" t="s">
        <v>1221</v>
      </c>
      <c r="B138" s="6" t="s">
        <v>1222</v>
      </c>
      <c r="C138" s="25">
        <v>0.0019</v>
      </c>
      <c r="D138" s="6" t="s">
        <v>1223</v>
      </c>
      <c r="E138" s="6" t="s">
        <v>1224</v>
      </c>
      <c r="F138" s="6" t="s">
        <v>1225</v>
      </c>
      <c r="G138" s="6" t="s">
        <v>1226</v>
      </c>
      <c r="H138" s="26">
        <v>0.63</v>
      </c>
      <c r="I138" s="25">
        <v>4.0E-4</v>
      </c>
    </row>
    <row r="139" ht="15.75" customHeight="1">
      <c r="A139" s="6" t="s">
        <v>1233</v>
      </c>
      <c r="B139" s="6" t="s">
        <v>1234</v>
      </c>
      <c r="C139" s="25">
        <v>0.0044</v>
      </c>
      <c r="D139" s="6" t="s">
        <v>1235</v>
      </c>
      <c r="E139" s="6" t="s">
        <v>868</v>
      </c>
      <c r="F139" s="6" t="s">
        <v>1236</v>
      </c>
      <c r="G139" s="6" t="s">
        <v>1237</v>
      </c>
      <c r="H139" s="26">
        <v>0.55</v>
      </c>
      <c r="I139" s="25">
        <v>4.0E-4</v>
      </c>
    </row>
    <row r="140" ht="15.75" customHeight="1">
      <c r="A140" s="6" t="s">
        <v>88</v>
      </c>
      <c r="B140" s="6" t="s">
        <v>648</v>
      </c>
      <c r="C140" s="25">
        <v>0.0173</v>
      </c>
      <c r="D140" s="6" t="s">
        <v>649</v>
      </c>
      <c r="E140" s="6" t="s">
        <v>650</v>
      </c>
      <c r="F140" s="6" t="s">
        <v>651</v>
      </c>
      <c r="G140" s="6" t="s">
        <v>652</v>
      </c>
      <c r="H140" s="26">
        <v>0.96</v>
      </c>
      <c r="I140" s="25">
        <v>4.0E-4</v>
      </c>
    </row>
    <row r="141" ht="15.75" customHeight="1">
      <c r="A141" s="6" t="s">
        <v>1152</v>
      </c>
      <c r="B141" s="6" t="s">
        <v>1153</v>
      </c>
      <c r="C141" s="25">
        <v>-0.0011</v>
      </c>
      <c r="D141" s="6" t="s">
        <v>1154</v>
      </c>
      <c r="E141" s="6" t="s">
        <v>1155</v>
      </c>
      <c r="F141" s="6" t="s">
        <v>1156</v>
      </c>
      <c r="G141" s="6" t="s">
        <v>1157</v>
      </c>
      <c r="H141" s="26">
        <v>0.63</v>
      </c>
      <c r="I141" s="25">
        <v>4.0E-4</v>
      </c>
    </row>
    <row r="142" ht="15.75" customHeight="1">
      <c r="A142" s="8" t="s">
        <v>1662</v>
      </c>
      <c r="B142" s="6" t="s">
        <v>1663</v>
      </c>
      <c r="C142" s="25">
        <v>-0.0247</v>
      </c>
      <c r="D142" s="6" t="s">
        <v>1664</v>
      </c>
      <c r="E142" s="6" t="s">
        <v>1665</v>
      </c>
      <c r="F142" s="6" t="s">
        <v>1666</v>
      </c>
      <c r="G142" s="6" t="s">
        <v>1151</v>
      </c>
      <c r="H142" s="6" t="s">
        <v>1611</v>
      </c>
      <c r="I142" s="25">
        <v>4.0E-4</v>
      </c>
    </row>
    <row r="143" ht="15.75" customHeight="1">
      <c r="A143" s="6" t="s">
        <v>747</v>
      </c>
      <c r="B143" s="6" t="s">
        <v>842</v>
      </c>
      <c r="C143" s="25">
        <v>-0.0135</v>
      </c>
      <c r="D143" s="6" t="s">
        <v>843</v>
      </c>
      <c r="E143" s="6" t="s">
        <v>844</v>
      </c>
      <c r="F143" s="6" t="s">
        <v>845</v>
      </c>
      <c r="G143" s="6" t="s">
        <v>846</v>
      </c>
      <c r="H143" s="26">
        <v>0.71</v>
      </c>
      <c r="I143" s="25">
        <v>3.0E-4</v>
      </c>
    </row>
    <row r="144" ht="15.75" customHeight="1">
      <c r="A144" s="6" t="s">
        <v>1201</v>
      </c>
      <c r="B144" s="6" t="s">
        <v>1202</v>
      </c>
      <c r="C144" s="25">
        <v>0.0186</v>
      </c>
      <c r="D144" s="6" t="s">
        <v>1203</v>
      </c>
      <c r="E144" s="6" t="s">
        <v>708</v>
      </c>
      <c r="F144" s="6" t="s">
        <v>1204</v>
      </c>
      <c r="G144" s="6" t="s">
        <v>1205</v>
      </c>
      <c r="H144" s="26">
        <v>0.55</v>
      </c>
      <c r="I144" s="25">
        <v>3.0E-4</v>
      </c>
    </row>
    <row r="145" ht="15.75" customHeight="1">
      <c r="A145" s="6" t="s">
        <v>1475</v>
      </c>
      <c r="B145" s="6" t="s">
        <v>1476</v>
      </c>
      <c r="C145" s="25">
        <v>0.0294</v>
      </c>
      <c r="D145" s="6" t="s">
        <v>1477</v>
      </c>
      <c r="E145" s="6" t="s">
        <v>1478</v>
      </c>
      <c r="F145" s="6" t="s">
        <v>1479</v>
      </c>
      <c r="G145" s="6" t="s">
        <v>1480</v>
      </c>
      <c r="H145" s="26">
        <v>0.59</v>
      </c>
      <c r="I145" s="25">
        <v>3.0E-4</v>
      </c>
    </row>
    <row r="146" ht="15.75" customHeight="1">
      <c r="A146" s="6" t="s">
        <v>1024</v>
      </c>
      <c r="B146" s="6" t="s">
        <v>1025</v>
      </c>
      <c r="C146" s="25">
        <v>0.0208</v>
      </c>
      <c r="D146" s="6" t="s">
        <v>1026</v>
      </c>
      <c r="E146" s="6" t="s">
        <v>761</v>
      </c>
      <c r="F146" s="6" t="s">
        <v>1027</v>
      </c>
      <c r="G146" s="6" t="s">
        <v>1028</v>
      </c>
      <c r="H146" s="26">
        <v>0.73</v>
      </c>
      <c r="I146" s="25">
        <v>3.0E-4</v>
      </c>
    </row>
    <row r="147" ht="15.75" customHeight="1">
      <c r="A147" s="6" t="s">
        <v>1050</v>
      </c>
      <c r="B147" s="6" t="s">
        <v>1051</v>
      </c>
      <c r="C147" s="25">
        <v>0.0245</v>
      </c>
      <c r="D147" s="6" t="s">
        <v>1052</v>
      </c>
      <c r="E147" s="6" t="s">
        <v>937</v>
      </c>
      <c r="F147" s="6" t="s">
        <v>1053</v>
      </c>
      <c r="G147" s="6" t="s">
        <v>1054</v>
      </c>
      <c r="H147" s="26">
        <v>0.87</v>
      </c>
      <c r="I147" s="25">
        <v>3.0E-4</v>
      </c>
    </row>
    <row r="148" ht="15.75" customHeight="1">
      <c r="A148" s="6" t="s">
        <v>1452</v>
      </c>
      <c r="B148" s="6" t="s">
        <v>1453</v>
      </c>
      <c r="C148" s="25">
        <v>0.008</v>
      </c>
      <c r="D148" s="6" t="s">
        <v>1454</v>
      </c>
      <c r="E148" s="6" t="s">
        <v>1193</v>
      </c>
      <c r="F148" s="6" t="s">
        <v>1455</v>
      </c>
      <c r="G148" s="6" t="s">
        <v>1456</v>
      </c>
      <c r="H148" s="26">
        <v>0.31</v>
      </c>
      <c r="I148" s="25">
        <v>3.0E-4</v>
      </c>
    </row>
    <row r="149" ht="15.75" customHeight="1">
      <c r="A149" s="8" t="s">
        <v>1078</v>
      </c>
      <c r="B149" s="6" t="s">
        <v>1079</v>
      </c>
      <c r="C149" s="25">
        <v>0.0</v>
      </c>
      <c r="D149" s="6" t="s">
        <v>1080</v>
      </c>
      <c r="E149" s="6" t="s">
        <v>674</v>
      </c>
      <c r="F149" s="6" t="s">
        <v>1081</v>
      </c>
      <c r="G149" s="6" t="s">
        <v>1082</v>
      </c>
      <c r="H149" s="26">
        <v>0.59</v>
      </c>
      <c r="I149" s="25">
        <v>3.0E-4</v>
      </c>
    </row>
    <row r="150" ht="15.75" customHeight="1">
      <c r="A150" s="6" t="s">
        <v>647</v>
      </c>
      <c r="B150" s="6" t="s">
        <v>826</v>
      </c>
      <c r="C150" s="25">
        <v>1.0E-4</v>
      </c>
      <c r="D150" s="6" t="s">
        <v>827</v>
      </c>
      <c r="E150" s="6" t="s">
        <v>828</v>
      </c>
      <c r="F150" s="6" t="s">
        <v>829</v>
      </c>
      <c r="G150" s="6" t="s">
        <v>830</v>
      </c>
      <c r="H150" s="26">
        <v>0.55</v>
      </c>
      <c r="I150" s="25">
        <v>3.0E-4</v>
      </c>
    </row>
    <row r="151" ht="15.75" customHeight="1">
      <c r="A151" s="6" t="s">
        <v>1553</v>
      </c>
      <c r="B151" s="6" t="s">
        <v>1554</v>
      </c>
      <c r="C151" s="25">
        <v>0.0245</v>
      </c>
      <c r="D151" s="6" t="s">
        <v>1555</v>
      </c>
      <c r="E151" s="6" t="s">
        <v>1322</v>
      </c>
      <c r="F151" s="6" t="s">
        <v>1556</v>
      </c>
      <c r="G151" s="6" t="s">
        <v>1557</v>
      </c>
      <c r="H151" s="26">
        <v>0.45</v>
      </c>
      <c r="I151" s="25">
        <v>3.0E-4</v>
      </c>
    </row>
    <row r="152" ht="15.75" customHeight="1">
      <c r="A152" s="6" t="s">
        <v>821</v>
      </c>
      <c r="B152" s="6" t="s">
        <v>895</v>
      </c>
      <c r="C152" s="25">
        <v>-0.0108</v>
      </c>
      <c r="D152" s="6" t="s">
        <v>896</v>
      </c>
      <c r="E152" s="6" t="s">
        <v>897</v>
      </c>
      <c r="F152" s="6" t="s">
        <v>898</v>
      </c>
      <c r="G152" s="6" t="s">
        <v>899</v>
      </c>
      <c r="H152" s="26">
        <v>0.69</v>
      </c>
      <c r="I152" s="25">
        <v>2.0E-4</v>
      </c>
    </row>
    <row r="153" ht="15.75" customHeight="1">
      <c r="A153" s="6" t="s">
        <v>764</v>
      </c>
      <c r="B153" s="6" t="s">
        <v>765</v>
      </c>
      <c r="C153" s="25">
        <v>0.0368</v>
      </c>
      <c r="D153" s="6" t="s">
        <v>766</v>
      </c>
      <c r="E153" s="6" t="s">
        <v>767</v>
      </c>
      <c r="F153" s="6" t="s">
        <v>768</v>
      </c>
      <c r="G153" s="6" t="s">
        <v>769</v>
      </c>
      <c r="H153" s="26">
        <v>0.89</v>
      </c>
      <c r="I153" s="25">
        <v>2.0E-4</v>
      </c>
    </row>
    <row r="154" ht="15.75" customHeight="1">
      <c r="A154" s="8" t="s">
        <v>967</v>
      </c>
      <c r="B154" s="6" t="s">
        <v>970</v>
      </c>
      <c r="C154" s="25">
        <v>0.0347</v>
      </c>
      <c r="D154" s="6" t="s">
        <v>971</v>
      </c>
      <c r="E154" s="6" t="s">
        <v>972</v>
      </c>
      <c r="F154" s="6" t="s">
        <v>973</v>
      </c>
      <c r="G154" s="6" t="s">
        <v>716</v>
      </c>
      <c r="H154" s="26">
        <v>0.73</v>
      </c>
      <c r="I154" s="25">
        <v>2.0E-4</v>
      </c>
    </row>
    <row r="155" ht="15.75" customHeight="1">
      <c r="A155" s="8" t="s">
        <v>864</v>
      </c>
      <c r="B155" s="6" t="s">
        <v>866</v>
      </c>
      <c r="C155" s="25">
        <v>0.0032</v>
      </c>
      <c r="D155" s="6" t="s">
        <v>867</v>
      </c>
      <c r="E155" s="6" t="s">
        <v>868</v>
      </c>
      <c r="F155" s="6" t="s">
        <v>869</v>
      </c>
      <c r="G155" s="6" t="s">
        <v>870</v>
      </c>
      <c r="H155" s="26">
        <v>0.52</v>
      </c>
      <c r="I155" s="25">
        <v>2.0E-4</v>
      </c>
    </row>
    <row r="156" ht="15.75" customHeight="1">
      <c r="A156" s="6" t="s">
        <v>700</v>
      </c>
      <c r="B156" s="6" t="s">
        <v>837</v>
      </c>
      <c r="C156" s="25">
        <v>7.0E-4</v>
      </c>
      <c r="D156" s="6" t="s">
        <v>838</v>
      </c>
      <c r="E156" s="6" t="s">
        <v>839</v>
      </c>
      <c r="F156" s="6" t="s">
        <v>840</v>
      </c>
      <c r="G156" s="6" t="s">
        <v>841</v>
      </c>
      <c r="H156" s="26">
        <v>0.68</v>
      </c>
      <c r="I156" s="25">
        <v>2.0E-4</v>
      </c>
    </row>
    <row r="157" ht="15.75" customHeight="1">
      <c r="A157" s="6" t="s">
        <v>1291</v>
      </c>
      <c r="B157" s="6" t="s">
        <v>1292</v>
      </c>
      <c r="C157" s="25">
        <v>0.0196</v>
      </c>
      <c r="D157" s="6" t="s">
        <v>1293</v>
      </c>
      <c r="E157" s="6" t="s">
        <v>1294</v>
      </c>
      <c r="F157" s="6" t="s">
        <v>1295</v>
      </c>
      <c r="G157" s="6" t="s">
        <v>1296</v>
      </c>
      <c r="H157" s="26">
        <v>0.33</v>
      </c>
      <c r="I157" s="25">
        <v>2.0E-4</v>
      </c>
    </row>
    <row r="158" ht="15.75" customHeight="1">
      <c r="A158" s="6" t="s">
        <v>956</v>
      </c>
      <c r="B158" s="6" t="s">
        <v>957</v>
      </c>
      <c r="C158" s="25">
        <v>0.0017</v>
      </c>
      <c r="D158" s="6" t="s">
        <v>958</v>
      </c>
      <c r="E158" s="6" t="s">
        <v>959</v>
      </c>
      <c r="F158" s="6" t="s">
        <v>960</v>
      </c>
      <c r="G158" s="6" t="s">
        <v>676</v>
      </c>
      <c r="H158" s="26">
        <v>0.41</v>
      </c>
      <c r="I158" s="25">
        <v>2.0E-4</v>
      </c>
    </row>
    <row r="159" ht="15.75" customHeight="1">
      <c r="A159" s="6" t="s">
        <v>711</v>
      </c>
      <c r="B159" s="6" t="s">
        <v>831</v>
      </c>
      <c r="C159" s="25">
        <v>0.0073</v>
      </c>
      <c r="D159" s="6" t="s">
        <v>832</v>
      </c>
      <c r="E159" s="6" t="s">
        <v>833</v>
      </c>
      <c r="F159" s="6" t="s">
        <v>834</v>
      </c>
      <c r="G159" s="6" t="s">
        <v>835</v>
      </c>
      <c r="H159" s="26">
        <v>0.67</v>
      </c>
      <c r="I159" s="25">
        <v>2.0E-4</v>
      </c>
    </row>
    <row r="160" ht="15.75" customHeight="1">
      <c r="A160" s="6" t="s">
        <v>1211</v>
      </c>
      <c r="B160" s="6" t="s">
        <v>1212</v>
      </c>
      <c r="C160" s="25">
        <v>0.0105</v>
      </c>
      <c r="D160" s="6" t="s">
        <v>1213</v>
      </c>
      <c r="E160" s="6" t="s">
        <v>1214</v>
      </c>
      <c r="F160" s="6" t="s">
        <v>1215</v>
      </c>
      <c r="G160" s="6" t="s">
        <v>1216</v>
      </c>
      <c r="H160" s="26">
        <v>0.3</v>
      </c>
      <c r="I160" s="25">
        <v>1.0E-4</v>
      </c>
    </row>
    <row r="161" ht="15.75" customHeight="1">
      <c r="A161" s="6" t="s">
        <v>1667</v>
      </c>
      <c r="B161" s="6" t="s">
        <v>1668</v>
      </c>
      <c r="C161" s="25">
        <v>0.0148</v>
      </c>
      <c r="D161" s="6" t="s">
        <v>1669</v>
      </c>
      <c r="E161" s="6" t="s">
        <v>844</v>
      </c>
      <c r="F161" s="6" t="s">
        <v>1670</v>
      </c>
      <c r="G161" s="6" t="s">
        <v>790</v>
      </c>
      <c r="H161" s="26">
        <v>0.79</v>
      </c>
      <c r="I161" s="25">
        <v>1.0E-4</v>
      </c>
    </row>
    <row r="162" ht="15.75" customHeight="1">
      <c r="A162" s="6" t="s">
        <v>1206</v>
      </c>
      <c r="B162" s="6" t="s">
        <v>1207</v>
      </c>
      <c r="C162" s="25">
        <v>0.0073</v>
      </c>
      <c r="D162" s="6" t="s">
        <v>1208</v>
      </c>
      <c r="E162" s="6" t="s">
        <v>1138</v>
      </c>
      <c r="F162" s="6" t="s">
        <v>1209</v>
      </c>
      <c r="G162" s="6" t="s">
        <v>1210</v>
      </c>
      <c r="H162" s="26">
        <v>0.59</v>
      </c>
      <c r="I162" s="25">
        <v>1.0E-4</v>
      </c>
    </row>
    <row r="163" ht="15.75" customHeight="1">
      <c r="A163" s="6" t="s">
        <v>1671</v>
      </c>
      <c r="B163" s="6" t="s">
        <v>1672</v>
      </c>
      <c r="C163" s="25">
        <v>0.0072</v>
      </c>
      <c r="D163" s="6" t="s">
        <v>1673</v>
      </c>
      <c r="E163" s="6" t="s">
        <v>1674</v>
      </c>
      <c r="F163" s="6" t="s">
        <v>1675</v>
      </c>
      <c r="G163" s="6" t="s">
        <v>1676</v>
      </c>
      <c r="H163" s="26">
        <v>1.0</v>
      </c>
      <c r="I163" s="25">
        <v>1.0E-4</v>
      </c>
    </row>
    <row r="164" ht="15.75" customHeight="1">
      <c r="A164" s="6" t="s">
        <v>1469</v>
      </c>
      <c r="B164" s="6" t="s">
        <v>1470</v>
      </c>
      <c r="C164" s="25">
        <v>0.022</v>
      </c>
      <c r="D164" s="6" t="s">
        <v>1471</v>
      </c>
      <c r="E164" s="6" t="s">
        <v>1472</v>
      </c>
      <c r="F164" s="6" t="s">
        <v>1473</v>
      </c>
      <c r="G164" s="6" t="s">
        <v>1474</v>
      </c>
      <c r="H164" s="26">
        <v>0.29</v>
      </c>
      <c r="I164" s="25">
        <v>1.0E-4</v>
      </c>
    </row>
    <row r="165" ht="15.75" customHeight="1">
      <c r="A165" s="6" t="s">
        <v>1253</v>
      </c>
      <c r="B165" s="6" t="s">
        <v>1254</v>
      </c>
      <c r="C165" s="25">
        <v>0.0048</v>
      </c>
      <c r="D165" s="6" t="s">
        <v>1255</v>
      </c>
      <c r="E165" s="6" t="s">
        <v>761</v>
      </c>
      <c r="F165" s="6" t="s">
        <v>1256</v>
      </c>
      <c r="G165" s="6" t="s">
        <v>857</v>
      </c>
      <c r="H165" s="26">
        <v>0.27</v>
      </c>
      <c r="I165" s="25">
        <v>1.0E-4</v>
      </c>
    </row>
    <row r="166" ht="15.75" customHeight="1">
      <c r="A166" s="6" t="s">
        <v>1217</v>
      </c>
      <c r="B166" s="6" t="s">
        <v>1218</v>
      </c>
      <c r="C166" s="25">
        <v>0.0112</v>
      </c>
      <c r="D166" s="6" t="s">
        <v>1219</v>
      </c>
      <c r="E166" s="6" t="s">
        <v>964</v>
      </c>
      <c r="F166" s="6" t="s">
        <v>1220</v>
      </c>
      <c r="G166" s="6" t="s">
        <v>789</v>
      </c>
      <c r="H166" s="26">
        <v>0.46</v>
      </c>
      <c r="I166" s="25">
        <v>1.0E-4</v>
      </c>
    </row>
    <row r="167" ht="15.75" customHeight="1">
      <c r="A167" s="8" t="s">
        <v>1495</v>
      </c>
      <c r="B167" s="6" t="s">
        <v>1496</v>
      </c>
      <c r="C167" s="25">
        <v>0.0255</v>
      </c>
      <c r="D167" s="6" t="s">
        <v>1497</v>
      </c>
      <c r="E167" s="6" t="s">
        <v>737</v>
      </c>
      <c r="F167" s="6" t="s">
        <v>1498</v>
      </c>
      <c r="G167" s="6" t="s">
        <v>1499</v>
      </c>
      <c r="H167" s="26">
        <v>0.23</v>
      </c>
      <c r="I167" s="25">
        <v>1.0E-4</v>
      </c>
    </row>
    <row r="168" ht="15.75" customHeight="1">
      <c r="A168" s="8" t="s">
        <v>1677</v>
      </c>
      <c r="B168" s="6" t="s">
        <v>1678</v>
      </c>
      <c r="C168" s="25">
        <v>0.0139</v>
      </c>
      <c r="D168" s="6" t="s">
        <v>1679</v>
      </c>
      <c r="E168" s="6" t="s">
        <v>1680</v>
      </c>
      <c r="F168" s="6" t="s">
        <v>897</v>
      </c>
      <c r="G168" s="6" t="s">
        <v>835</v>
      </c>
      <c r="H168" s="6" t="s">
        <v>1611</v>
      </c>
      <c r="I168" s="25">
        <v>1.0E-4</v>
      </c>
    </row>
    <row r="169" ht="15.75" customHeight="1">
      <c r="A169" s="6" t="s">
        <v>991</v>
      </c>
      <c r="B169" s="6" t="s">
        <v>992</v>
      </c>
      <c r="C169" s="25">
        <v>1.0E-4</v>
      </c>
      <c r="D169" s="6" t="s">
        <v>993</v>
      </c>
      <c r="E169" s="6" t="s">
        <v>994</v>
      </c>
      <c r="F169" s="6" t="s">
        <v>995</v>
      </c>
      <c r="G169" s="6" t="s">
        <v>996</v>
      </c>
      <c r="H169" s="26">
        <v>0.68</v>
      </c>
      <c r="I169" s="25">
        <v>1.0E-4</v>
      </c>
    </row>
    <row r="170" ht="15.75" customHeight="1">
      <c r="A170" s="6" t="s">
        <v>607</v>
      </c>
      <c r="B170" s="6" t="s">
        <v>654</v>
      </c>
      <c r="C170" s="25">
        <v>0.0166</v>
      </c>
      <c r="D170" s="6" t="s">
        <v>655</v>
      </c>
      <c r="E170" s="6" t="s">
        <v>656</v>
      </c>
      <c r="F170" s="6" t="s">
        <v>657</v>
      </c>
      <c r="G170" s="6" t="s">
        <v>658</v>
      </c>
      <c r="H170" s="26">
        <v>0.88</v>
      </c>
      <c r="I170" s="25">
        <v>1.0E-4</v>
      </c>
    </row>
    <row r="171" ht="15.75" customHeight="1">
      <c r="A171" s="8" t="s">
        <v>1681</v>
      </c>
      <c r="B171" s="6" t="s">
        <v>1682</v>
      </c>
      <c r="C171" s="25">
        <v>0.0255</v>
      </c>
      <c r="D171" s="6" t="s">
        <v>1683</v>
      </c>
      <c r="E171" s="6" t="s">
        <v>1132</v>
      </c>
      <c r="F171" s="6" t="s">
        <v>1684</v>
      </c>
      <c r="G171" s="6" t="s">
        <v>1685</v>
      </c>
      <c r="H171" s="26">
        <v>0.87</v>
      </c>
      <c r="I171" s="25">
        <v>1.0E-4</v>
      </c>
    </row>
    <row r="172" ht="15.75" customHeight="1">
      <c r="A172" s="6" t="s">
        <v>1093</v>
      </c>
      <c r="B172" s="6" t="s">
        <v>1094</v>
      </c>
      <c r="C172" s="25">
        <v>0.009</v>
      </c>
      <c r="D172" s="6" t="s">
        <v>1095</v>
      </c>
      <c r="E172" s="6" t="s">
        <v>761</v>
      </c>
      <c r="F172" s="6" t="s">
        <v>1096</v>
      </c>
      <c r="G172" s="6" t="s">
        <v>1082</v>
      </c>
      <c r="H172" s="26">
        <v>0.65</v>
      </c>
      <c r="I172" s="25">
        <v>1.0E-4</v>
      </c>
    </row>
    <row r="173" ht="15.75" customHeight="1">
      <c r="A173" s="8" t="s">
        <v>1643</v>
      </c>
      <c r="B173" s="6" t="s">
        <v>1686</v>
      </c>
      <c r="C173" s="25">
        <v>0.011</v>
      </c>
      <c r="D173" s="6" t="s">
        <v>1687</v>
      </c>
      <c r="E173" s="6" t="s">
        <v>1688</v>
      </c>
      <c r="F173" s="6" t="s">
        <v>1689</v>
      </c>
      <c r="G173" s="6" t="s">
        <v>1690</v>
      </c>
      <c r="H173" s="26">
        <v>0.68</v>
      </c>
      <c r="I173" s="25">
        <v>1.0E-4</v>
      </c>
    </row>
    <row r="174" ht="15.75" customHeight="1">
      <c r="A174" s="6" t="s">
        <v>1102</v>
      </c>
      <c r="B174" s="6" t="s">
        <v>1103</v>
      </c>
      <c r="C174" s="25">
        <v>0.0181</v>
      </c>
      <c r="D174" s="6" t="s">
        <v>1104</v>
      </c>
      <c r="E174" s="6" t="s">
        <v>1105</v>
      </c>
      <c r="F174" s="6" t="s">
        <v>1106</v>
      </c>
      <c r="G174" s="6" t="s">
        <v>1107</v>
      </c>
      <c r="H174" s="26">
        <v>0.35</v>
      </c>
      <c r="I174" s="25">
        <v>1.0E-4</v>
      </c>
    </row>
    <row r="175" ht="15.75" customHeight="1">
      <c r="A175" s="6" t="s">
        <v>679</v>
      </c>
      <c r="B175" s="6" t="s">
        <v>786</v>
      </c>
      <c r="C175" s="25">
        <v>0.0027</v>
      </c>
      <c r="D175" s="6" t="s">
        <v>787</v>
      </c>
      <c r="E175" s="6" t="s">
        <v>788</v>
      </c>
      <c r="F175" s="6" t="s">
        <v>789</v>
      </c>
      <c r="G175" s="6" t="s">
        <v>790</v>
      </c>
      <c r="H175" s="26">
        <v>0.93</v>
      </c>
      <c r="I175" s="25">
        <v>1.0E-4</v>
      </c>
    </row>
    <row r="176" ht="15.75" customHeight="1">
      <c r="A176" s="6" t="s">
        <v>670</v>
      </c>
      <c r="B176" s="6" t="s">
        <v>672</v>
      </c>
      <c r="C176" s="25">
        <v>0.0097</v>
      </c>
      <c r="D176" s="6" t="s">
        <v>673</v>
      </c>
      <c r="E176" s="6" t="s">
        <v>674</v>
      </c>
      <c r="F176" s="6" t="s">
        <v>675</v>
      </c>
      <c r="G176" s="6" t="s">
        <v>676</v>
      </c>
      <c r="H176" s="26">
        <v>0.8</v>
      </c>
      <c r="I176" s="25">
        <v>1.0E-4</v>
      </c>
    </row>
    <row r="177" ht="15.75" customHeight="1">
      <c r="A177" s="6" t="s">
        <v>1691</v>
      </c>
      <c r="B177" s="6" t="s">
        <v>1692</v>
      </c>
      <c r="C177" s="25">
        <v>2.0E-4</v>
      </c>
      <c r="D177" s="6" t="s">
        <v>1434</v>
      </c>
      <c r="E177" s="6" t="s">
        <v>1693</v>
      </c>
      <c r="F177" s="6" t="s">
        <v>1694</v>
      </c>
      <c r="G177" s="6" t="s">
        <v>1695</v>
      </c>
      <c r="H177" s="6" t="s">
        <v>1611</v>
      </c>
      <c r="I177" s="25">
        <v>1.0E-4</v>
      </c>
    </row>
    <row r="178" ht="15.75" customHeight="1">
      <c r="A178" s="6" t="s">
        <v>1249</v>
      </c>
      <c r="B178" s="6" t="s">
        <v>1250</v>
      </c>
      <c r="C178" s="25">
        <v>0.0186</v>
      </c>
      <c r="D178" s="6" t="s">
        <v>1251</v>
      </c>
      <c r="E178" s="6" t="s">
        <v>999</v>
      </c>
      <c r="F178" s="6" t="s">
        <v>1252</v>
      </c>
      <c r="G178" s="6" t="s">
        <v>1049</v>
      </c>
      <c r="H178" s="26">
        <v>0.46</v>
      </c>
      <c r="I178" s="25">
        <v>1.0E-4</v>
      </c>
    </row>
    <row r="179" ht="15.75" customHeight="1">
      <c r="A179" s="6" t="s">
        <v>858</v>
      </c>
      <c r="B179" s="6" t="s">
        <v>859</v>
      </c>
      <c r="C179" s="25">
        <v>0.0097</v>
      </c>
      <c r="D179" s="6" t="s">
        <v>860</v>
      </c>
      <c r="E179" s="6" t="s">
        <v>861</v>
      </c>
      <c r="F179" s="6" t="s">
        <v>862</v>
      </c>
      <c r="G179" s="6" t="s">
        <v>863</v>
      </c>
      <c r="H179" s="26">
        <v>0.86</v>
      </c>
      <c r="I179" s="25">
        <v>1.0E-4</v>
      </c>
    </row>
    <row r="180" ht="15.75" customHeight="1">
      <c r="A180" s="6" t="s">
        <v>1696</v>
      </c>
      <c r="B180" s="6" t="s">
        <v>1697</v>
      </c>
      <c r="C180" s="25">
        <v>-8.0E-4</v>
      </c>
      <c r="D180" s="6" t="s">
        <v>1698</v>
      </c>
      <c r="E180" s="6" t="s">
        <v>1699</v>
      </c>
      <c r="F180" s="6" t="s">
        <v>1700</v>
      </c>
      <c r="G180" s="6" t="s">
        <v>1701</v>
      </c>
      <c r="H180" s="26">
        <v>0.92</v>
      </c>
      <c r="I180" s="25">
        <v>0.0</v>
      </c>
    </row>
    <row r="181" ht="15.75" customHeight="1">
      <c r="A181" s="6" t="s">
        <v>452</v>
      </c>
      <c r="B181" s="6" t="s">
        <v>706</v>
      </c>
      <c r="C181" s="25">
        <v>0.0065</v>
      </c>
      <c r="D181" s="6" t="s">
        <v>707</v>
      </c>
      <c r="E181" s="6" t="s">
        <v>708</v>
      </c>
      <c r="F181" s="6" t="s">
        <v>709</v>
      </c>
      <c r="G181" s="6" t="s">
        <v>710</v>
      </c>
      <c r="H181" s="26">
        <v>0.94</v>
      </c>
      <c r="I181" s="25">
        <v>0.0</v>
      </c>
    </row>
    <row r="182" ht="15.75" customHeight="1">
      <c r="A182" s="6" t="s">
        <v>1447</v>
      </c>
      <c r="B182" s="6" t="s">
        <v>1448</v>
      </c>
      <c r="C182" s="25">
        <v>0.0242</v>
      </c>
      <c r="D182" s="6" t="s">
        <v>1449</v>
      </c>
      <c r="E182" s="6" t="s">
        <v>737</v>
      </c>
      <c r="F182" s="6" t="s">
        <v>1450</v>
      </c>
      <c r="G182" s="6" t="s">
        <v>1451</v>
      </c>
      <c r="H182" s="26">
        <v>0.24</v>
      </c>
      <c r="I182" s="25">
        <v>0.0</v>
      </c>
    </row>
    <row r="183" ht="15.75" customHeight="1">
      <c r="A183" s="8" t="s">
        <v>1702</v>
      </c>
      <c r="B183" s="6" t="s">
        <v>1703</v>
      </c>
      <c r="C183" s="25">
        <v>0.027</v>
      </c>
      <c r="D183" s="6" t="s">
        <v>1704</v>
      </c>
      <c r="E183" s="6" t="s">
        <v>761</v>
      </c>
      <c r="F183" s="6" t="s">
        <v>1705</v>
      </c>
      <c r="G183" s="6" t="s">
        <v>1049</v>
      </c>
      <c r="H183" s="26">
        <v>0.87</v>
      </c>
      <c r="I183" s="25">
        <v>0.0</v>
      </c>
    </row>
    <row r="184" ht="15.75" customHeight="1">
      <c r="A184" s="6" t="s">
        <v>1029</v>
      </c>
      <c r="B184" s="6" t="s">
        <v>1030</v>
      </c>
      <c r="C184" s="25">
        <v>0.0012</v>
      </c>
      <c r="D184" s="6" t="s">
        <v>1031</v>
      </c>
      <c r="E184" s="6" t="s">
        <v>1032</v>
      </c>
      <c r="F184" s="6" t="s">
        <v>1033</v>
      </c>
      <c r="G184" s="6" t="s">
        <v>1034</v>
      </c>
      <c r="H184" s="26">
        <v>0.31</v>
      </c>
      <c r="I184" s="25">
        <v>0.0</v>
      </c>
    </row>
    <row r="185" ht="15.75" customHeight="1">
      <c r="A185" s="8" t="s">
        <v>1706</v>
      </c>
      <c r="B185" s="6" t="s">
        <v>1707</v>
      </c>
      <c r="C185" s="25">
        <v>0.0097</v>
      </c>
      <c r="D185" s="6" t="s">
        <v>1708</v>
      </c>
      <c r="E185" s="6" t="s">
        <v>731</v>
      </c>
      <c r="F185" s="6" t="s">
        <v>1709</v>
      </c>
      <c r="G185" s="6" t="s">
        <v>1710</v>
      </c>
      <c r="H185" s="26">
        <v>0.72</v>
      </c>
      <c r="I185" s="25">
        <v>0.0</v>
      </c>
    </row>
    <row r="186" ht="15.75" customHeight="1">
      <c r="A186" s="8" t="s">
        <v>1711</v>
      </c>
      <c r="B186" s="6" t="s">
        <v>1712</v>
      </c>
      <c r="C186" s="25">
        <v>0.0058</v>
      </c>
      <c r="D186" s="6" t="s">
        <v>1713</v>
      </c>
      <c r="E186" s="6" t="s">
        <v>1714</v>
      </c>
      <c r="F186" s="6" t="s">
        <v>1715</v>
      </c>
      <c r="G186" s="6" t="s">
        <v>1082</v>
      </c>
      <c r="H186" s="26">
        <v>0.64</v>
      </c>
      <c r="I186" s="25">
        <v>0.0</v>
      </c>
    </row>
    <row r="187" ht="15.75" customHeight="1">
      <c r="A187" s="6" t="s">
        <v>1716</v>
      </c>
      <c r="B187" s="6" t="s">
        <v>1717</v>
      </c>
      <c r="C187" s="25">
        <v>0.025</v>
      </c>
      <c r="D187" s="6" t="s">
        <v>1718</v>
      </c>
      <c r="E187" s="6" t="s">
        <v>1719</v>
      </c>
      <c r="F187" s="6" t="s">
        <v>1720</v>
      </c>
      <c r="G187" s="6" t="s">
        <v>676</v>
      </c>
      <c r="H187" s="26">
        <v>0.46</v>
      </c>
      <c r="I187" s="25">
        <v>0.0</v>
      </c>
    </row>
    <row r="188" ht="15.75" customHeight="1">
      <c r="A188" s="8" t="s">
        <v>1436</v>
      </c>
      <c r="B188" s="6" t="s">
        <v>1437</v>
      </c>
      <c r="C188" s="25">
        <v>0.0191</v>
      </c>
      <c r="D188" s="6" t="s">
        <v>1438</v>
      </c>
      <c r="E188" s="6" t="s">
        <v>1439</v>
      </c>
      <c r="F188" s="6" t="s">
        <v>1440</v>
      </c>
      <c r="G188" s="6" t="s">
        <v>1441</v>
      </c>
      <c r="H188" s="26">
        <v>0.74</v>
      </c>
      <c r="I188" s="25">
        <v>0.0</v>
      </c>
    </row>
    <row r="189" ht="15.75" customHeight="1">
      <c r="A189" s="6" t="s">
        <v>1319</v>
      </c>
      <c r="B189" s="6" t="s">
        <v>1320</v>
      </c>
      <c r="C189" s="25">
        <v>0.0067</v>
      </c>
      <c r="D189" s="6" t="s">
        <v>1321</v>
      </c>
      <c r="E189" s="6" t="s">
        <v>1322</v>
      </c>
      <c r="F189" s="6" t="s">
        <v>1323</v>
      </c>
      <c r="G189" s="6" t="s">
        <v>1324</v>
      </c>
      <c r="H189" s="26">
        <v>0.18</v>
      </c>
      <c r="I189" s="25">
        <v>0.0</v>
      </c>
    </row>
    <row r="190" ht="15.75" customHeight="1">
      <c r="A190" s="8" t="s">
        <v>1124</v>
      </c>
      <c r="B190" s="6" t="s">
        <v>1125</v>
      </c>
      <c r="C190" s="25">
        <v>0.0046</v>
      </c>
      <c r="D190" s="6" t="s">
        <v>1126</v>
      </c>
      <c r="E190" s="6" t="s">
        <v>1127</v>
      </c>
      <c r="F190" s="6" t="s">
        <v>1128</v>
      </c>
      <c r="G190" s="6" t="s">
        <v>676</v>
      </c>
      <c r="H190" s="26">
        <v>0.19</v>
      </c>
      <c r="I190" s="25">
        <v>0.0</v>
      </c>
    </row>
    <row r="191" ht="15.75" customHeight="1">
      <c r="A191" s="8" t="s">
        <v>1721</v>
      </c>
      <c r="B191" s="6" t="s">
        <v>1722</v>
      </c>
      <c r="C191" s="25">
        <v>0.0093</v>
      </c>
      <c r="D191" s="6" t="s">
        <v>1723</v>
      </c>
      <c r="E191" s="6" t="s">
        <v>1724</v>
      </c>
      <c r="F191" s="6" t="s">
        <v>1725</v>
      </c>
      <c r="G191" s="6" t="s">
        <v>1726</v>
      </c>
      <c r="H191" s="26">
        <v>0.3</v>
      </c>
      <c r="I191" s="25">
        <v>0.0</v>
      </c>
    </row>
    <row r="192" ht="15.75" customHeight="1">
      <c r="A192" s="6" t="s">
        <v>1727</v>
      </c>
      <c r="B192" s="6" t="s">
        <v>1728</v>
      </c>
      <c r="C192" s="25">
        <v>0.0089</v>
      </c>
      <c r="D192" s="6" t="s">
        <v>1729</v>
      </c>
      <c r="E192" s="6" t="s">
        <v>1276</v>
      </c>
      <c r="F192" s="6" t="s">
        <v>1730</v>
      </c>
      <c r="G192" s="6" t="s">
        <v>1731</v>
      </c>
      <c r="H192" s="26">
        <v>0.95</v>
      </c>
      <c r="I192" s="25">
        <v>0.0</v>
      </c>
    </row>
    <row r="193" ht="15.75" customHeight="1">
      <c r="A193" s="6" t="s">
        <v>1733</v>
      </c>
      <c r="B193" s="6" t="s">
        <v>1734</v>
      </c>
      <c r="C193" s="25">
        <v>0.0041</v>
      </c>
      <c r="D193" s="6" t="s">
        <v>1735</v>
      </c>
      <c r="E193" s="6" t="s">
        <v>1736</v>
      </c>
      <c r="F193" s="6" t="s">
        <v>1737</v>
      </c>
      <c r="G193" s="6" t="s">
        <v>1738</v>
      </c>
      <c r="H193" s="26">
        <v>0.89</v>
      </c>
      <c r="I193" s="25">
        <v>0.0</v>
      </c>
    </row>
    <row r="194" ht="15.75" customHeight="1">
      <c r="A194" s="6" t="s">
        <v>1505</v>
      </c>
      <c r="B194" s="6" t="s">
        <v>1506</v>
      </c>
      <c r="C194" s="25">
        <v>0.0157</v>
      </c>
      <c r="D194" s="6" t="s">
        <v>1507</v>
      </c>
      <c r="E194" s="6" t="s">
        <v>1333</v>
      </c>
      <c r="F194" s="6" t="s">
        <v>1508</v>
      </c>
      <c r="G194" s="6" t="s">
        <v>870</v>
      </c>
      <c r="H194" s="26">
        <v>0.57</v>
      </c>
      <c r="I194" s="25">
        <v>0.0</v>
      </c>
    </row>
    <row r="195" ht="15.75" customHeight="1">
      <c r="A195" s="6" t="s">
        <v>1422</v>
      </c>
      <c r="B195" s="6" t="s">
        <v>1423</v>
      </c>
      <c r="C195" s="25">
        <v>0.0106</v>
      </c>
      <c r="D195" s="6" t="s">
        <v>1424</v>
      </c>
      <c r="E195" s="6" t="s">
        <v>1425</v>
      </c>
      <c r="F195" s="6" t="s">
        <v>663</v>
      </c>
      <c r="G195" s="6" t="s">
        <v>1426</v>
      </c>
      <c r="H195" s="26">
        <v>0.21</v>
      </c>
      <c r="I195" s="25">
        <v>0.0</v>
      </c>
    </row>
    <row r="196" ht="15.75" customHeight="1">
      <c r="A196" s="6" t="s">
        <v>1088</v>
      </c>
      <c r="B196" s="6" t="s">
        <v>1089</v>
      </c>
      <c r="C196" s="25">
        <v>0.0046</v>
      </c>
      <c r="D196" s="6" t="s">
        <v>1090</v>
      </c>
      <c r="E196" s="6" t="s">
        <v>1091</v>
      </c>
      <c r="F196" s="6" t="s">
        <v>1092</v>
      </c>
      <c r="G196" s="6" t="s">
        <v>894</v>
      </c>
      <c r="H196" s="26">
        <v>0.35</v>
      </c>
      <c r="I196" s="25">
        <v>0.0</v>
      </c>
    </row>
    <row r="197" ht="15.75" customHeight="1">
      <c r="A197" s="8" t="s">
        <v>1181</v>
      </c>
      <c r="B197" s="6" t="s">
        <v>1182</v>
      </c>
      <c r="C197" s="25">
        <v>0.0032</v>
      </c>
      <c r="D197" s="6" t="s">
        <v>1183</v>
      </c>
      <c r="E197" s="6" t="s">
        <v>827</v>
      </c>
      <c r="F197" s="6" t="s">
        <v>1184</v>
      </c>
      <c r="G197" s="6" t="s">
        <v>894</v>
      </c>
      <c r="H197" s="26">
        <v>0.53</v>
      </c>
      <c r="I197" s="25">
        <v>0.0</v>
      </c>
    </row>
    <row r="198" ht="15.75" customHeight="1">
      <c r="A198" s="6" t="s">
        <v>1739</v>
      </c>
      <c r="B198" s="6" t="s">
        <v>1740</v>
      </c>
      <c r="C198" s="25">
        <v>0.0043</v>
      </c>
      <c r="D198" s="6" t="s">
        <v>1741</v>
      </c>
      <c r="E198" s="6" t="s">
        <v>1742</v>
      </c>
      <c r="F198" s="6" t="s">
        <v>1405</v>
      </c>
      <c r="G198" s="6" t="s">
        <v>1743</v>
      </c>
      <c r="H198" s="26">
        <v>0.44</v>
      </c>
      <c r="I198" s="25">
        <v>0.0</v>
      </c>
    </row>
    <row r="199" ht="15.75" customHeight="1">
      <c r="A199" s="6" t="s">
        <v>1330</v>
      </c>
      <c r="B199" s="6" t="s">
        <v>1331</v>
      </c>
      <c r="C199" s="25">
        <v>0.0115</v>
      </c>
      <c r="D199" s="6" t="s">
        <v>1332</v>
      </c>
      <c r="E199" s="6" t="s">
        <v>1333</v>
      </c>
      <c r="F199" s="6" t="s">
        <v>1334</v>
      </c>
      <c r="G199" s="6" t="s">
        <v>870</v>
      </c>
      <c r="H199" s="26">
        <v>0.24</v>
      </c>
      <c r="I199" s="25">
        <v>0.0</v>
      </c>
    </row>
    <row r="200" ht="15.75" customHeight="1">
      <c r="A200" s="8" t="s">
        <v>1744</v>
      </c>
      <c r="B200" s="6" t="s">
        <v>1745</v>
      </c>
      <c r="C200" s="25">
        <v>-0.0015</v>
      </c>
      <c r="D200" s="6" t="s">
        <v>1746</v>
      </c>
      <c r="E200" s="6" t="s">
        <v>1747</v>
      </c>
      <c r="F200" s="6" t="s">
        <v>1031</v>
      </c>
      <c r="G200" s="6" t="s">
        <v>1748</v>
      </c>
      <c r="H200" s="26">
        <v>0.96</v>
      </c>
      <c r="I200" s="25">
        <v>0.0</v>
      </c>
    </row>
    <row r="201" ht="15.75" customHeight="1">
      <c r="A201" s="6" t="s">
        <v>889</v>
      </c>
      <c r="B201" s="6" t="s">
        <v>890</v>
      </c>
      <c r="C201" s="25">
        <v>0.0062</v>
      </c>
      <c r="D201" s="6" t="s">
        <v>891</v>
      </c>
      <c r="E201" s="6" t="s">
        <v>892</v>
      </c>
      <c r="F201" s="6" t="s">
        <v>893</v>
      </c>
      <c r="G201" s="6" t="s">
        <v>894</v>
      </c>
      <c r="H201" s="26">
        <v>0.56</v>
      </c>
      <c r="I201" s="25">
        <v>0.0</v>
      </c>
    </row>
    <row r="202" ht="15.75" customHeight="1">
      <c r="A202" s="8" t="s">
        <v>940</v>
      </c>
      <c r="B202" s="6" t="s">
        <v>941</v>
      </c>
      <c r="C202" s="25">
        <v>0.0084</v>
      </c>
      <c r="D202" s="6" t="s">
        <v>942</v>
      </c>
      <c r="E202" s="6" t="s">
        <v>943</v>
      </c>
      <c r="F202" s="6" t="s">
        <v>944</v>
      </c>
      <c r="G202" s="6" t="s">
        <v>676</v>
      </c>
      <c r="H202" s="26">
        <v>0.26</v>
      </c>
      <c r="I202" s="25">
        <v>0.0</v>
      </c>
    </row>
    <row r="203" ht="15.75" customHeight="1">
      <c r="A203" s="8" t="s">
        <v>1749</v>
      </c>
      <c r="B203" s="6" t="s">
        <v>1750</v>
      </c>
      <c r="C203" s="25">
        <v>0.0053</v>
      </c>
      <c r="D203" s="6" t="s">
        <v>1751</v>
      </c>
      <c r="E203" s="6" t="s">
        <v>1752</v>
      </c>
      <c r="F203" s="6" t="s">
        <v>1753</v>
      </c>
      <c r="H203" s="26">
        <v>0.53</v>
      </c>
      <c r="I203" s="25">
        <v>0.0</v>
      </c>
    </row>
    <row r="204" ht="15.75" customHeight="1">
      <c r="A204" s="6" t="s">
        <v>780</v>
      </c>
      <c r="B204" s="6" t="s">
        <v>1754</v>
      </c>
      <c r="C204" s="25">
        <v>0.0016</v>
      </c>
      <c r="D204" s="6" t="s">
        <v>1047</v>
      </c>
      <c r="E204" s="6" t="s">
        <v>1425</v>
      </c>
      <c r="F204" s="6" t="s">
        <v>1755</v>
      </c>
      <c r="H204" s="26">
        <v>0.88</v>
      </c>
      <c r="I204" s="25">
        <v>0.0</v>
      </c>
    </row>
    <row r="205" ht="15.75" customHeight="1">
      <c r="A205" s="6" t="s">
        <v>1196</v>
      </c>
      <c r="B205" s="6" t="s">
        <v>1197</v>
      </c>
      <c r="C205" s="25">
        <v>0.0025</v>
      </c>
      <c r="D205" s="6" t="s">
        <v>1198</v>
      </c>
      <c r="E205" s="6" t="s">
        <v>1199</v>
      </c>
      <c r="F205" s="6" t="s">
        <v>1200</v>
      </c>
      <c r="H205" s="26">
        <v>0.74</v>
      </c>
      <c r="I205" s="25">
        <v>0.0</v>
      </c>
    </row>
    <row r="206" ht="15.75" customHeight="1">
      <c r="A206" s="8" t="s">
        <v>1756</v>
      </c>
      <c r="B206" s="6" t="s">
        <v>1757</v>
      </c>
      <c r="C206" s="25">
        <v>0.0119</v>
      </c>
      <c r="D206" s="6" t="s">
        <v>1758</v>
      </c>
      <c r="E206" s="6" t="s">
        <v>1759</v>
      </c>
      <c r="F206" s="6" t="s">
        <v>686</v>
      </c>
      <c r="H206" s="26">
        <v>0.97</v>
      </c>
      <c r="I206" s="25">
        <v>0.0</v>
      </c>
    </row>
    <row r="207" ht="15.75" customHeight="1">
      <c r="A207" s="6" t="s">
        <v>1760</v>
      </c>
      <c r="B207" s="6" t="s">
        <v>1761</v>
      </c>
      <c r="C207" s="25">
        <v>-0.0036</v>
      </c>
      <c r="D207" s="6" t="s">
        <v>1762</v>
      </c>
      <c r="E207" s="6" t="s">
        <v>1763</v>
      </c>
      <c r="F207" s="6" t="s">
        <v>972</v>
      </c>
      <c r="H207" s="26">
        <v>0.97</v>
      </c>
      <c r="I207" s="25">
        <v>0.0</v>
      </c>
    </row>
    <row r="208" ht="15.75" customHeight="1">
      <c r="A208" s="8" t="s">
        <v>1401</v>
      </c>
      <c r="B208" s="6" t="s">
        <v>1402</v>
      </c>
      <c r="C208" s="25">
        <v>0.0068</v>
      </c>
      <c r="D208" s="6" t="s">
        <v>1403</v>
      </c>
      <c r="E208" s="6" t="s">
        <v>1404</v>
      </c>
      <c r="F208" s="6" t="s">
        <v>1405</v>
      </c>
      <c r="H208" s="26">
        <v>0.7</v>
      </c>
      <c r="I208" s="25">
        <v>0.0</v>
      </c>
    </row>
    <row r="209" ht="15.75" customHeight="1">
      <c r="A209" s="8" t="s">
        <v>1764</v>
      </c>
      <c r="B209" s="6" t="s">
        <v>1765</v>
      </c>
      <c r="C209" s="25">
        <v>0.006</v>
      </c>
      <c r="D209" s="6" t="s">
        <v>1766</v>
      </c>
      <c r="E209" s="6" t="s">
        <v>1767</v>
      </c>
      <c r="F209" s="6" t="s">
        <v>893</v>
      </c>
      <c r="H209" s="26">
        <v>0.88</v>
      </c>
      <c r="I209" s="25">
        <v>0.0</v>
      </c>
    </row>
    <row r="210" ht="15.75" customHeight="1">
      <c r="A210" s="6" t="s">
        <v>1768</v>
      </c>
      <c r="B210" s="6" t="s">
        <v>1769</v>
      </c>
      <c r="C210" s="25">
        <v>0.0017</v>
      </c>
      <c r="D210" s="6" t="s">
        <v>1770</v>
      </c>
      <c r="E210" s="6" t="s">
        <v>676</v>
      </c>
      <c r="F210" s="6" t="s">
        <v>1771</v>
      </c>
      <c r="H210" s="26">
        <v>0.87</v>
      </c>
      <c r="I210" s="25">
        <v>0.0</v>
      </c>
    </row>
    <row r="211" ht="15.75" customHeight="1">
      <c r="A211" s="8" t="s">
        <v>1772</v>
      </c>
      <c r="B211" s="6" t="s">
        <v>1773</v>
      </c>
      <c r="C211" s="25">
        <v>-0.0022</v>
      </c>
      <c r="D211" s="6" t="s">
        <v>1774</v>
      </c>
      <c r="E211" s="6" t="s">
        <v>1775</v>
      </c>
      <c r="F211" s="6" t="s">
        <v>1776</v>
      </c>
      <c r="H211" s="26">
        <v>0.88</v>
      </c>
      <c r="I211" s="25">
        <v>0.0</v>
      </c>
    </row>
    <row r="212" ht="15.75" customHeight="1">
      <c r="A212" s="8" t="s">
        <v>900</v>
      </c>
      <c r="B212" s="6" t="s">
        <v>901</v>
      </c>
      <c r="C212" s="25">
        <v>0.0071</v>
      </c>
      <c r="D212" s="6" t="s">
        <v>902</v>
      </c>
      <c r="E212" s="6" t="s">
        <v>903</v>
      </c>
      <c r="F212" s="6" t="s">
        <v>904</v>
      </c>
      <c r="H212" s="26">
        <v>0.33</v>
      </c>
      <c r="I212" s="25">
        <v>0.0</v>
      </c>
    </row>
    <row r="213" ht="15.75" customHeight="1">
      <c r="A213" s="8" t="s">
        <v>940</v>
      </c>
      <c r="B213" s="6" t="s">
        <v>1777</v>
      </c>
      <c r="C213" s="25">
        <v>0.0038</v>
      </c>
      <c r="D213" s="6" t="s">
        <v>1778</v>
      </c>
      <c r="E213" s="6" t="s">
        <v>1659</v>
      </c>
      <c r="F213" s="6" t="s">
        <v>1779</v>
      </c>
      <c r="H213" s="26">
        <v>0.43</v>
      </c>
      <c r="I213" s="25">
        <v>0.0</v>
      </c>
    </row>
    <row r="214" ht="15.75" customHeight="1">
      <c r="A214" s="8" t="s">
        <v>1780</v>
      </c>
      <c r="B214" s="6" t="s">
        <v>1781</v>
      </c>
      <c r="C214" s="25">
        <v>0.0115</v>
      </c>
      <c r="D214" s="6" t="s">
        <v>1782</v>
      </c>
      <c r="E214" s="6" t="s">
        <v>1783</v>
      </c>
      <c r="F214" s="6" t="s">
        <v>1409</v>
      </c>
      <c r="H214" s="26">
        <v>0.96</v>
      </c>
      <c r="I214" s="25">
        <v>0.0</v>
      </c>
    </row>
    <row r="215" ht="15.75" customHeight="1">
      <c r="A215" s="6" t="s">
        <v>1784</v>
      </c>
      <c r="B215" s="6" t="s">
        <v>1785</v>
      </c>
      <c r="C215" s="25">
        <v>0.0071</v>
      </c>
      <c r="D215" s="6" t="s">
        <v>1786</v>
      </c>
      <c r="E215" s="6" t="s">
        <v>1787</v>
      </c>
      <c r="F215" s="6" t="s">
        <v>1788</v>
      </c>
      <c r="H215" s="6" t="s">
        <v>1611</v>
      </c>
      <c r="I215" s="25">
        <v>0.0</v>
      </c>
    </row>
    <row r="216" ht="15.75" customHeight="1">
      <c r="A216" s="8" t="s">
        <v>1789</v>
      </c>
      <c r="B216" s="6" t="s">
        <v>1790</v>
      </c>
      <c r="C216" s="25">
        <v>0.0138</v>
      </c>
      <c r="D216" s="6" t="s">
        <v>1791</v>
      </c>
      <c r="E216" s="6" t="s">
        <v>1792</v>
      </c>
      <c r="F216" s="6" t="s">
        <v>1793</v>
      </c>
      <c r="H216" s="26">
        <v>0.89</v>
      </c>
      <c r="I216" s="25">
        <v>0.0</v>
      </c>
    </row>
    <row r="217" ht="15.75" customHeight="1">
      <c r="A217" s="8" t="s">
        <v>1794</v>
      </c>
      <c r="B217" s="6" t="s">
        <v>1795</v>
      </c>
      <c r="C217" s="25">
        <v>0.0175</v>
      </c>
      <c r="D217" s="6" t="s">
        <v>1796</v>
      </c>
      <c r="E217" s="6" t="s">
        <v>1797</v>
      </c>
      <c r="F217" s="6" t="s">
        <v>1488</v>
      </c>
      <c r="H217" s="26">
        <v>0.0</v>
      </c>
      <c r="I217" s="25">
        <v>0.0</v>
      </c>
    </row>
    <row r="218" ht="15.75" customHeight="1">
      <c r="A218" s="6" t="s">
        <v>642</v>
      </c>
      <c r="B218" s="6" t="s">
        <v>1798</v>
      </c>
      <c r="C218" s="25">
        <v>0.0029</v>
      </c>
      <c r="D218" s="6" t="s">
        <v>725</v>
      </c>
      <c r="E218" s="6" t="s">
        <v>1799</v>
      </c>
      <c r="F218" s="6" t="s">
        <v>1800</v>
      </c>
      <c r="H218" s="26">
        <v>0.15</v>
      </c>
      <c r="I218" s="25">
        <v>0.0</v>
      </c>
    </row>
    <row r="219" ht="15.75" customHeight="1">
      <c r="A219" s="8" t="s">
        <v>1801</v>
      </c>
      <c r="B219" s="6" t="s">
        <v>1802</v>
      </c>
      <c r="C219" s="25">
        <v>0.0021</v>
      </c>
      <c r="D219" s="6" t="s">
        <v>1193</v>
      </c>
      <c r="E219" s="6" t="s">
        <v>1803</v>
      </c>
      <c r="F219" s="6" t="s">
        <v>1538</v>
      </c>
      <c r="H219" s="26">
        <v>0.97</v>
      </c>
      <c r="I219" s="25">
        <v>0.0</v>
      </c>
    </row>
    <row r="220" ht="15.75" customHeight="1">
      <c r="A220" s="6" t="s">
        <v>1804</v>
      </c>
      <c r="B220" s="6" t="s">
        <v>1805</v>
      </c>
      <c r="C220" s="25">
        <v>-3.0E-4</v>
      </c>
      <c r="D220" s="6" t="s">
        <v>1806</v>
      </c>
      <c r="E220" s="6" t="s">
        <v>1807</v>
      </c>
      <c r="F220" s="6" t="s">
        <v>1808</v>
      </c>
      <c r="H220" s="6" t="s">
        <v>1611</v>
      </c>
      <c r="I220" s="25">
        <v>0.0</v>
      </c>
    </row>
    <row r="221" ht="15.75" customHeight="1">
      <c r="A221" s="8" t="s">
        <v>1809</v>
      </c>
      <c r="B221" s="6" t="s">
        <v>1810</v>
      </c>
      <c r="C221" s="25">
        <v>0.0067</v>
      </c>
      <c r="D221" s="6" t="s">
        <v>1743</v>
      </c>
      <c r="E221" s="6" t="s">
        <v>1811</v>
      </c>
      <c r="F221" s="6" t="s">
        <v>1812</v>
      </c>
      <c r="H221" s="26">
        <v>0.52</v>
      </c>
      <c r="I221" s="25">
        <v>0.0</v>
      </c>
    </row>
    <row r="222" ht="15.75" customHeight="1">
      <c r="A222" s="8" t="s">
        <v>1813</v>
      </c>
      <c r="B222" s="6" t="s">
        <v>1814</v>
      </c>
      <c r="C222" s="25">
        <v>0.0094</v>
      </c>
      <c r="D222" s="6" t="s">
        <v>1815</v>
      </c>
      <c r="E222" s="6" t="s">
        <v>1816</v>
      </c>
      <c r="F222" s="6" t="s">
        <v>1817</v>
      </c>
      <c r="H222" s="26">
        <v>0.75</v>
      </c>
      <c r="I222" s="25">
        <v>0.0</v>
      </c>
    </row>
    <row r="223" ht="15.75" customHeight="1">
      <c r="A223" s="6" t="s">
        <v>1035</v>
      </c>
      <c r="B223" s="6" t="s">
        <v>1036</v>
      </c>
      <c r="C223" s="25">
        <v>0.0048</v>
      </c>
      <c r="D223" s="6" t="s">
        <v>1037</v>
      </c>
      <c r="E223" s="6" t="s">
        <v>861</v>
      </c>
      <c r="F223" s="6" t="s">
        <v>893</v>
      </c>
      <c r="H223" s="6" t="s">
        <v>1611</v>
      </c>
      <c r="I223" s="25">
        <v>0.0</v>
      </c>
    </row>
    <row r="224" ht="15.75" customHeight="1">
      <c r="A224" s="8" t="s">
        <v>1818</v>
      </c>
      <c r="B224" s="6" t="s">
        <v>1819</v>
      </c>
      <c r="C224" s="25">
        <v>9.0E-4</v>
      </c>
      <c r="D224" s="6" t="s">
        <v>731</v>
      </c>
      <c r="E224" s="6" t="s">
        <v>931</v>
      </c>
      <c r="F224" s="6" t="s">
        <v>686</v>
      </c>
      <c r="H224" s="26">
        <v>0.75</v>
      </c>
      <c r="I224" s="25">
        <v>0.0</v>
      </c>
    </row>
    <row r="225" ht="15.75" customHeight="1">
      <c r="A225" s="6" t="s">
        <v>1820</v>
      </c>
      <c r="B225" s="6" t="s">
        <v>1821</v>
      </c>
      <c r="C225" s="25">
        <v>0.009</v>
      </c>
      <c r="D225" s="6" t="s">
        <v>1822</v>
      </c>
      <c r="E225" s="6" t="s">
        <v>1270</v>
      </c>
      <c r="F225" s="6" t="s">
        <v>1823</v>
      </c>
      <c r="H225" s="6" t="s">
        <v>1611</v>
      </c>
      <c r="I225" s="25">
        <v>0.0</v>
      </c>
    </row>
    <row r="226" ht="15.75" customHeight="1">
      <c r="A226" s="6" t="s">
        <v>1824</v>
      </c>
      <c r="B226" s="6" t="s">
        <v>1825</v>
      </c>
      <c r="C226" s="25">
        <v>0.0125</v>
      </c>
      <c r="D226" s="6" t="s">
        <v>1826</v>
      </c>
      <c r="E226" s="6" t="s">
        <v>1827</v>
      </c>
      <c r="F226" s="6" t="s">
        <v>897</v>
      </c>
      <c r="H226" s="26">
        <v>0.62</v>
      </c>
      <c r="I226" s="25">
        <v>0.0</v>
      </c>
    </row>
    <row r="227" ht="15.75" customHeight="1">
      <c r="A227" s="8" t="s">
        <v>1828</v>
      </c>
      <c r="B227" s="6" t="s">
        <v>1829</v>
      </c>
      <c r="C227" s="25">
        <v>-0.0169</v>
      </c>
      <c r="D227" s="6" t="s">
        <v>1830</v>
      </c>
      <c r="E227" s="6" t="s">
        <v>1816</v>
      </c>
      <c r="F227" s="6" t="s">
        <v>1831</v>
      </c>
      <c r="H227" s="26">
        <v>0.0</v>
      </c>
      <c r="I227" s="25">
        <v>0.0</v>
      </c>
    </row>
    <row r="228" ht="15.75" customHeight="1">
      <c r="A228" s="6" t="s">
        <v>1832</v>
      </c>
      <c r="B228" s="6" t="s">
        <v>1833</v>
      </c>
      <c r="C228" s="25">
        <v>0.0063</v>
      </c>
      <c r="D228" s="6" t="s">
        <v>1434</v>
      </c>
      <c r="E228" s="6" t="s">
        <v>1834</v>
      </c>
      <c r="F228" s="6" t="s">
        <v>964</v>
      </c>
      <c r="H228" s="6" t="s">
        <v>1611</v>
      </c>
      <c r="I228" s="25">
        <v>0.0</v>
      </c>
    </row>
    <row r="229" ht="15.75" customHeight="1">
      <c r="A229" s="8" t="s">
        <v>1835</v>
      </c>
      <c r="B229" s="6" t="s">
        <v>1836</v>
      </c>
      <c r="C229" s="25">
        <v>0.003</v>
      </c>
      <c r="D229" s="6" t="s">
        <v>897</v>
      </c>
      <c r="E229" s="6" t="s">
        <v>1755</v>
      </c>
      <c r="F229" s="6" t="s">
        <v>1837</v>
      </c>
      <c r="H229" s="26">
        <v>0.0</v>
      </c>
      <c r="I229" s="25">
        <v>0.0</v>
      </c>
    </row>
    <row r="230" ht="15.75" customHeight="1">
      <c r="A230" s="8" t="s">
        <v>1838</v>
      </c>
      <c r="B230" s="6" t="s">
        <v>1839</v>
      </c>
      <c r="C230" s="25">
        <v>0.003</v>
      </c>
      <c r="D230" s="6" t="s">
        <v>755</v>
      </c>
      <c r="E230" s="6" t="s">
        <v>731</v>
      </c>
      <c r="F230" s="6" t="s">
        <v>1184</v>
      </c>
      <c r="H230" s="26">
        <v>0.27</v>
      </c>
      <c r="I230" s="25">
        <v>0.0</v>
      </c>
    </row>
    <row r="231" ht="15.75" customHeight="1">
      <c r="A231" s="8" t="s">
        <v>1840</v>
      </c>
      <c r="B231" s="6" t="s">
        <v>1841</v>
      </c>
      <c r="C231" s="25">
        <v>-0.0048</v>
      </c>
      <c r="D231" s="6" t="s">
        <v>1842</v>
      </c>
      <c r="E231" s="6" t="s">
        <v>737</v>
      </c>
      <c r="F231" s="6" t="s">
        <v>1843</v>
      </c>
      <c r="H231" s="26">
        <v>1.0</v>
      </c>
      <c r="I231" s="25">
        <v>0.0</v>
      </c>
    </row>
    <row r="232" ht="15.75" customHeight="1">
      <c r="A232" s="6" t="s">
        <v>1844</v>
      </c>
      <c r="B232" s="6" t="s">
        <v>1845</v>
      </c>
      <c r="C232" s="25">
        <v>6.0E-4</v>
      </c>
      <c r="D232" s="6" t="s">
        <v>708</v>
      </c>
      <c r="E232" s="6" t="s">
        <v>972</v>
      </c>
      <c r="F232" s="6" t="s">
        <v>1064</v>
      </c>
      <c r="H232" s="26">
        <v>0.1</v>
      </c>
      <c r="I232" s="25">
        <v>0.0</v>
      </c>
    </row>
    <row r="233" ht="15.75" customHeight="1">
      <c r="A233" s="8" t="s">
        <v>1846</v>
      </c>
      <c r="B233" s="6" t="s">
        <v>1847</v>
      </c>
      <c r="C233" s="25">
        <v>0.0305</v>
      </c>
      <c r="D233" s="6" t="s">
        <v>828</v>
      </c>
      <c r="E233" s="6" t="s">
        <v>676</v>
      </c>
      <c r="F233" s="6" t="s">
        <v>1848</v>
      </c>
      <c r="H233" s="26">
        <v>0.66</v>
      </c>
      <c r="I233" s="25">
        <v>0.0</v>
      </c>
    </row>
    <row r="234" ht="15.75" customHeight="1">
      <c r="A234" s="6" t="s">
        <v>1849</v>
      </c>
      <c r="B234" s="6" t="s">
        <v>1850</v>
      </c>
      <c r="C234" s="25">
        <v>0.0068</v>
      </c>
      <c r="D234" s="6" t="s">
        <v>1282</v>
      </c>
      <c r="E234" s="6" t="s">
        <v>1851</v>
      </c>
      <c r="F234" s="6" t="s">
        <v>904</v>
      </c>
      <c r="H234" s="26">
        <v>0.46</v>
      </c>
      <c r="I234" s="25">
        <v>0.0</v>
      </c>
    </row>
    <row r="235" ht="15.75" customHeight="1">
      <c r="A235" s="6" t="s">
        <v>1852</v>
      </c>
      <c r="B235" s="6" t="s">
        <v>1853</v>
      </c>
      <c r="C235" s="25">
        <v>0.0127</v>
      </c>
      <c r="D235" s="6" t="s">
        <v>999</v>
      </c>
      <c r="E235" s="6" t="s">
        <v>1854</v>
      </c>
      <c r="F235" s="6" t="s">
        <v>1808</v>
      </c>
      <c r="H235" s="26">
        <v>0.0</v>
      </c>
      <c r="I235" s="25">
        <v>0.0</v>
      </c>
    </row>
    <row r="236" ht="15.75" customHeight="1">
      <c r="A236" s="8" t="s">
        <v>1855</v>
      </c>
      <c r="B236" s="6" t="s">
        <v>1856</v>
      </c>
      <c r="C236" s="25">
        <v>0.0025</v>
      </c>
      <c r="D236" s="6" t="s">
        <v>1132</v>
      </c>
      <c r="E236" s="6" t="s">
        <v>1857</v>
      </c>
      <c r="F236" s="6" t="s">
        <v>676</v>
      </c>
      <c r="H236" s="6" t="s">
        <v>1611</v>
      </c>
      <c r="I236" s="25">
        <v>0.0</v>
      </c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