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280" activeTab="1"/>
  </bookViews>
  <sheets>
    <sheet name="Raw Data" sheetId="1" r:id="rId1"/>
    <sheet name="Nearshore and Seamount Diversit" sheetId="4" r:id="rId2"/>
    <sheet name="Species List" sheetId="7" r:id="rId3"/>
    <sheet name="Unique Species" sheetId="5" r:id="rId4"/>
    <sheet name="Transposed Species" sheetId="6" r:id="rId5"/>
    <sheet name="Sites" sheetId="2" r:id="rId6"/>
  </sheets>
  <definedNames>
    <definedName name="_xlnm._FilterDatabase" localSheetId="0" hidden="1">'Raw Data'!$A$1:$H$1</definedName>
    <definedName name="_xlnm._FilterDatabase" localSheetId="2" hidden="1">'Species List'!$A$1:$E$1</definedName>
    <definedName name="_xlnm.Extract" localSheetId="0">'Unique Species'!$A$2:$C$2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I45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17" i="5"/>
  <c r="I16" i="5"/>
  <c r="I15" i="5"/>
  <c r="I14" i="5"/>
  <c r="I13" i="5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I12" i="5"/>
  <c r="I11" i="5"/>
  <c r="I10" i="5"/>
  <c r="I9" i="5"/>
  <c r="I8" i="5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D2" i="4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I46" i="5"/>
  <c r="I19" i="5"/>
  <c r="I47" i="5"/>
  <c r="I18" i="5"/>
  <c r="I21" i="5"/>
  <c r="I20" i="5"/>
  <c r="I44" i="5"/>
  <c r="I3" i="5"/>
  <c r="I6" i="5"/>
  <c r="I4" i="5"/>
  <c r="I5" i="5"/>
  <c r="I7" i="5"/>
</calcChain>
</file>

<file path=xl/sharedStrings.xml><?xml version="1.0" encoding="utf-8"?>
<sst xmlns="http://schemas.openxmlformats.org/spreadsheetml/2006/main" count="3186" uniqueCount="519">
  <si>
    <t>Donna T2</t>
  </si>
  <si>
    <t>Donna T3</t>
  </si>
  <si>
    <t>Donna T4</t>
  </si>
  <si>
    <t>Donna T6</t>
  </si>
  <si>
    <t>Donna T5</t>
  </si>
  <si>
    <t>Length</t>
  </si>
  <si>
    <t>Family</t>
  </si>
  <si>
    <t>Genus</t>
  </si>
  <si>
    <t>Species</t>
  </si>
  <si>
    <t>Scaridae</t>
  </si>
  <si>
    <t>Scarus</t>
  </si>
  <si>
    <t>niger</t>
  </si>
  <si>
    <t>Caesionidae</t>
  </si>
  <si>
    <t>Caesio</t>
  </si>
  <si>
    <t>cuning</t>
  </si>
  <si>
    <t>Acanthuridae</t>
  </si>
  <si>
    <t>Acanthurus</t>
  </si>
  <si>
    <t>thompsoni</t>
  </si>
  <si>
    <t>Ctenochaetus</t>
  </si>
  <si>
    <t>striatus</t>
  </si>
  <si>
    <t>Pomacentridae</t>
  </si>
  <si>
    <t>Chromis</t>
  </si>
  <si>
    <t>xanthura</t>
  </si>
  <si>
    <t>Acanthochromis</t>
  </si>
  <si>
    <t>polyacanthus</t>
  </si>
  <si>
    <t>Chrysiptera</t>
  </si>
  <si>
    <t>cyanea</t>
  </si>
  <si>
    <t>margaritifer</t>
  </si>
  <si>
    <t>nigricauda</t>
  </si>
  <si>
    <t>Labridae</t>
  </si>
  <si>
    <t>Cirrhilabrus</t>
  </si>
  <si>
    <t>Lutjanidae</t>
  </si>
  <si>
    <t>Lutjanus</t>
  </si>
  <si>
    <t>bohar</t>
  </si>
  <si>
    <t>Dascyllus</t>
  </si>
  <si>
    <t>trimaculatus</t>
  </si>
  <si>
    <t>Pomacanthidae</t>
  </si>
  <si>
    <t>Centropyge</t>
  </si>
  <si>
    <t>vroliki</t>
  </si>
  <si>
    <t>Serranidae</t>
  </si>
  <si>
    <t>Cephalopholis</t>
  </si>
  <si>
    <t>microprion</t>
  </si>
  <si>
    <t>monostigma</t>
  </si>
  <si>
    <t>Amblyglyphidodon</t>
  </si>
  <si>
    <t>aureus</t>
  </si>
  <si>
    <t>Pomacentrus</t>
  </si>
  <si>
    <t>nigromanus</t>
  </si>
  <si>
    <t>tominiensis</t>
  </si>
  <si>
    <t>Siganidae</t>
  </si>
  <si>
    <t>Siganus</t>
  </si>
  <si>
    <t>vulpinus</t>
  </si>
  <si>
    <t>Chaetodontidae</t>
  </si>
  <si>
    <t>Forcipiger</t>
  </si>
  <si>
    <t>flavissimus</t>
  </si>
  <si>
    <t>Pomacanthus</t>
  </si>
  <si>
    <t>navarchus</t>
  </si>
  <si>
    <t>Cheilinus</t>
  </si>
  <si>
    <t>fasciatus</t>
  </si>
  <si>
    <t>Pholidichthyidae</t>
  </si>
  <si>
    <t>Pholidichthys</t>
  </si>
  <si>
    <t>prasiognathos</t>
  </si>
  <si>
    <t>Labroides</t>
  </si>
  <si>
    <t>dimidiatus</t>
  </si>
  <si>
    <t>talboti</t>
  </si>
  <si>
    <t>melanurus</t>
  </si>
  <si>
    <t>leopardus</t>
  </si>
  <si>
    <t>Pseudochromidae</t>
  </si>
  <si>
    <t>Pseudochromis</t>
  </si>
  <si>
    <t>Holocentridae</t>
  </si>
  <si>
    <t>Myripristis</t>
  </si>
  <si>
    <t>Thalassoma</t>
  </si>
  <si>
    <t>lunare</t>
  </si>
  <si>
    <t>Hemigymnus</t>
  </si>
  <si>
    <t>Balistidae</t>
  </si>
  <si>
    <t>Sufflamen</t>
  </si>
  <si>
    <t>Odonus</t>
  </si>
  <si>
    <t>grammoptilus</t>
  </si>
  <si>
    <t>Neopomacentrus</t>
  </si>
  <si>
    <t>bankieri</t>
  </si>
  <si>
    <t>viridis</t>
  </si>
  <si>
    <t>ternatensis</t>
  </si>
  <si>
    <t>amboinensis</t>
  </si>
  <si>
    <t>retrofasciata</t>
  </si>
  <si>
    <t>psittacus</t>
  </si>
  <si>
    <t>Pseudanthias</t>
  </si>
  <si>
    <t>tuka</t>
  </si>
  <si>
    <t>Zanclidae</t>
  </si>
  <si>
    <t>Zanclus</t>
  </si>
  <si>
    <t>cornutus</t>
  </si>
  <si>
    <t>Zebrasoma</t>
  </si>
  <si>
    <t>scopas</t>
  </si>
  <si>
    <t>Macolor</t>
  </si>
  <si>
    <t>macularis</t>
  </si>
  <si>
    <t>Balistoides</t>
  </si>
  <si>
    <t>viridescens</t>
  </si>
  <si>
    <t>Naso</t>
  </si>
  <si>
    <t>hexacanthus</t>
  </si>
  <si>
    <t>brevirostris</t>
  </si>
  <si>
    <t>fowleri</t>
  </si>
  <si>
    <t>Pterocaesio</t>
  </si>
  <si>
    <t>tile</t>
  </si>
  <si>
    <t>fraenatum</t>
  </si>
  <si>
    <t>Halichoeres</t>
  </si>
  <si>
    <t>prosopeion</t>
  </si>
  <si>
    <t>Chlorurus</t>
  </si>
  <si>
    <t>bleekeri</t>
  </si>
  <si>
    <t>flavipectoralis</t>
  </si>
  <si>
    <t>oviceps</t>
  </si>
  <si>
    <t>semicinctus</t>
  </si>
  <si>
    <t>quinquevittatum</t>
  </si>
  <si>
    <t>Cetoscarus</t>
  </si>
  <si>
    <t>bicolor</t>
  </si>
  <si>
    <t>hortulanus</t>
  </si>
  <si>
    <t>chameleon</t>
  </si>
  <si>
    <t>leucogaster</t>
  </si>
  <si>
    <t>lituratus</t>
  </si>
  <si>
    <t>Melichthys</t>
  </si>
  <si>
    <t>vidua</t>
  </si>
  <si>
    <t>gibbus</t>
  </si>
  <si>
    <t>rollandi</t>
  </si>
  <si>
    <t>atripes</t>
  </si>
  <si>
    <t>ehrenbergii</t>
  </si>
  <si>
    <t>argus</t>
  </si>
  <si>
    <t>pyroferus</t>
  </si>
  <si>
    <t>Plectropomus</t>
  </si>
  <si>
    <t>oligacanthus</t>
  </si>
  <si>
    <t>Epinephelus</t>
  </si>
  <si>
    <t>coeruleopunctatus</t>
  </si>
  <si>
    <t>Chaetodon</t>
  </si>
  <si>
    <t>baronessa</t>
  </si>
  <si>
    <t>jansenii</t>
  </si>
  <si>
    <t>Monacanthidae</t>
  </si>
  <si>
    <t>Cantherhines</t>
  </si>
  <si>
    <t>dumerilii</t>
  </si>
  <si>
    <t>nigrofuscus</t>
  </si>
  <si>
    <t>Comment</t>
  </si>
  <si>
    <t>Number</t>
  </si>
  <si>
    <t>solorensis</t>
  </si>
  <si>
    <t>parasema</t>
  </si>
  <si>
    <t>paccagnellae</t>
  </si>
  <si>
    <t>Site</t>
  </si>
  <si>
    <t>Transect</t>
  </si>
  <si>
    <t>Donnas</t>
  </si>
  <si>
    <t>Transect No</t>
  </si>
  <si>
    <t>Analysed</t>
  </si>
  <si>
    <t>Donna</t>
  </si>
  <si>
    <t>Yes</t>
  </si>
  <si>
    <t>Susans</t>
  </si>
  <si>
    <t>Madaro</t>
  </si>
  <si>
    <t>Lady Di</t>
  </si>
  <si>
    <t>Bradford</t>
  </si>
  <si>
    <t>Inglis</t>
  </si>
  <si>
    <t>Joelles</t>
  </si>
  <si>
    <t>Kimbe Bomie</t>
  </si>
  <si>
    <t>Otto</t>
  </si>
  <si>
    <t>Hogu</t>
  </si>
  <si>
    <t>Ema</t>
  </si>
  <si>
    <t>Kimbe Island</t>
  </si>
  <si>
    <t>YES</t>
  </si>
  <si>
    <t>BRAD T1</t>
  </si>
  <si>
    <t>BRAD T2</t>
  </si>
  <si>
    <t>BRAD T3</t>
  </si>
  <si>
    <t>BRAD T4</t>
  </si>
  <si>
    <t>BRAD T5</t>
  </si>
  <si>
    <t>Carangidae</t>
  </si>
  <si>
    <t>Haemulidae</t>
  </si>
  <si>
    <t>Lethrinidae</t>
  </si>
  <si>
    <t>Carcharhinidae</t>
  </si>
  <si>
    <t>Ephippidae</t>
  </si>
  <si>
    <t>Priacanthidae</t>
  </si>
  <si>
    <t>Sphyraenidae</t>
  </si>
  <si>
    <t>Scombridae</t>
  </si>
  <si>
    <t>Nemipteridae</t>
  </si>
  <si>
    <t>Cirrhitidae</t>
  </si>
  <si>
    <t>Caranx</t>
  </si>
  <si>
    <t>Plectorhinchus</t>
  </si>
  <si>
    <t>Lethrinus</t>
  </si>
  <si>
    <t>Carcharhinus</t>
  </si>
  <si>
    <t>Carangoides</t>
  </si>
  <si>
    <t>Platax</t>
  </si>
  <si>
    <t>Pygoplites</t>
  </si>
  <si>
    <t>Lepidozygus</t>
  </si>
  <si>
    <t>Amphiprion</t>
  </si>
  <si>
    <t>Balistapus</t>
  </si>
  <si>
    <t>Diproctacanthus</t>
  </si>
  <si>
    <t>Elagatis</t>
  </si>
  <si>
    <t>Sphyraena</t>
  </si>
  <si>
    <t>Gymnosarda</t>
  </si>
  <si>
    <t>Monotaxis</t>
  </si>
  <si>
    <t>Scolopsis</t>
  </si>
  <si>
    <t>Bodianus</t>
  </si>
  <si>
    <t>Paracirrhites</t>
  </si>
  <si>
    <t>Hemitaurichthys</t>
  </si>
  <si>
    <t>melampygus</t>
  </si>
  <si>
    <t>spinus</t>
  </si>
  <si>
    <t>picus</t>
  </si>
  <si>
    <t>erythracanthus</t>
  </si>
  <si>
    <t>carponotatus</t>
  </si>
  <si>
    <t>rubroviolaceus</t>
  </si>
  <si>
    <t>kasmira</t>
  </si>
  <si>
    <t>amblyrhynchos</t>
  </si>
  <si>
    <t>vlamingii</t>
  </si>
  <si>
    <t>sexfasciatus</t>
  </si>
  <si>
    <t>melanopterus</t>
  </si>
  <si>
    <t>binotatus</t>
  </si>
  <si>
    <t>lunaris</t>
  </si>
  <si>
    <t>mata</t>
  </si>
  <si>
    <t>chrysozona</t>
  </si>
  <si>
    <t>bajad</t>
  </si>
  <si>
    <t>teira</t>
  </si>
  <si>
    <t>conspicillum</t>
  </si>
  <si>
    <t>diacanthus</t>
  </si>
  <si>
    <t>elerae</t>
  </si>
  <si>
    <t>tapeinosoma</t>
  </si>
  <si>
    <t>perideraion</t>
  </si>
  <si>
    <t>undulatus</t>
  </si>
  <si>
    <t>pectoralis</t>
  </si>
  <si>
    <t>hardwicke</t>
  </si>
  <si>
    <t>huchtii</t>
  </si>
  <si>
    <t>delta</t>
  </si>
  <si>
    <t>xanthurus</t>
  </si>
  <si>
    <t>cyanostigma</t>
  </si>
  <si>
    <t>dispar</t>
  </si>
  <si>
    <t>murdjan</t>
  </si>
  <si>
    <t>bipinnulata</t>
  </si>
  <si>
    <t>xanthochira</t>
  </si>
  <si>
    <t>qenie</t>
  </si>
  <si>
    <t>unicolor</t>
  </si>
  <si>
    <t>clarkii</t>
  </si>
  <si>
    <t>grandoculis</t>
  </si>
  <si>
    <t>affinis</t>
  </si>
  <si>
    <t>bursa</t>
  </si>
  <si>
    <t>squamipinnis</t>
  </si>
  <si>
    <t>caesius</t>
  </si>
  <si>
    <t>chrysopterum</t>
  </si>
  <si>
    <t>biguttatus</t>
  </si>
  <si>
    <t>dictynna</t>
  </si>
  <si>
    <t>alpha</t>
  </si>
  <si>
    <t>analis</t>
  </si>
  <si>
    <t>weberi</t>
  </si>
  <si>
    <t>areolatus</t>
  </si>
  <si>
    <t>kleinii</t>
  </si>
  <si>
    <t>octofasciatus</t>
  </si>
  <si>
    <t>forsteri</t>
  </si>
  <si>
    <t>mesothorax</t>
  </si>
  <si>
    <t>polylepis</t>
  </si>
  <si>
    <t>vagabundus</t>
  </si>
  <si>
    <t>albipectoralis</t>
  </si>
  <si>
    <t>lepidogenys</t>
  </si>
  <si>
    <t>KIMBO T1</t>
  </si>
  <si>
    <t>KIMBO T2</t>
  </si>
  <si>
    <t>KIMBO T3</t>
  </si>
  <si>
    <t>KIMBO T4</t>
  </si>
  <si>
    <t>ocellicaudus</t>
  </si>
  <si>
    <t>auranticavus</t>
  </si>
  <si>
    <t>berndti</t>
  </si>
  <si>
    <t>vittata</t>
  </si>
  <si>
    <t>Sargocentron</t>
  </si>
  <si>
    <t>caudimaculatum</t>
  </si>
  <si>
    <t>Genicanthus</t>
  </si>
  <si>
    <t>melanospilos</t>
  </si>
  <si>
    <t>guttatus</t>
  </si>
  <si>
    <t>diana</t>
  </si>
  <si>
    <t>veliferum</t>
  </si>
  <si>
    <t>Anampses</t>
  </si>
  <si>
    <t>teres</t>
  </si>
  <si>
    <t>lunula</t>
  </si>
  <si>
    <t>Tetraodontidae</t>
  </si>
  <si>
    <t>Arothron</t>
  </si>
  <si>
    <t>nigropunctatus</t>
  </si>
  <si>
    <t>Heniochus</t>
  </si>
  <si>
    <t>acuminatus</t>
  </si>
  <si>
    <t>nigromarginatus</t>
  </si>
  <si>
    <t>maculiceps</t>
  </si>
  <si>
    <t>maculatus</t>
  </si>
  <si>
    <t>polyphekadion</t>
  </si>
  <si>
    <t>unicornis</t>
  </si>
  <si>
    <t>caeruleacauda</t>
  </si>
  <si>
    <t>diphreutes</t>
  </si>
  <si>
    <t>nubilis</t>
  </si>
  <si>
    <t>Priacanthus</t>
  </si>
  <si>
    <t>hamrur</t>
  </si>
  <si>
    <t>walindii</t>
  </si>
  <si>
    <t>BRAD_C</t>
  </si>
  <si>
    <t>KIMBO_C</t>
  </si>
  <si>
    <t>KIMBO_T5</t>
  </si>
  <si>
    <t>KIMBO_T6</t>
  </si>
  <si>
    <t>KIMBO_T7</t>
  </si>
  <si>
    <t>KIMBO_T8</t>
  </si>
  <si>
    <t>Pictichromis</t>
  </si>
  <si>
    <t>lineolatus</t>
  </si>
  <si>
    <t>Variola</t>
  </si>
  <si>
    <t>albimarginata</t>
  </si>
  <si>
    <t>auriga</t>
  </si>
  <si>
    <t>ignobilis</t>
  </si>
  <si>
    <t>Grammatorcynus</t>
  </si>
  <si>
    <t>bilineatus</t>
  </si>
  <si>
    <t>Anyperodon</t>
  </si>
  <si>
    <t>leucogrammicus</t>
  </si>
  <si>
    <t>Canthidermis</t>
  </si>
  <si>
    <t>miniata</t>
  </si>
  <si>
    <t>chrysus</t>
  </si>
  <si>
    <t>SUSA_T1</t>
  </si>
  <si>
    <t>SUSA_T3</t>
  </si>
  <si>
    <t>SUSA_T4</t>
  </si>
  <si>
    <t>SUSA_T5</t>
  </si>
  <si>
    <t>solandri</t>
  </si>
  <si>
    <t>mitratus</t>
  </si>
  <si>
    <t>sordidus</t>
  </si>
  <si>
    <t>microrhinos</t>
  </si>
  <si>
    <t>Mullidae</t>
  </si>
  <si>
    <t>Parupeneus</t>
  </si>
  <si>
    <t>multifasciatus</t>
  </si>
  <si>
    <t>singularius</t>
  </si>
  <si>
    <t>Neoglyphidodon</t>
  </si>
  <si>
    <t>nigroris</t>
  </si>
  <si>
    <t>melas</t>
  </si>
  <si>
    <t>Pictilabrus</t>
  </si>
  <si>
    <t>Oxycheilinus</t>
  </si>
  <si>
    <t>orientalis</t>
  </si>
  <si>
    <t>neoguinaicus</t>
  </si>
  <si>
    <t>tricolor</t>
  </si>
  <si>
    <t>digrammus</t>
  </si>
  <si>
    <t>marginatus</t>
  </si>
  <si>
    <t>Pseudocoris</t>
  </si>
  <si>
    <t>yamashiroi</t>
  </si>
  <si>
    <t>kuntee</t>
  </si>
  <si>
    <t>curacao</t>
  </si>
  <si>
    <t>Canthigaster</t>
  </si>
  <si>
    <t>celebicus</t>
  </si>
  <si>
    <t>blochii</t>
  </si>
  <si>
    <t>chrysostomus</t>
  </si>
  <si>
    <t>INGL_C</t>
  </si>
  <si>
    <t>INGL_T1</t>
  </si>
  <si>
    <t>INGL_T2</t>
  </si>
  <si>
    <t>INGL_T3</t>
  </si>
  <si>
    <t>INGL_T4</t>
  </si>
  <si>
    <t>reticulatus</t>
  </si>
  <si>
    <t>lunulatus</t>
  </si>
  <si>
    <t>Hologymnosus</t>
  </si>
  <si>
    <t>doliatus</t>
  </si>
  <si>
    <t>Gomphosus</t>
  </si>
  <si>
    <t>varius</t>
  </si>
  <si>
    <t>trimaculatu</t>
  </si>
  <si>
    <t>Halichores</t>
  </si>
  <si>
    <t>JOEL_T1</t>
  </si>
  <si>
    <t>JOEL_T2</t>
  </si>
  <si>
    <t>JOEL_T3</t>
  </si>
  <si>
    <t>JOEL_T4</t>
  </si>
  <si>
    <t>JOEL_T5</t>
  </si>
  <si>
    <t>JOEL_T6</t>
  </si>
  <si>
    <t>JOEL_T7</t>
  </si>
  <si>
    <t>amblycephalum</t>
  </si>
  <si>
    <t>lutescens</t>
  </si>
  <si>
    <t>oxycephalus</t>
  </si>
  <si>
    <t>Blenniidae</t>
  </si>
  <si>
    <t>Meiacanthus</t>
  </si>
  <si>
    <t>Hipposcarus</t>
  </si>
  <si>
    <t>longiceps</t>
  </si>
  <si>
    <t>chlorocephalus</t>
  </si>
  <si>
    <t>vittatus</t>
  </si>
  <si>
    <t>nubilus</t>
  </si>
  <si>
    <t>ocellatus</t>
  </si>
  <si>
    <t>heterodon</t>
  </si>
  <si>
    <t>JOEL_C_1-4 not done</t>
  </si>
  <si>
    <t>Pinjalo</t>
  </si>
  <si>
    <t>lewisi</t>
  </si>
  <si>
    <t>Gracila</t>
  </si>
  <si>
    <t>albomarginata</t>
  </si>
  <si>
    <t>MADA_T1</t>
  </si>
  <si>
    <t>MADA_T3</t>
  </si>
  <si>
    <t>MADA_T4</t>
  </si>
  <si>
    <t>chloropterus</t>
  </si>
  <si>
    <t>ghobban</t>
  </si>
  <si>
    <t>Apogonidae</t>
  </si>
  <si>
    <t>Apogon</t>
  </si>
  <si>
    <t>chrysotaenia</t>
  </si>
  <si>
    <t>sexstriatus</t>
  </si>
  <si>
    <t>batavianus</t>
  </si>
  <si>
    <t>LADI_T1</t>
  </si>
  <si>
    <t>LADI_T2</t>
  </si>
  <si>
    <t>frenatus</t>
  </si>
  <si>
    <t>angustatus</t>
  </si>
  <si>
    <t>Plectroglyphidodon</t>
  </si>
  <si>
    <t>dickii</t>
  </si>
  <si>
    <t>reidi</t>
  </si>
  <si>
    <t>grammistes</t>
  </si>
  <si>
    <t>Aspidontus</t>
  </si>
  <si>
    <t>taeniatus</t>
  </si>
  <si>
    <t>philippinus</t>
  </si>
  <si>
    <t>crinitus</t>
  </si>
  <si>
    <t>richmondi</t>
  </si>
  <si>
    <t>leucotaenia</t>
  </si>
  <si>
    <t>anthioides </t>
  </si>
  <si>
    <t>bartlettorum</t>
  </si>
  <si>
    <r>
      <t>smithvanizi</t>
    </r>
    <r>
      <rPr>
        <sz val="12"/>
        <color theme="1"/>
        <rFont val="Times New Roman"/>
        <family val="1"/>
      </rPr>
      <t xml:space="preserve"> </t>
    </r>
  </si>
  <si>
    <t>Unique Species Count</t>
  </si>
  <si>
    <t>TRANSECT</t>
  </si>
  <si>
    <t>SITE</t>
  </si>
  <si>
    <t>REEFTYPE</t>
  </si>
  <si>
    <t>DON1</t>
  </si>
  <si>
    <t>DON2</t>
  </si>
  <si>
    <t>DON3</t>
  </si>
  <si>
    <t>DON4</t>
  </si>
  <si>
    <t>DON5</t>
  </si>
  <si>
    <t>DON6</t>
  </si>
  <si>
    <t>BRAD1</t>
  </si>
  <si>
    <t>BRAD2</t>
  </si>
  <si>
    <t>BRAD3</t>
  </si>
  <si>
    <t>BRAD4</t>
  </si>
  <si>
    <t>BRAD5</t>
  </si>
  <si>
    <t>BRAD6</t>
  </si>
  <si>
    <t>KIMBO1</t>
  </si>
  <si>
    <t>KIMBO2</t>
  </si>
  <si>
    <t>KIMBO3</t>
  </si>
  <si>
    <t>KIMBO4</t>
  </si>
  <si>
    <t>KIMBO5</t>
  </si>
  <si>
    <t>KIMBO6</t>
  </si>
  <si>
    <t>KIMBO7</t>
  </si>
  <si>
    <t>KIMBO8</t>
  </si>
  <si>
    <t>SUSA1</t>
  </si>
  <si>
    <t>SUSA2</t>
  </si>
  <si>
    <t>SUSA3</t>
  </si>
  <si>
    <t>SUSA4</t>
  </si>
  <si>
    <t>SUSA5</t>
  </si>
  <si>
    <t>SUSA6</t>
  </si>
  <si>
    <t>ING1</t>
  </si>
  <si>
    <t>ING2</t>
  </si>
  <si>
    <t>ING3</t>
  </si>
  <si>
    <t>ING4</t>
  </si>
  <si>
    <t>JOL1</t>
  </si>
  <si>
    <t>JOL2</t>
  </si>
  <si>
    <t>JOL3</t>
  </si>
  <si>
    <t>JOL4</t>
  </si>
  <si>
    <t>JOL5</t>
  </si>
  <si>
    <t>JOL6</t>
  </si>
  <si>
    <t>JOL7</t>
  </si>
  <si>
    <t>MADA1</t>
  </si>
  <si>
    <t>MADA2</t>
  </si>
  <si>
    <t>MADA3</t>
  </si>
  <si>
    <t>MADA4</t>
  </si>
  <si>
    <t>LADI1</t>
  </si>
  <si>
    <t>LADI2</t>
  </si>
  <si>
    <t>LADI3</t>
  </si>
  <si>
    <t>LADI4</t>
  </si>
  <si>
    <t>VEGAN SPECIES NAME</t>
  </si>
  <si>
    <t>Caranx melampygus</t>
  </si>
  <si>
    <t>Caranx sexfasciatus</t>
  </si>
  <si>
    <t>Carangoides bajad</t>
  </si>
  <si>
    <t>Elagatis bipinnulata</t>
  </si>
  <si>
    <t>Caranx ignobilis</t>
  </si>
  <si>
    <t>Carcharhinus amblyrhynchos</t>
  </si>
  <si>
    <t>Carcharhinus melanopterus</t>
  </si>
  <si>
    <t>Plectorhinchus picus</t>
  </si>
  <si>
    <t>Lethrinus erythracanthus</t>
  </si>
  <si>
    <t>Monotaxis grandoculis</t>
  </si>
  <si>
    <t>Monotaxis heterodon</t>
  </si>
  <si>
    <t>Lutjanus bohar</t>
  </si>
  <si>
    <t>Lutjanus monostigma</t>
  </si>
  <si>
    <t>Macolor macularis</t>
  </si>
  <si>
    <t>Lutjanus semicinctus</t>
  </si>
  <si>
    <t>Lutjanus gibbus</t>
  </si>
  <si>
    <t>Lutjanus ehrenbergii</t>
  </si>
  <si>
    <t>Macolor niger</t>
  </si>
  <si>
    <t>Lutjanus carponotatus</t>
  </si>
  <si>
    <t>Lutjanus kasmira</t>
  </si>
  <si>
    <t>Lutjanus biguttatus</t>
  </si>
  <si>
    <t>Pinjalo lewisi</t>
  </si>
  <si>
    <t>Gymnosarda unicolor</t>
  </si>
  <si>
    <t>Grammatorcynus bilineatus</t>
  </si>
  <si>
    <t>Cephalopholis microprion</t>
  </si>
  <si>
    <t>Cephalopholis leopardus</t>
  </si>
  <si>
    <t>Cephalopholis argus</t>
  </si>
  <si>
    <t>Plectropomus oligacanthus</t>
  </si>
  <si>
    <t>Epinephelus coeruleopunctatus</t>
  </si>
  <si>
    <t>Pseudanthias huchtii</t>
  </si>
  <si>
    <t>Cephalopholis cyanostigma</t>
  </si>
  <si>
    <t>Epinephelus fasciatus</t>
  </si>
  <si>
    <t>Epinephelus areolatus</t>
  </si>
  <si>
    <t>Plectropomus leopardus</t>
  </si>
  <si>
    <t>Plectropomus maculatus</t>
  </si>
  <si>
    <t>Epinephelus polyphekadion</t>
  </si>
  <si>
    <t>Variola albimarginata</t>
  </si>
  <si>
    <t>Anyperodon leucogrammicus</t>
  </si>
  <si>
    <t>Cephalopholis miniata</t>
  </si>
  <si>
    <t>Gracila albomarginata</t>
  </si>
  <si>
    <t>Sphyraena qenie</t>
  </si>
  <si>
    <t>NEARSHORE</t>
  </si>
  <si>
    <t>SEAMOUNT</t>
  </si>
  <si>
    <t>Trans</t>
  </si>
  <si>
    <t>Total Number of species</t>
  </si>
  <si>
    <t>no BRAD 6</t>
  </si>
  <si>
    <t>Common Name</t>
  </si>
  <si>
    <t>Notes</t>
  </si>
  <si>
    <t>Bigeye trevally</t>
  </si>
  <si>
    <t>Grey reef shark</t>
  </si>
  <si>
    <t>Blacktip reef shark</t>
  </si>
  <si>
    <t>Dogtooth tuna</t>
  </si>
  <si>
    <t>Big eye bream</t>
  </si>
  <si>
    <t>???</t>
  </si>
  <si>
    <t>Blackside hawkfish</t>
  </si>
  <si>
    <t>Slender pinjalo</t>
  </si>
  <si>
    <t>Dotted sweetlips</t>
  </si>
  <si>
    <t>Crustacean feeder</t>
  </si>
  <si>
    <t>Slender grouper</t>
  </si>
  <si>
    <t>Orange spotted trevally</t>
  </si>
  <si>
    <t>Giant trevally</t>
  </si>
  <si>
    <t>Bluefin trevally</t>
  </si>
  <si>
    <t>Peacock grouper</t>
  </si>
  <si>
    <t>Bluespotted grouper</t>
  </si>
  <si>
    <t>Leopard grouper</t>
  </si>
  <si>
    <t>Freckled grouper</t>
  </si>
  <si>
    <t>Coral grouper</t>
  </si>
  <si>
    <t>Rainbow runner</t>
  </si>
  <si>
    <t>Areolate grouper</t>
  </si>
  <si>
    <t>Whitespotted grouper</t>
  </si>
  <si>
    <t>Blacktip grouper</t>
  </si>
  <si>
    <t>Camouflage grouper</t>
  </si>
  <si>
    <t>Masked grouper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</si>
</sst>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45454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3" xfId="0" applyBorder="1"/>
    <xf numFmtId="0" fontId="0" fillId="4" borderId="1" xfId="0" applyFill="1" applyBorder="1"/>
    <xf numFmtId="0" fontId="0" fillId="5" borderId="0" xfId="0" applyFill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4" xfId="0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4" borderId="5" xfId="0" applyFill="1" applyBorder="1"/>
    <xf numFmtId="0" fontId="0" fillId="6" borderId="2" xfId="0" applyFill="1" applyBorder="1"/>
    <xf numFmtId="0" fontId="0" fillId="2" borderId="6" xfId="0" applyFill="1" applyBorder="1"/>
    <xf numFmtId="164" fontId="1" fillId="0" borderId="0" xfId="0" applyNumberFormat="1" applyFont="1"/>
    <xf numFmtId="164" fontId="0" fillId="0" borderId="0" xfId="0" applyNumberFormat="1"/>
    <xf numFmtId="0" fontId="0" fillId="0" borderId="5" xfId="0" applyFill="1" applyBorder="1"/>
    <xf numFmtId="0" fontId="2" fillId="0" borderId="0" xfId="0" applyFont="1"/>
    <xf numFmtId="0" fontId="0" fillId="0" borderId="0" xfId="0" applyAlignment="1">
      <alignment shrinkToFit="1"/>
    </xf>
    <xf numFmtId="0" fontId="0" fillId="7" borderId="0" xfId="0" applyFill="1"/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shrinkToFit="1"/>
    </xf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workbookViewId="0">
      <pane ySplit="1" topLeftCell="A228" activePane="bottomLeft" state="frozen"/>
      <selection pane="bottomLeft" activeCell="D1" sqref="D1:E1048576"/>
    </sheetView>
  </sheetViews>
  <sheetFormatPr baseColWidth="10" defaultColWidth="8.83203125" defaultRowHeight="14" x14ac:dyDescent="0"/>
  <cols>
    <col min="1" max="1" width="12.83203125" bestFit="1" customWidth="1"/>
    <col min="2" max="2" width="13.5" customWidth="1"/>
    <col min="3" max="3" width="17.33203125" bestFit="1" customWidth="1"/>
    <col min="4" max="4" width="18.1640625" bestFit="1" customWidth="1"/>
    <col min="5" max="5" width="17.83203125" bestFit="1" customWidth="1"/>
    <col min="6" max="6" width="8.33203125" bestFit="1" customWidth="1"/>
    <col min="7" max="7" width="11" style="32" bestFit="1" customWidth="1"/>
    <col min="8" max="8" width="27.5" customWidth="1"/>
    <col min="9" max="9" width="24" bestFit="1" customWidth="1"/>
    <col min="10" max="10" width="16.5" bestFit="1" customWidth="1"/>
    <col min="11" max="11" width="15.5" bestFit="1" customWidth="1"/>
    <col min="13" max="13" width="18.33203125" bestFit="1" customWidth="1"/>
  </cols>
  <sheetData>
    <row r="1" spans="1:8">
      <c r="A1" s="1" t="s">
        <v>140</v>
      </c>
      <c r="B1" s="1" t="s">
        <v>141</v>
      </c>
      <c r="C1" s="1" t="s">
        <v>6</v>
      </c>
      <c r="D1" s="1" t="s">
        <v>7</v>
      </c>
      <c r="E1" s="1" t="s">
        <v>8</v>
      </c>
      <c r="F1" s="1" t="s">
        <v>136</v>
      </c>
      <c r="G1" s="31" t="s">
        <v>5</v>
      </c>
      <c r="H1" s="1" t="s">
        <v>135</v>
      </c>
    </row>
    <row r="2" spans="1:8">
      <c r="A2" t="s">
        <v>153</v>
      </c>
      <c r="B2" t="s">
        <v>287</v>
      </c>
      <c r="C2" t="s">
        <v>39</v>
      </c>
      <c r="D2" t="s">
        <v>297</v>
      </c>
      <c r="E2" t="s">
        <v>298</v>
      </c>
      <c r="F2">
        <v>1</v>
      </c>
      <c r="G2" s="32">
        <v>262.12916000000001</v>
      </c>
    </row>
    <row r="3" spans="1:8">
      <c r="A3" t="s">
        <v>149</v>
      </c>
      <c r="B3" t="s">
        <v>379</v>
      </c>
      <c r="C3" t="s">
        <v>39</v>
      </c>
      <c r="D3" t="s">
        <v>297</v>
      </c>
      <c r="E3" t="s">
        <v>298</v>
      </c>
      <c r="F3">
        <v>1</v>
      </c>
      <c r="G3" s="32">
        <v>106.04658000000001</v>
      </c>
    </row>
    <row r="4" spans="1:8">
      <c r="A4" t="s">
        <v>150</v>
      </c>
      <c r="B4" t="s">
        <v>159</v>
      </c>
      <c r="C4" t="s">
        <v>164</v>
      </c>
      <c r="D4" t="s">
        <v>178</v>
      </c>
      <c r="E4" t="s">
        <v>208</v>
      </c>
      <c r="F4">
        <v>3</v>
      </c>
      <c r="G4" s="32">
        <v>243.62383</v>
      </c>
    </row>
    <row r="5" spans="1:8">
      <c r="A5" t="s">
        <v>150</v>
      </c>
      <c r="B5" t="s">
        <v>161</v>
      </c>
      <c r="C5" t="s">
        <v>164</v>
      </c>
      <c r="D5" t="s">
        <v>178</v>
      </c>
      <c r="E5" t="s">
        <v>208</v>
      </c>
      <c r="F5">
        <v>1</v>
      </c>
      <c r="G5" s="32">
        <v>261.77811000000003</v>
      </c>
    </row>
    <row r="6" spans="1:8">
      <c r="A6" t="s">
        <v>150</v>
      </c>
      <c r="B6" t="s">
        <v>163</v>
      </c>
      <c r="C6" t="s">
        <v>164</v>
      </c>
      <c r="D6" t="s">
        <v>178</v>
      </c>
      <c r="E6" t="s">
        <v>208</v>
      </c>
      <c r="F6">
        <v>1</v>
      </c>
      <c r="G6" s="32">
        <v>242.94157999999999</v>
      </c>
    </row>
    <row r="7" spans="1:8">
      <c r="A7" t="s">
        <v>150</v>
      </c>
      <c r="B7" t="s">
        <v>163</v>
      </c>
      <c r="C7" t="s">
        <v>164</v>
      </c>
      <c r="D7" t="s">
        <v>178</v>
      </c>
      <c r="E7" t="s">
        <v>208</v>
      </c>
      <c r="F7">
        <v>1</v>
      </c>
      <c r="G7" s="32">
        <v>193.47828999999999</v>
      </c>
    </row>
    <row r="8" spans="1:8">
      <c r="A8" t="s">
        <v>150</v>
      </c>
      <c r="B8" t="s">
        <v>159</v>
      </c>
      <c r="C8" t="s">
        <v>164</v>
      </c>
      <c r="D8" t="s">
        <v>174</v>
      </c>
      <c r="E8" t="s">
        <v>193</v>
      </c>
      <c r="F8">
        <v>1</v>
      </c>
      <c r="G8" s="32">
        <v>527.08325000000002</v>
      </c>
    </row>
    <row r="9" spans="1:8">
      <c r="A9" t="s">
        <v>150</v>
      </c>
      <c r="B9" t="s">
        <v>159</v>
      </c>
      <c r="C9" t="s">
        <v>164</v>
      </c>
      <c r="D9" t="s">
        <v>174</v>
      </c>
      <c r="E9" t="s">
        <v>193</v>
      </c>
      <c r="F9">
        <v>1</v>
      </c>
      <c r="G9" s="32">
        <v>499.84893</v>
      </c>
    </row>
    <row r="10" spans="1:8">
      <c r="A10" t="s">
        <v>150</v>
      </c>
      <c r="B10" t="s">
        <v>159</v>
      </c>
      <c r="C10" t="s">
        <v>164</v>
      </c>
      <c r="D10" t="s">
        <v>174</v>
      </c>
      <c r="E10" t="s">
        <v>193</v>
      </c>
      <c r="F10">
        <v>1</v>
      </c>
      <c r="G10" s="32">
        <v>511.77136000000002</v>
      </c>
    </row>
    <row r="11" spans="1:8">
      <c r="A11" t="s">
        <v>150</v>
      </c>
      <c r="B11" t="s">
        <v>159</v>
      </c>
      <c r="C11" t="s">
        <v>164</v>
      </c>
      <c r="D11" t="s">
        <v>174</v>
      </c>
      <c r="E11" t="s">
        <v>193</v>
      </c>
      <c r="F11">
        <v>1</v>
      </c>
      <c r="G11" s="32">
        <v>435.42928000000001</v>
      </c>
    </row>
    <row r="12" spans="1:8">
      <c r="A12" t="s">
        <v>150</v>
      </c>
      <c r="B12" t="s">
        <v>159</v>
      </c>
      <c r="C12" t="s">
        <v>164</v>
      </c>
      <c r="D12" t="s">
        <v>174</v>
      </c>
      <c r="E12" t="s">
        <v>193</v>
      </c>
      <c r="F12">
        <v>1</v>
      </c>
      <c r="G12" s="32">
        <v>414.92732000000001</v>
      </c>
    </row>
    <row r="13" spans="1:8">
      <c r="A13" t="s">
        <v>150</v>
      </c>
      <c r="B13" t="s">
        <v>159</v>
      </c>
      <c r="C13" t="s">
        <v>164</v>
      </c>
      <c r="D13" t="s">
        <v>174</v>
      </c>
      <c r="E13" t="s">
        <v>193</v>
      </c>
      <c r="F13">
        <v>1</v>
      </c>
      <c r="G13" s="32">
        <v>331.17979000000003</v>
      </c>
    </row>
    <row r="14" spans="1:8">
      <c r="A14" t="s">
        <v>150</v>
      </c>
      <c r="B14" t="s">
        <v>159</v>
      </c>
      <c r="C14" t="s">
        <v>164</v>
      </c>
      <c r="D14" t="s">
        <v>174</v>
      </c>
      <c r="E14" t="s">
        <v>202</v>
      </c>
      <c r="F14">
        <v>1</v>
      </c>
      <c r="G14" s="32">
        <v>248.81506999999999</v>
      </c>
    </row>
    <row r="15" spans="1:8">
      <c r="A15" t="s">
        <v>150</v>
      </c>
      <c r="B15" t="s">
        <v>159</v>
      </c>
      <c r="C15" t="s">
        <v>164</v>
      </c>
      <c r="D15" t="s">
        <v>174</v>
      </c>
      <c r="E15" t="s">
        <v>202</v>
      </c>
      <c r="F15">
        <v>1</v>
      </c>
      <c r="G15" s="32">
        <v>221.48930999999999</v>
      </c>
    </row>
    <row r="16" spans="1:8">
      <c r="A16" t="s">
        <v>150</v>
      </c>
      <c r="B16" t="s">
        <v>159</v>
      </c>
      <c r="C16" t="s">
        <v>164</v>
      </c>
      <c r="D16" t="s">
        <v>174</v>
      </c>
      <c r="E16" t="s">
        <v>202</v>
      </c>
      <c r="F16">
        <v>1</v>
      </c>
      <c r="G16" s="32">
        <v>233.07956999999999</v>
      </c>
    </row>
    <row r="17" spans="1:7">
      <c r="A17" t="s">
        <v>150</v>
      </c>
      <c r="B17" t="s">
        <v>161</v>
      </c>
      <c r="C17" t="s">
        <v>164</v>
      </c>
      <c r="D17" t="s">
        <v>174</v>
      </c>
      <c r="E17" t="s">
        <v>193</v>
      </c>
      <c r="F17">
        <v>1</v>
      </c>
      <c r="G17" s="32">
        <v>544.65716999999995</v>
      </c>
    </row>
    <row r="18" spans="1:7">
      <c r="A18" t="s">
        <v>150</v>
      </c>
      <c r="B18" t="s">
        <v>162</v>
      </c>
      <c r="C18" t="s">
        <v>164</v>
      </c>
      <c r="D18" t="s">
        <v>174</v>
      </c>
      <c r="E18" t="s">
        <v>193</v>
      </c>
      <c r="F18">
        <v>1</v>
      </c>
      <c r="G18" s="32">
        <v>652.64873</v>
      </c>
    </row>
    <row r="19" spans="1:7">
      <c r="A19" t="s">
        <v>150</v>
      </c>
      <c r="B19" t="s">
        <v>163</v>
      </c>
      <c r="C19" t="s">
        <v>164</v>
      </c>
      <c r="D19" t="s">
        <v>174</v>
      </c>
      <c r="E19" t="s">
        <v>202</v>
      </c>
      <c r="F19">
        <v>1</v>
      </c>
      <c r="G19" s="32">
        <v>458.77125000000001</v>
      </c>
    </row>
    <row r="20" spans="1:7">
      <c r="A20" t="s">
        <v>150</v>
      </c>
      <c r="B20" t="s">
        <v>163</v>
      </c>
      <c r="C20" t="s">
        <v>164</v>
      </c>
      <c r="D20" t="s">
        <v>174</v>
      </c>
      <c r="E20" t="s">
        <v>202</v>
      </c>
      <c r="F20">
        <v>1</v>
      </c>
      <c r="G20" s="32">
        <v>297.82053999999999</v>
      </c>
    </row>
    <row r="21" spans="1:7">
      <c r="A21" t="s">
        <v>150</v>
      </c>
      <c r="B21" t="s">
        <v>163</v>
      </c>
      <c r="C21" t="s">
        <v>164</v>
      </c>
      <c r="D21" t="s">
        <v>174</v>
      </c>
      <c r="E21" t="s">
        <v>202</v>
      </c>
      <c r="F21">
        <v>1</v>
      </c>
      <c r="G21" s="32">
        <v>557.68066999999996</v>
      </c>
    </row>
    <row r="22" spans="1:7">
      <c r="A22" t="s">
        <v>150</v>
      </c>
      <c r="B22" t="s">
        <v>163</v>
      </c>
      <c r="C22" t="s">
        <v>164</v>
      </c>
      <c r="D22" t="s">
        <v>174</v>
      </c>
      <c r="E22" t="s">
        <v>202</v>
      </c>
      <c r="F22">
        <v>1</v>
      </c>
      <c r="G22" s="32">
        <v>493.54687000000001</v>
      </c>
    </row>
    <row r="23" spans="1:7">
      <c r="A23" t="s">
        <v>150</v>
      </c>
      <c r="B23" t="s">
        <v>163</v>
      </c>
      <c r="C23" t="s">
        <v>164</v>
      </c>
      <c r="D23" t="s">
        <v>174</v>
      </c>
      <c r="E23" t="s">
        <v>202</v>
      </c>
      <c r="F23">
        <v>1</v>
      </c>
      <c r="G23" s="32">
        <v>302.96370999999999</v>
      </c>
    </row>
    <row r="24" spans="1:7">
      <c r="A24" t="s">
        <v>150</v>
      </c>
      <c r="B24" t="s">
        <v>163</v>
      </c>
      <c r="C24" t="s">
        <v>164</v>
      </c>
      <c r="D24" t="s">
        <v>174</v>
      </c>
      <c r="E24" t="s">
        <v>202</v>
      </c>
      <c r="F24">
        <v>1</v>
      </c>
      <c r="G24" s="32">
        <v>322.53573999999998</v>
      </c>
    </row>
    <row r="25" spans="1:7">
      <c r="A25" t="s">
        <v>150</v>
      </c>
      <c r="B25" t="s">
        <v>163</v>
      </c>
      <c r="C25" t="s">
        <v>164</v>
      </c>
      <c r="D25" t="s">
        <v>174</v>
      </c>
      <c r="E25" t="s">
        <v>202</v>
      </c>
      <c r="F25">
        <v>1</v>
      </c>
      <c r="G25" s="32">
        <v>417.14476999999999</v>
      </c>
    </row>
    <row r="26" spans="1:7">
      <c r="A26" t="s">
        <v>150</v>
      </c>
      <c r="B26" t="s">
        <v>163</v>
      </c>
      <c r="C26" t="s">
        <v>164</v>
      </c>
      <c r="D26" t="s">
        <v>174</v>
      </c>
      <c r="E26" t="s">
        <v>193</v>
      </c>
      <c r="F26">
        <v>1</v>
      </c>
      <c r="G26" s="32">
        <v>546.38523999999995</v>
      </c>
    </row>
    <row r="27" spans="1:7">
      <c r="A27" t="s">
        <v>153</v>
      </c>
      <c r="B27" t="s">
        <v>286</v>
      </c>
      <c r="C27" t="s">
        <v>164</v>
      </c>
      <c r="D27" t="s">
        <v>174</v>
      </c>
      <c r="E27" t="s">
        <v>193</v>
      </c>
      <c r="F27">
        <v>1</v>
      </c>
      <c r="G27" s="32">
        <v>706.39481999999998</v>
      </c>
    </row>
    <row r="28" spans="1:7">
      <c r="A28" t="s">
        <v>153</v>
      </c>
      <c r="B28" t="s">
        <v>286</v>
      </c>
      <c r="C28" t="s">
        <v>164</v>
      </c>
      <c r="D28" t="s">
        <v>174</v>
      </c>
      <c r="E28" t="s">
        <v>193</v>
      </c>
      <c r="F28">
        <v>1</v>
      </c>
      <c r="G28" s="32">
        <v>678.95600000000002</v>
      </c>
    </row>
    <row r="29" spans="1:7">
      <c r="A29" t="s">
        <v>153</v>
      </c>
      <c r="B29" t="s">
        <v>286</v>
      </c>
      <c r="C29" t="s">
        <v>164</v>
      </c>
      <c r="D29" t="s">
        <v>174</v>
      </c>
      <c r="E29" t="s">
        <v>294</v>
      </c>
      <c r="F29">
        <v>1</v>
      </c>
      <c r="G29" s="32">
        <v>636.92479000000003</v>
      </c>
    </row>
    <row r="30" spans="1:7">
      <c r="A30" t="s">
        <v>153</v>
      </c>
      <c r="B30" t="s">
        <v>288</v>
      </c>
      <c r="C30" t="s">
        <v>164</v>
      </c>
      <c r="D30" t="s">
        <v>174</v>
      </c>
      <c r="E30" t="s">
        <v>193</v>
      </c>
      <c r="F30">
        <v>1</v>
      </c>
      <c r="G30" s="32">
        <v>353.78158999999999</v>
      </c>
    </row>
    <row r="31" spans="1:7">
      <c r="A31" t="s">
        <v>153</v>
      </c>
      <c r="B31" t="s">
        <v>288</v>
      </c>
      <c r="C31" t="s">
        <v>164</v>
      </c>
      <c r="D31" t="s">
        <v>174</v>
      </c>
      <c r="E31" t="s">
        <v>193</v>
      </c>
      <c r="F31">
        <v>1</v>
      </c>
      <c r="G31" s="32">
        <v>285.59428000000003</v>
      </c>
    </row>
    <row r="32" spans="1:7">
      <c r="A32" t="s">
        <v>153</v>
      </c>
      <c r="B32" t="s">
        <v>288</v>
      </c>
      <c r="C32" t="s">
        <v>164</v>
      </c>
      <c r="D32" t="s">
        <v>174</v>
      </c>
      <c r="E32" t="s">
        <v>193</v>
      </c>
      <c r="F32">
        <v>1</v>
      </c>
      <c r="G32" s="32">
        <v>568.04863</v>
      </c>
    </row>
    <row r="33" spans="1:7">
      <c r="A33" t="s">
        <v>152</v>
      </c>
      <c r="B33" t="s">
        <v>345</v>
      </c>
      <c r="C33" t="s">
        <v>164</v>
      </c>
      <c r="D33" t="s">
        <v>174</v>
      </c>
      <c r="E33" t="s">
        <v>202</v>
      </c>
      <c r="F33">
        <v>1</v>
      </c>
      <c r="G33" s="32">
        <v>356.79601000000002</v>
      </c>
    </row>
    <row r="34" spans="1:7">
      <c r="A34" t="s">
        <v>152</v>
      </c>
      <c r="B34" t="s">
        <v>345</v>
      </c>
      <c r="C34" t="s">
        <v>164</v>
      </c>
      <c r="D34" t="s">
        <v>174</v>
      </c>
      <c r="E34" t="s">
        <v>193</v>
      </c>
      <c r="F34">
        <v>1</v>
      </c>
      <c r="G34" s="32">
        <v>423.17550999999997</v>
      </c>
    </row>
    <row r="35" spans="1:7">
      <c r="A35" t="s">
        <v>152</v>
      </c>
      <c r="B35" t="s">
        <v>345</v>
      </c>
      <c r="C35" t="s">
        <v>164</v>
      </c>
      <c r="D35" t="s">
        <v>174</v>
      </c>
      <c r="E35" t="s">
        <v>202</v>
      </c>
      <c r="F35">
        <v>1</v>
      </c>
      <c r="G35" s="32">
        <v>435.10870999999997</v>
      </c>
    </row>
    <row r="36" spans="1:7">
      <c r="A36" t="s">
        <v>152</v>
      </c>
      <c r="B36" t="s">
        <v>345</v>
      </c>
      <c r="C36" t="s">
        <v>164</v>
      </c>
      <c r="D36" t="s">
        <v>174</v>
      </c>
      <c r="E36" t="s">
        <v>202</v>
      </c>
      <c r="F36">
        <v>1</v>
      </c>
      <c r="G36" s="32">
        <v>435.90231999999997</v>
      </c>
    </row>
    <row r="37" spans="1:7">
      <c r="A37" t="s">
        <v>152</v>
      </c>
      <c r="B37" t="s">
        <v>345</v>
      </c>
      <c r="C37" t="s">
        <v>164</v>
      </c>
      <c r="D37" t="s">
        <v>174</v>
      </c>
      <c r="E37" t="s">
        <v>202</v>
      </c>
      <c r="F37">
        <v>1</v>
      </c>
      <c r="G37" s="32">
        <v>303.84503999999998</v>
      </c>
    </row>
    <row r="38" spans="1:7">
      <c r="A38" t="s">
        <v>152</v>
      </c>
      <c r="B38" t="s">
        <v>345</v>
      </c>
      <c r="C38" t="s">
        <v>164</v>
      </c>
      <c r="D38" t="s">
        <v>174</v>
      </c>
      <c r="E38" t="s">
        <v>202</v>
      </c>
      <c r="F38">
        <v>1</v>
      </c>
      <c r="G38" s="32">
        <v>647.36147000000005</v>
      </c>
    </row>
    <row r="39" spans="1:7">
      <c r="A39" t="s">
        <v>152</v>
      </c>
      <c r="B39" t="s">
        <v>345</v>
      </c>
      <c r="C39" t="s">
        <v>164</v>
      </c>
      <c r="D39" t="s">
        <v>174</v>
      </c>
      <c r="E39" t="s">
        <v>202</v>
      </c>
      <c r="F39">
        <v>1</v>
      </c>
      <c r="G39" s="32">
        <v>625.18479000000002</v>
      </c>
    </row>
    <row r="40" spans="1:7">
      <c r="A40" t="s">
        <v>152</v>
      </c>
      <c r="B40" t="s">
        <v>345</v>
      </c>
      <c r="C40" t="s">
        <v>164</v>
      </c>
      <c r="D40" t="s">
        <v>174</v>
      </c>
      <c r="E40" t="s">
        <v>202</v>
      </c>
      <c r="F40">
        <v>12</v>
      </c>
      <c r="G40" s="32">
        <v>601.89640999999995</v>
      </c>
    </row>
    <row r="41" spans="1:7">
      <c r="A41" t="s">
        <v>152</v>
      </c>
      <c r="B41" t="s">
        <v>345</v>
      </c>
      <c r="C41" t="s">
        <v>164</v>
      </c>
      <c r="D41" t="s">
        <v>174</v>
      </c>
      <c r="E41" t="s">
        <v>193</v>
      </c>
      <c r="F41">
        <v>1</v>
      </c>
      <c r="G41" s="32">
        <v>542.18557999999996</v>
      </c>
    </row>
    <row r="42" spans="1:7">
      <c r="A42" t="s">
        <v>152</v>
      </c>
      <c r="B42" t="s">
        <v>345</v>
      </c>
      <c r="C42" t="s">
        <v>164</v>
      </c>
      <c r="D42" t="s">
        <v>174</v>
      </c>
      <c r="E42" t="s">
        <v>193</v>
      </c>
      <c r="F42">
        <v>1</v>
      </c>
      <c r="G42" s="32">
        <v>480.45616000000001</v>
      </c>
    </row>
    <row r="43" spans="1:7">
      <c r="A43" t="s">
        <v>152</v>
      </c>
      <c r="B43" t="s">
        <v>345</v>
      </c>
      <c r="C43" t="s">
        <v>164</v>
      </c>
      <c r="D43" t="s">
        <v>174</v>
      </c>
      <c r="E43" t="s">
        <v>193</v>
      </c>
      <c r="F43">
        <v>1</v>
      </c>
      <c r="G43" s="32">
        <v>460.08003000000002</v>
      </c>
    </row>
    <row r="44" spans="1:7">
      <c r="A44" t="s">
        <v>152</v>
      </c>
      <c r="B44" t="s">
        <v>345</v>
      </c>
      <c r="C44" t="s">
        <v>164</v>
      </c>
      <c r="D44" t="s">
        <v>174</v>
      </c>
      <c r="E44" t="s">
        <v>193</v>
      </c>
      <c r="F44">
        <v>1</v>
      </c>
      <c r="G44" s="32">
        <v>379.81817000000001</v>
      </c>
    </row>
    <row r="45" spans="1:7">
      <c r="A45" t="s">
        <v>152</v>
      </c>
      <c r="B45" t="s">
        <v>345</v>
      </c>
      <c r="C45" t="s">
        <v>164</v>
      </c>
      <c r="D45" t="s">
        <v>174</v>
      </c>
      <c r="E45" t="s">
        <v>193</v>
      </c>
      <c r="F45">
        <v>1</v>
      </c>
      <c r="G45" s="32">
        <v>389.98223999999999</v>
      </c>
    </row>
    <row r="46" spans="1:7">
      <c r="A46" t="s">
        <v>152</v>
      </c>
      <c r="B46" t="s">
        <v>345</v>
      </c>
      <c r="C46" t="s">
        <v>164</v>
      </c>
      <c r="D46" t="s">
        <v>174</v>
      </c>
      <c r="E46" t="s">
        <v>193</v>
      </c>
      <c r="F46">
        <v>1</v>
      </c>
      <c r="G46" s="32">
        <v>347.28755999999998</v>
      </c>
    </row>
    <row r="47" spans="1:7">
      <c r="A47" t="s">
        <v>152</v>
      </c>
      <c r="B47" t="s">
        <v>346</v>
      </c>
      <c r="C47" t="s">
        <v>164</v>
      </c>
      <c r="D47" t="s">
        <v>174</v>
      </c>
      <c r="E47" t="s">
        <v>202</v>
      </c>
      <c r="F47">
        <v>1</v>
      </c>
      <c r="G47" s="32">
        <v>414.99569000000002</v>
      </c>
    </row>
    <row r="48" spans="1:7">
      <c r="A48" t="s">
        <v>152</v>
      </c>
      <c r="B48" t="s">
        <v>346</v>
      </c>
      <c r="C48" t="s">
        <v>164</v>
      </c>
      <c r="D48" t="s">
        <v>174</v>
      </c>
      <c r="E48" t="s">
        <v>202</v>
      </c>
      <c r="F48">
        <v>1</v>
      </c>
      <c r="G48" s="32">
        <v>404.18892</v>
      </c>
    </row>
    <row r="49" spans="1:7">
      <c r="A49" t="s">
        <v>152</v>
      </c>
      <c r="B49" t="s">
        <v>346</v>
      </c>
      <c r="C49" t="s">
        <v>164</v>
      </c>
      <c r="D49" t="s">
        <v>174</v>
      </c>
      <c r="E49" t="s">
        <v>202</v>
      </c>
      <c r="F49">
        <v>1</v>
      </c>
      <c r="G49" s="32">
        <v>358.06223999999997</v>
      </c>
    </row>
    <row r="50" spans="1:7">
      <c r="A50" t="s">
        <v>152</v>
      </c>
      <c r="B50" t="s">
        <v>346</v>
      </c>
      <c r="C50" t="s">
        <v>164</v>
      </c>
      <c r="D50" t="s">
        <v>174</v>
      </c>
      <c r="E50" t="s">
        <v>202</v>
      </c>
      <c r="F50">
        <v>1</v>
      </c>
      <c r="G50" s="32">
        <v>361.43955999999997</v>
      </c>
    </row>
    <row r="51" spans="1:7">
      <c r="A51" t="s">
        <v>152</v>
      </c>
      <c r="B51" t="s">
        <v>346</v>
      </c>
      <c r="C51" t="s">
        <v>164</v>
      </c>
      <c r="D51" t="s">
        <v>174</v>
      </c>
      <c r="E51" t="s">
        <v>202</v>
      </c>
      <c r="F51">
        <v>1</v>
      </c>
      <c r="G51" s="32">
        <v>422.66304000000002</v>
      </c>
    </row>
    <row r="52" spans="1:7">
      <c r="A52" t="s">
        <v>152</v>
      </c>
      <c r="B52" t="s">
        <v>346</v>
      </c>
      <c r="C52" t="s">
        <v>164</v>
      </c>
      <c r="D52" t="s">
        <v>174</v>
      </c>
      <c r="E52" t="s">
        <v>202</v>
      </c>
      <c r="F52">
        <v>1</v>
      </c>
      <c r="G52" s="32">
        <v>389.68968999999998</v>
      </c>
    </row>
    <row r="53" spans="1:7">
      <c r="A53" t="s">
        <v>152</v>
      </c>
      <c r="B53" t="s">
        <v>346</v>
      </c>
      <c r="C53" t="s">
        <v>164</v>
      </c>
      <c r="D53" t="s">
        <v>174</v>
      </c>
      <c r="E53" t="s">
        <v>202</v>
      </c>
      <c r="F53">
        <v>1</v>
      </c>
      <c r="G53" s="32">
        <v>501.29158999999999</v>
      </c>
    </row>
    <row r="54" spans="1:7">
      <c r="A54" t="s">
        <v>152</v>
      </c>
      <c r="B54" t="s">
        <v>346</v>
      </c>
      <c r="C54" t="s">
        <v>164</v>
      </c>
      <c r="D54" t="s">
        <v>174</v>
      </c>
      <c r="E54" t="s">
        <v>202</v>
      </c>
      <c r="F54">
        <v>1</v>
      </c>
      <c r="G54" s="32">
        <v>467.34528</v>
      </c>
    </row>
    <row r="55" spans="1:7">
      <c r="A55" t="s">
        <v>152</v>
      </c>
      <c r="B55" t="s">
        <v>346</v>
      </c>
      <c r="C55" t="s">
        <v>164</v>
      </c>
      <c r="D55" t="s">
        <v>174</v>
      </c>
      <c r="E55" t="s">
        <v>202</v>
      </c>
      <c r="F55">
        <v>1</v>
      </c>
      <c r="G55" s="32">
        <v>476.71789000000001</v>
      </c>
    </row>
    <row r="56" spans="1:7">
      <c r="A56" t="s">
        <v>152</v>
      </c>
      <c r="B56" t="s">
        <v>346</v>
      </c>
      <c r="C56" t="s">
        <v>164</v>
      </c>
      <c r="D56" t="s">
        <v>174</v>
      </c>
      <c r="E56" t="s">
        <v>202</v>
      </c>
      <c r="F56">
        <v>1</v>
      </c>
      <c r="G56" s="32">
        <v>467.47291000000001</v>
      </c>
    </row>
    <row r="57" spans="1:7">
      <c r="A57" t="s">
        <v>152</v>
      </c>
      <c r="B57" t="s">
        <v>346</v>
      </c>
      <c r="C57" t="s">
        <v>164</v>
      </c>
      <c r="D57" t="s">
        <v>174</v>
      </c>
      <c r="E57" t="s">
        <v>202</v>
      </c>
      <c r="F57">
        <v>1</v>
      </c>
      <c r="G57" s="32">
        <v>445.62299999999999</v>
      </c>
    </row>
    <row r="58" spans="1:7">
      <c r="A58" t="s">
        <v>152</v>
      </c>
      <c r="B58" t="s">
        <v>346</v>
      </c>
      <c r="C58" t="s">
        <v>164</v>
      </c>
      <c r="D58" t="s">
        <v>174</v>
      </c>
      <c r="E58" t="s">
        <v>202</v>
      </c>
      <c r="F58">
        <v>1</v>
      </c>
      <c r="G58" s="32">
        <v>424.58800000000002</v>
      </c>
    </row>
    <row r="59" spans="1:7">
      <c r="A59" t="s">
        <v>152</v>
      </c>
      <c r="B59" t="s">
        <v>346</v>
      </c>
      <c r="C59" t="s">
        <v>164</v>
      </c>
      <c r="D59" t="s">
        <v>174</v>
      </c>
      <c r="E59" t="s">
        <v>202</v>
      </c>
      <c r="F59">
        <v>1</v>
      </c>
      <c r="G59" s="32">
        <v>439.99353000000002</v>
      </c>
    </row>
    <row r="60" spans="1:7">
      <c r="A60" t="s">
        <v>152</v>
      </c>
      <c r="B60" t="s">
        <v>346</v>
      </c>
      <c r="C60" t="s">
        <v>164</v>
      </c>
      <c r="D60" t="s">
        <v>174</v>
      </c>
      <c r="E60" t="s">
        <v>202</v>
      </c>
      <c r="F60">
        <v>1</v>
      </c>
      <c r="G60" s="32">
        <v>417.32575000000003</v>
      </c>
    </row>
    <row r="61" spans="1:7">
      <c r="A61" t="s">
        <v>152</v>
      </c>
      <c r="B61" t="s">
        <v>346</v>
      </c>
      <c r="C61" t="s">
        <v>164</v>
      </c>
      <c r="D61" t="s">
        <v>174</v>
      </c>
      <c r="E61" t="s">
        <v>202</v>
      </c>
      <c r="F61">
        <v>1</v>
      </c>
      <c r="G61" s="32">
        <v>447.69207999999998</v>
      </c>
    </row>
    <row r="62" spans="1:7">
      <c r="A62" t="s">
        <v>152</v>
      </c>
      <c r="B62" t="s">
        <v>346</v>
      </c>
      <c r="C62" t="s">
        <v>164</v>
      </c>
      <c r="D62" t="s">
        <v>174</v>
      </c>
      <c r="E62" t="s">
        <v>202</v>
      </c>
      <c r="F62">
        <v>1</v>
      </c>
      <c r="G62" s="32">
        <v>425.15706999999998</v>
      </c>
    </row>
    <row r="63" spans="1:7">
      <c r="A63" t="s">
        <v>152</v>
      </c>
      <c r="B63" t="s">
        <v>346</v>
      </c>
      <c r="C63" t="s">
        <v>164</v>
      </c>
      <c r="D63" t="s">
        <v>174</v>
      </c>
      <c r="E63" t="s">
        <v>202</v>
      </c>
      <c r="F63">
        <v>1</v>
      </c>
      <c r="G63" s="32">
        <v>592.31033000000002</v>
      </c>
    </row>
    <row r="64" spans="1:7">
      <c r="A64" t="s">
        <v>152</v>
      </c>
      <c r="B64" t="s">
        <v>346</v>
      </c>
      <c r="C64" t="s">
        <v>164</v>
      </c>
      <c r="D64" t="s">
        <v>174</v>
      </c>
      <c r="E64" t="s">
        <v>202</v>
      </c>
      <c r="F64">
        <v>1</v>
      </c>
      <c r="G64" s="32">
        <v>577.30278999999996</v>
      </c>
    </row>
    <row r="65" spans="1:7">
      <c r="A65" t="s">
        <v>152</v>
      </c>
      <c r="B65" t="s">
        <v>346</v>
      </c>
      <c r="C65" t="s">
        <v>164</v>
      </c>
      <c r="D65" t="s">
        <v>174</v>
      </c>
      <c r="E65" t="s">
        <v>202</v>
      </c>
      <c r="F65">
        <v>1</v>
      </c>
      <c r="G65" s="32">
        <v>380.86662000000001</v>
      </c>
    </row>
    <row r="66" spans="1:7">
      <c r="A66" t="s">
        <v>152</v>
      </c>
      <c r="B66" t="s">
        <v>346</v>
      </c>
      <c r="C66" t="s">
        <v>164</v>
      </c>
      <c r="D66" t="s">
        <v>174</v>
      </c>
      <c r="E66" t="s">
        <v>202</v>
      </c>
      <c r="F66">
        <v>1</v>
      </c>
      <c r="G66" s="32">
        <v>376.22631000000001</v>
      </c>
    </row>
    <row r="67" spans="1:7">
      <c r="A67" t="s">
        <v>152</v>
      </c>
      <c r="B67" t="s">
        <v>346</v>
      </c>
      <c r="C67" t="s">
        <v>164</v>
      </c>
      <c r="D67" t="s">
        <v>174</v>
      </c>
      <c r="E67" t="s">
        <v>202</v>
      </c>
      <c r="F67">
        <v>1</v>
      </c>
      <c r="G67" s="32">
        <v>467.16079000000002</v>
      </c>
    </row>
    <row r="68" spans="1:7">
      <c r="A68" t="s">
        <v>152</v>
      </c>
      <c r="B68" t="s">
        <v>346</v>
      </c>
      <c r="C68" t="s">
        <v>164</v>
      </c>
      <c r="D68" t="s">
        <v>174</v>
      </c>
      <c r="E68" t="s">
        <v>202</v>
      </c>
      <c r="F68">
        <v>1</v>
      </c>
      <c r="G68" s="32">
        <v>365.42964000000001</v>
      </c>
    </row>
    <row r="69" spans="1:7">
      <c r="A69" t="s">
        <v>152</v>
      </c>
      <c r="B69" t="s">
        <v>346</v>
      </c>
      <c r="C69" t="s">
        <v>164</v>
      </c>
      <c r="D69" t="s">
        <v>174</v>
      </c>
      <c r="E69" t="s">
        <v>202</v>
      </c>
      <c r="F69">
        <v>1</v>
      </c>
      <c r="G69" s="32">
        <v>327.61953999999997</v>
      </c>
    </row>
    <row r="70" spans="1:7">
      <c r="A70" t="s">
        <v>152</v>
      </c>
      <c r="B70" t="s">
        <v>346</v>
      </c>
      <c r="C70" t="s">
        <v>164</v>
      </c>
      <c r="D70" t="s">
        <v>174</v>
      </c>
      <c r="E70" t="s">
        <v>202</v>
      </c>
      <c r="F70">
        <v>1</v>
      </c>
      <c r="G70" s="32">
        <v>409.65386999999998</v>
      </c>
    </row>
    <row r="71" spans="1:7">
      <c r="A71" t="s">
        <v>152</v>
      </c>
      <c r="B71" t="s">
        <v>346</v>
      </c>
      <c r="C71" t="s">
        <v>164</v>
      </c>
      <c r="D71" t="s">
        <v>174</v>
      </c>
      <c r="E71" t="s">
        <v>202</v>
      </c>
      <c r="F71">
        <v>26</v>
      </c>
      <c r="G71" s="32">
        <v>403.44864000000001</v>
      </c>
    </row>
    <row r="72" spans="1:7">
      <c r="A72" t="s">
        <v>152</v>
      </c>
      <c r="B72" t="s">
        <v>346</v>
      </c>
      <c r="C72" t="s">
        <v>164</v>
      </c>
      <c r="D72" t="s">
        <v>174</v>
      </c>
      <c r="E72" t="s">
        <v>202</v>
      </c>
      <c r="F72">
        <v>26</v>
      </c>
      <c r="G72" s="32">
        <v>468.13069999999999</v>
      </c>
    </row>
    <row r="73" spans="1:7">
      <c r="A73" t="s">
        <v>152</v>
      </c>
      <c r="B73" t="s">
        <v>347</v>
      </c>
      <c r="C73" t="s">
        <v>164</v>
      </c>
      <c r="D73" t="s">
        <v>174</v>
      </c>
      <c r="E73" t="s">
        <v>193</v>
      </c>
      <c r="F73">
        <v>1</v>
      </c>
      <c r="G73" s="32">
        <v>533.77809000000002</v>
      </c>
    </row>
    <row r="74" spans="1:7">
      <c r="A74" t="s">
        <v>152</v>
      </c>
      <c r="B74" t="s">
        <v>347</v>
      </c>
      <c r="C74" t="s">
        <v>164</v>
      </c>
      <c r="D74" t="s">
        <v>174</v>
      </c>
      <c r="E74" t="s">
        <v>202</v>
      </c>
      <c r="F74">
        <v>1</v>
      </c>
      <c r="G74" s="32">
        <v>527.96996000000001</v>
      </c>
    </row>
    <row r="75" spans="1:7">
      <c r="A75" t="s">
        <v>152</v>
      </c>
      <c r="B75" t="s">
        <v>347</v>
      </c>
      <c r="C75" t="s">
        <v>164</v>
      </c>
      <c r="D75" t="s">
        <v>174</v>
      </c>
      <c r="E75" t="s">
        <v>202</v>
      </c>
      <c r="F75">
        <v>1</v>
      </c>
      <c r="G75" s="32">
        <v>469.57145000000003</v>
      </c>
    </row>
    <row r="76" spans="1:7">
      <c r="A76" t="s">
        <v>152</v>
      </c>
      <c r="B76" t="s">
        <v>347</v>
      </c>
      <c r="C76" t="s">
        <v>164</v>
      </c>
      <c r="D76" t="s">
        <v>174</v>
      </c>
      <c r="E76" t="s">
        <v>202</v>
      </c>
      <c r="F76">
        <v>1</v>
      </c>
      <c r="G76" s="32">
        <v>460.92763000000002</v>
      </c>
    </row>
    <row r="77" spans="1:7">
      <c r="A77" t="s">
        <v>152</v>
      </c>
      <c r="B77" t="s">
        <v>347</v>
      </c>
      <c r="C77" t="s">
        <v>164</v>
      </c>
      <c r="D77" t="s">
        <v>174</v>
      </c>
      <c r="E77" t="s">
        <v>202</v>
      </c>
      <c r="F77">
        <v>1</v>
      </c>
      <c r="G77" s="32">
        <v>488.30653999999998</v>
      </c>
    </row>
    <row r="78" spans="1:7">
      <c r="A78" t="s">
        <v>152</v>
      </c>
      <c r="B78" t="s">
        <v>347</v>
      </c>
      <c r="C78" t="s">
        <v>164</v>
      </c>
      <c r="D78" t="s">
        <v>174</v>
      </c>
      <c r="E78" t="s">
        <v>202</v>
      </c>
      <c r="F78">
        <v>1</v>
      </c>
      <c r="G78" s="32">
        <v>634.49851999999998</v>
      </c>
    </row>
    <row r="79" spans="1:7">
      <c r="A79" t="s">
        <v>152</v>
      </c>
      <c r="B79" t="s">
        <v>347</v>
      </c>
      <c r="C79" t="s">
        <v>164</v>
      </c>
      <c r="D79" t="s">
        <v>174</v>
      </c>
      <c r="E79" t="s">
        <v>202</v>
      </c>
      <c r="F79">
        <v>1</v>
      </c>
      <c r="G79" s="32">
        <v>452.66397000000001</v>
      </c>
    </row>
    <row r="80" spans="1:7">
      <c r="A80" t="s">
        <v>152</v>
      </c>
      <c r="B80" t="s">
        <v>349</v>
      </c>
      <c r="C80" t="s">
        <v>164</v>
      </c>
      <c r="D80" t="s">
        <v>174</v>
      </c>
      <c r="E80" t="s">
        <v>193</v>
      </c>
      <c r="F80">
        <v>1</v>
      </c>
      <c r="G80" s="32">
        <v>324.56441000000001</v>
      </c>
    </row>
    <row r="81" spans="1:7">
      <c r="A81" t="s">
        <v>152</v>
      </c>
      <c r="B81" t="s">
        <v>349</v>
      </c>
      <c r="C81" t="s">
        <v>164</v>
      </c>
      <c r="D81" t="s">
        <v>174</v>
      </c>
      <c r="E81" t="s">
        <v>202</v>
      </c>
      <c r="F81">
        <v>1</v>
      </c>
      <c r="G81" s="32">
        <v>403.43029999999999</v>
      </c>
    </row>
    <row r="82" spans="1:7">
      <c r="A82" t="s">
        <v>152</v>
      </c>
      <c r="B82" t="s">
        <v>349</v>
      </c>
      <c r="C82" t="s">
        <v>164</v>
      </c>
      <c r="D82" t="s">
        <v>174</v>
      </c>
      <c r="E82" t="s">
        <v>202</v>
      </c>
      <c r="F82">
        <v>1</v>
      </c>
      <c r="G82" s="32">
        <v>367.50220999999999</v>
      </c>
    </row>
    <row r="83" spans="1:7">
      <c r="A83" t="s">
        <v>152</v>
      </c>
      <c r="B83" t="s">
        <v>349</v>
      </c>
      <c r="C83" t="s">
        <v>164</v>
      </c>
      <c r="D83" t="s">
        <v>174</v>
      </c>
      <c r="E83" t="s">
        <v>193</v>
      </c>
      <c r="F83">
        <v>1</v>
      </c>
      <c r="G83" s="32">
        <v>646.66863000000001</v>
      </c>
    </row>
    <row r="84" spans="1:7">
      <c r="A84" t="s">
        <v>152</v>
      </c>
      <c r="B84" t="s">
        <v>349</v>
      </c>
      <c r="C84" t="s">
        <v>164</v>
      </c>
      <c r="D84" t="s">
        <v>174</v>
      </c>
      <c r="E84" t="s">
        <v>193</v>
      </c>
      <c r="F84">
        <v>1</v>
      </c>
      <c r="G84" s="32">
        <v>554.98855000000003</v>
      </c>
    </row>
    <row r="85" spans="1:7">
      <c r="A85" t="s">
        <v>152</v>
      </c>
      <c r="B85" t="s">
        <v>349</v>
      </c>
      <c r="C85" t="s">
        <v>164</v>
      </c>
      <c r="D85" t="s">
        <v>174</v>
      </c>
      <c r="E85" t="s">
        <v>193</v>
      </c>
      <c r="F85">
        <v>1</v>
      </c>
      <c r="G85" s="32">
        <v>529.85432000000003</v>
      </c>
    </row>
    <row r="86" spans="1:7">
      <c r="A86" t="s">
        <v>152</v>
      </c>
      <c r="B86" t="s">
        <v>351</v>
      </c>
      <c r="C86" t="s">
        <v>164</v>
      </c>
      <c r="D86" t="s">
        <v>174</v>
      </c>
      <c r="E86" t="s">
        <v>193</v>
      </c>
      <c r="F86">
        <v>1</v>
      </c>
      <c r="G86" s="32">
        <v>565.36414000000002</v>
      </c>
    </row>
    <row r="87" spans="1:7">
      <c r="A87" t="s">
        <v>152</v>
      </c>
      <c r="B87" t="s">
        <v>351</v>
      </c>
      <c r="C87" t="s">
        <v>164</v>
      </c>
      <c r="D87" t="s">
        <v>174</v>
      </c>
      <c r="E87" t="s">
        <v>193</v>
      </c>
      <c r="F87">
        <v>1</v>
      </c>
      <c r="G87" s="32">
        <v>531.97879999999998</v>
      </c>
    </row>
    <row r="88" spans="1:7">
      <c r="A88" t="s">
        <v>152</v>
      </c>
      <c r="B88" t="s">
        <v>351</v>
      </c>
      <c r="C88" t="s">
        <v>164</v>
      </c>
      <c r="D88" t="s">
        <v>174</v>
      </c>
      <c r="E88" t="s">
        <v>193</v>
      </c>
      <c r="F88">
        <v>1</v>
      </c>
      <c r="G88" s="32">
        <v>508.21274</v>
      </c>
    </row>
    <row r="89" spans="1:7">
      <c r="A89" t="s">
        <v>150</v>
      </c>
      <c r="B89" t="s">
        <v>159</v>
      </c>
      <c r="C89" t="s">
        <v>167</v>
      </c>
      <c r="D89" t="s">
        <v>177</v>
      </c>
      <c r="E89" t="s">
        <v>200</v>
      </c>
      <c r="F89">
        <v>1</v>
      </c>
      <c r="G89" s="32">
        <v>1066.4376600000001</v>
      </c>
    </row>
    <row r="90" spans="1:7">
      <c r="A90" t="s">
        <v>150</v>
      </c>
      <c r="B90" t="s">
        <v>159</v>
      </c>
      <c r="C90" t="s">
        <v>167</v>
      </c>
      <c r="D90" t="s">
        <v>177</v>
      </c>
      <c r="E90" t="s">
        <v>200</v>
      </c>
      <c r="F90">
        <v>1</v>
      </c>
      <c r="G90" s="32">
        <v>1417.21208</v>
      </c>
    </row>
    <row r="91" spans="1:7">
      <c r="A91" t="s">
        <v>150</v>
      </c>
      <c r="B91" t="s">
        <v>159</v>
      </c>
      <c r="C91" t="s">
        <v>167</v>
      </c>
      <c r="D91" t="s">
        <v>177</v>
      </c>
      <c r="E91" t="s">
        <v>200</v>
      </c>
      <c r="F91">
        <v>1</v>
      </c>
      <c r="G91" s="32">
        <v>1715.6108300000001</v>
      </c>
    </row>
    <row r="92" spans="1:7">
      <c r="A92" t="s">
        <v>150</v>
      </c>
      <c r="B92" t="s">
        <v>159</v>
      </c>
      <c r="C92" t="s">
        <v>167</v>
      </c>
      <c r="D92" t="s">
        <v>177</v>
      </c>
      <c r="E92" t="s">
        <v>203</v>
      </c>
      <c r="F92">
        <v>1</v>
      </c>
      <c r="G92" s="32">
        <v>1256.73657</v>
      </c>
    </row>
    <row r="93" spans="1:7">
      <c r="A93" t="s">
        <v>150</v>
      </c>
      <c r="B93" t="s">
        <v>163</v>
      </c>
      <c r="C93" t="s">
        <v>167</v>
      </c>
      <c r="D93" t="s">
        <v>177</v>
      </c>
      <c r="E93" t="s">
        <v>200</v>
      </c>
      <c r="F93">
        <v>1</v>
      </c>
      <c r="G93" s="32">
        <v>1443.7892400000001</v>
      </c>
    </row>
    <row r="94" spans="1:7">
      <c r="A94" t="s">
        <v>142</v>
      </c>
      <c r="B94" t="s">
        <v>0</v>
      </c>
      <c r="C94" t="s">
        <v>39</v>
      </c>
      <c r="D94" t="s">
        <v>40</v>
      </c>
      <c r="E94" t="s">
        <v>41</v>
      </c>
      <c r="F94">
        <v>1</v>
      </c>
      <c r="G94" s="32">
        <v>290.33586000000003</v>
      </c>
    </row>
    <row r="95" spans="1:7">
      <c r="A95" t="s">
        <v>142</v>
      </c>
      <c r="B95" t="s">
        <v>1</v>
      </c>
      <c r="C95" t="s">
        <v>39</v>
      </c>
      <c r="D95" t="s">
        <v>40</v>
      </c>
      <c r="E95" t="s">
        <v>65</v>
      </c>
      <c r="F95">
        <v>1</v>
      </c>
      <c r="G95" s="32">
        <v>230.99433999999999</v>
      </c>
    </row>
    <row r="96" spans="1:7">
      <c r="A96" t="s">
        <v>142</v>
      </c>
      <c r="B96" t="s">
        <v>1</v>
      </c>
      <c r="C96" t="s">
        <v>39</v>
      </c>
      <c r="D96" t="s">
        <v>40</v>
      </c>
      <c r="E96" t="s">
        <v>41</v>
      </c>
      <c r="F96">
        <v>1</v>
      </c>
      <c r="G96" s="32">
        <v>224.70930000000001</v>
      </c>
    </row>
    <row r="97" spans="1:7">
      <c r="A97" t="s">
        <v>142</v>
      </c>
      <c r="B97" t="s">
        <v>1</v>
      </c>
      <c r="C97" t="s">
        <v>39</v>
      </c>
      <c r="D97" t="s">
        <v>40</v>
      </c>
      <c r="E97" t="s">
        <v>65</v>
      </c>
      <c r="F97">
        <v>1</v>
      </c>
      <c r="G97" s="32">
        <v>248.47165000000001</v>
      </c>
    </row>
    <row r="98" spans="1:7">
      <c r="A98" t="s">
        <v>142</v>
      </c>
      <c r="B98" t="s">
        <v>3</v>
      </c>
      <c r="C98" t="s">
        <v>39</v>
      </c>
      <c r="D98" t="s">
        <v>40</v>
      </c>
      <c r="E98" t="s">
        <v>122</v>
      </c>
      <c r="F98">
        <v>1</v>
      </c>
      <c r="G98" s="32">
        <v>272.34111000000001</v>
      </c>
    </row>
    <row r="99" spans="1:7">
      <c r="A99" t="s">
        <v>150</v>
      </c>
      <c r="B99" t="s">
        <v>161</v>
      </c>
      <c r="C99" t="s">
        <v>39</v>
      </c>
      <c r="D99" t="s">
        <v>40</v>
      </c>
      <c r="E99" t="s">
        <v>221</v>
      </c>
      <c r="F99">
        <v>1</v>
      </c>
      <c r="G99" s="32">
        <v>317.35467</v>
      </c>
    </row>
    <row r="100" spans="1:7">
      <c r="A100" t="s">
        <v>150</v>
      </c>
      <c r="B100" t="s">
        <v>163</v>
      </c>
      <c r="C100" t="s">
        <v>39</v>
      </c>
      <c r="D100" t="s">
        <v>40</v>
      </c>
      <c r="E100" t="s">
        <v>122</v>
      </c>
      <c r="F100">
        <v>1</v>
      </c>
      <c r="G100" s="32">
        <v>245.12035</v>
      </c>
    </row>
    <row r="101" spans="1:7">
      <c r="A101" t="s">
        <v>153</v>
      </c>
      <c r="B101" t="s">
        <v>250</v>
      </c>
      <c r="C101" t="s">
        <v>39</v>
      </c>
      <c r="D101" t="s">
        <v>40</v>
      </c>
      <c r="E101" t="s">
        <v>122</v>
      </c>
      <c r="F101">
        <v>1</v>
      </c>
      <c r="G101" s="32">
        <v>272.97399999999999</v>
      </c>
    </row>
    <row r="102" spans="1:7">
      <c r="A102" t="s">
        <v>153</v>
      </c>
      <c r="B102" t="s">
        <v>252</v>
      </c>
      <c r="C102" t="s">
        <v>39</v>
      </c>
      <c r="D102" t="s">
        <v>40</v>
      </c>
      <c r="E102" t="s">
        <v>221</v>
      </c>
      <c r="F102">
        <v>1</v>
      </c>
      <c r="G102" s="32">
        <v>262.34404999999998</v>
      </c>
    </row>
    <row r="103" spans="1:7">
      <c r="A103" t="s">
        <v>153</v>
      </c>
      <c r="B103" t="s">
        <v>288</v>
      </c>
      <c r="C103" t="s">
        <v>39</v>
      </c>
      <c r="D103" t="s">
        <v>40</v>
      </c>
      <c r="E103" t="s">
        <v>300</v>
      </c>
      <c r="F103">
        <v>1</v>
      </c>
      <c r="G103" s="32">
        <v>230.19915</v>
      </c>
    </row>
    <row r="104" spans="1:7">
      <c r="A104" t="s">
        <v>153</v>
      </c>
      <c r="B104" t="s">
        <v>288</v>
      </c>
      <c r="C104" t="s">
        <v>39</v>
      </c>
      <c r="D104" t="s">
        <v>40</v>
      </c>
      <c r="E104" t="s">
        <v>300</v>
      </c>
      <c r="F104">
        <v>1</v>
      </c>
      <c r="G104" s="32">
        <v>269.85097999999999</v>
      </c>
    </row>
    <row r="105" spans="1:7">
      <c r="A105" t="s">
        <v>153</v>
      </c>
      <c r="B105" t="s">
        <v>288</v>
      </c>
      <c r="C105" t="s">
        <v>39</v>
      </c>
      <c r="D105" t="s">
        <v>40</v>
      </c>
      <c r="E105" t="s">
        <v>221</v>
      </c>
      <c r="F105">
        <v>1</v>
      </c>
      <c r="G105" s="32">
        <v>224.55625000000001</v>
      </c>
    </row>
    <row r="106" spans="1:7">
      <c r="A106" t="s">
        <v>151</v>
      </c>
      <c r="B106" t="s">
        <v>334</v>
      </c>
      <c r="C106" t="s">
        <v>39</v>
      </c>
      <c r="D106" t="s">
        <v>40</v>
      </c>
      <c r="E106" t="s">
        <v>300</v>
      </c>
      <c r="F106">
        <v>1</v>
      </c>
      <c r="G106" s="32">
        <v>204.07995</v>
      </c>
    </row>
    <row r="107" spans="1:7">
      <c r="A107" t="s">
        <v>151</v>
      </c>
      <c r="B107" t="s">
        <v>336</v>
      </c>
      <c r="C107" t="s">
        <v>39</v>
      </c>
      <c r="D107" t="s">
        <v>40</v>
      </c>
      <c r="E107" t="s">
        <v>221</v>
      </c>
      <c r="F107">
        <v>1</v>
      </c>
      <c r="G107" s="32">
        <v>241.28906000000001</v>
      </c>
    </row>
    <row r="108" spans="1:7">
      <c r="A108" t="s">
        <v>151</v>
      </c>
      <c r="B108" t="s">
        <v>336</v>
      </c>
      <c r="C108" t="s">
        <v>39</v>
      </c>
      <c r="D108" t="s">
        <v>40</v>
      </c>
      <c r="E108" t="s">
        <v>221</v>
      </c>
      <c r="F108">
        <v>1</v>
      </c>
      <c r="G108" s="32">
        <v>236.03783000000001</v>
      </c>
    </row>
    <row r="109" spans="1:7">
      <c r="A109" t="s">
        <v>152</v>
      </c>
      <c r="B109" t="s">
        <v>345</v>
      </c>
      <c r="C109" t="s">
        <v>39</v>
      </c>
      <c r="D109" t="s">
        <v>40</v>
      </c>
      <c r="E109" t="s">
        <v>41</v>
      </c>
      <c r="F109">
        <v>1</v>
      </c>
      <c r="G109" s="32">
        <v>311.32857000000001</v>
      </c>
    </row>
    <row r="110" spans="1:7">
      <c r="A110" t="s">
        <v>149</v>
      </c>
      <c r="B110" t="s">
        <v>380</v>
      </c>
      <c r="C110" t="s">
        <v>39</v>
      </c>
      <c r="D110" t="s">
        <v>40</v>
      </c>
      <c r="E110" t="s">
        <v>41</v>
      </c>
      <c r="F110">
        <v>1</v>
      </c>
      <c r="G110" s="32">
        <v>143.55699000000001</v>
      </c>
    </row>
    <row r="111" spans="1:7">
      <c r="A111" t="s">
        <v>150</v>
      </c>
      <c r="B111" t="s">
        <v>161</v>
      </c>
      <c r="C111" t="s">
        <v>164</v>
      </c>
      <c r="D111" t="s">
        <v>185</v>
      </c>
      <c r="E111" t="s">
        <v>224</v>
      </c>
      <c r="F111">
        <v>1</v>
      </c>
      <c r="G111" s="32">
        <v>222.64651000000001</v>
      </c>
    </row>
    <row r="112" spans="1:7">
      <c r="A112" t="s">
        <v>150</v>
      </c>
      <c r="B112" t="s">
        <v>161</v>
      </c>
      <c r="C112" t="s">
        <v>164</v>
      </c>
      <c r="D112" t="s">
        <v>185</v>
      </c>
      <c r="E112" t="s">
        <v>224</v>
      </c>
      <c r="F112">
        <v>1</v>
      </c>
      <c r="G112" s="32">
        <v>903.18173999999999</v>
      </c>
    </row>
    <row r="113" spans="1:7">
      <c r="A113" t="s">
        <v>153</v>
      </c>
      <c r="B113" t="s">
        <v>286</v>
      </c>
      <c r="C113" t="s">
        <v>164</v>
      </c>
      <c r="D113" t="s">
        <v>185</v>
      </c>
      <c r="E113" t="s">
        <v>224</v>
      </c>
      <c r="F113">
        <v>1</v>
      </c>
      <c r="G113" s="32">
        <v>611.26283999999998</v>
      </c>
    </row>
    <row r="114" spans="1:7">
      <c r="A114" t="s">
        <v>142</v>
      </c>
      <c r="B114" t="s">
        <v>4</v>
      </c>
      <c r="C114" t="s">
        <v>39</v>
      </c>
      <c r="D114" t="s">
        <v>126</v>
      </c>
      <c r="E114" t="s">
        <v>127</v>
      </c>
      <c r="F114">
        <v>1</v>
      </c>
      <c r="G114" s="32">
        <v>213.14785000000001</v>
      </c>
    </row>
    <row r="115" spans="1:7">
      <c r="A115" t="s">
        <v>150</v>
      </c>
      <c r="B115" t="s">
        <v>161</v>
      </c>
      <c r="C115" t="s">
        <v>39</v>
      </c>
      <c r="D115" t="s">
        <v>126</v>
      </c>
      <c r="E115" t="s">
        <v>127</v>
      </c>
      <c r="F115">
        <v>1</v>
      </c>
      <c r="G115" s="32">
        <v>278.76740000000001</v>
      </c>
    </row>
    <row r="116" spans="1:7">
      <c r="A116" t="s">
        <v>150</v>
      </c>
      <c r="B116" t="s">
        <v>163</v>
      </c>
      <c r="C116" t="s">
        <v>39</v>
      </c>
      <c r="D116" t="s">
        <v>126</v>
      </c>
      <c r="E116" t="s">
        <v>57</v>
      </c>
      <c r="F116">
        <v>1</v>
      </c>
      <c r="G116" s="32">
        <v>113.27518999999999</v>
      </c>
    </row>
    <row r="117" spans="1:7">
      <c r="A117" t="s">
        <v>150</v>
      </c>
      <c r="B117" t="s">
        <v>163</v>
      </c>
      <c r="C117" t="s">
        <v>39</v>
      </c>
      <c r="D117" t="s">
        <v>126</v>
      </c>
      <c r="E117" t="s">
        <v>240</v>
      </c>
      <c r="F117">
        <v>1</v>
      </c>
      <c r="G117" s="32">
        <v>194.91632999999999</v>
      </c>
    </row>
    <row r="118" spans="1:7">
      <c r="A118" t="s">
        <v>150</v>
      </c>
      <c r="B118" t="s">
        <v>163</v>
      </c>
      <c r="C118" t="s">
        <v>39</v>
      </c>
      <c r="D118" t="s">
        <v>126</v>
      </c>
      <c r="E118" t="s">
        <v>57</v>
      </c>
      <c r="F118">
        <v>1</v>
      </c>
      <c r="G118" s="32">
        <v>122.59156</v>
      </c>
    </row>
    <row r="119" spans="1:7">
      <c r="A119" t="s">
        <v>153</v>
      </c>
      <c r="B119" t="s">
        <v>251</v>
      </c>
      <c r="C119" t="s">
        <v>39</v>
      </c>
      <c r="D119" t="s">
        <v>126</v>
      </c>
      <c r="E119" t="s">
        <v>275</v>
      </c>
      <c r="F119">
        <v>1</v>
      </c>
      <c r="G119" s="32">
        <v>717.4692</v>
      </c>
    </row>
    <row r="120" spans="1:7">
      <c r="A120" t="s">
        <v>152</v>
      </c>
      <c r="B120" t="s">
        <v>351</v>
      </c>
      <c r="C120" t="s">
        <v>39</v>
      </c>
      <c r="D120" t="s">
        <v>367</v>
      </c>
      <c r="E120" t="s">
        <v>368</v>
      </c>
      <c r="F120">
        <v>1</v>
      </c>
      <c r="G120" s="32">
        <v>389.6</v>
      </c>
    </row>
    <row r="121" spans="1:7">
      <c r="A121" t="s">
        <v>153</v>
      </c>
      <c r="B121" t="s">
        <v>286</v>
      </c>
      <c r="C121" t="s">
        <v>171</v>
      </c>
      <c r="D121" t="s">
        <v>295</v>
      </c>
      <c r="E121" t="s">
        <v>296</v>
      </c>
      <c r="F121">
        <v>1</v>
      </c>
      <c r="G121" s="32">
        <v>446.92360000000002</v>
      </c>
    </row>
    <row r="122" spans="1:7">
      <c r="A122" t="s">
        <v>153</v>
      </c>
      <c r="B122" t="s">
        <v>286</v>
      </c>
      <c r="C122" t="s">
        <v>171</v>
      </c>
      <c r="D122" t="s">
        <v>295</v>
      </c>
      <c r="E122" t="s">
        <v>296</v>
      </c>
      <c r="F122">
        <v>1</v>
      </c>
      <c r="G122" s="32">
        <v>386.47282000000001</v>
      </c>
    </row>
    <row r="123" spans="1:7">
      <c r="A123" t="s">
        <v>150</v>
      </c>
      <c r="B123" t="s">
        <v>161</v>
      </c>
      <c r="C123" t="s">
        <v>171</v>
      </c>
      <c r="D123" t="s">
        <v>187</v>
      </c>
      <c r="E123" t="s">
        <v>227</v>
      </c>
      <c r="F123">
        <v>1</v>
      </c>
      <c r="G123" s="32">
        <v>820.23752000000002</v>
      </c>
    </row>
    <row r="124" spans="1:7">
      <c r="A124" t="s">
        <v>152</v>
      </c>
      <c r="B124" t="s">
        <v>346</v>
      </c>
      <c r="C124" t="s">
        <v>171</v>
      </c>
      <c r="D124" t="s">
        <v>187</v>
      </c>
      <c r="E124" t="s">
        <v>227</v>
      </c>
      <c r="F124">
        <v>1</v>
      </c>
      <c r="G124" s="32">
        <v>558.69344999999998</v>
      </c>
    </row>
    <row r="125" spans="1:7">
      <c r="A125" t="s">
        <v>150</v>
      </c>
      <c r="B125" t="s">
        <v>159</v>
      </c>
      <c r="C125" t="s">
        <v>166</v>
      </c>
      <c r="D125" t="s">
        <v>176</v>
      </c>
      <c r="E125" t="s">
        <v>196</v>
      </c>
      <c r="F125">
        <v>1</v>
      </c>
      <c r="G125" s="32">
        <v>464.39431000000002</v>
      </c>
    </row>
    <row r="126" spans="1:7">
      <c r="A126" t="s">
        <v>142</v>
      </c>
      <c r="B126" t="s">
        <v>0</v>
      </c>
      <c r="C126" t="s">
        <v>31</v>
      </c>
      <c r="D126" t="s">
        <v>32</v>
      </c>
      <c r="E126" t="s">
        <v>33</v>
      </c>
      <c r="F126">
        <v>1</v>
      </c>
      <c r="G126" s="32">
        <v>744.93543</v>
      </c>
    </row>
    <row r="127" spans="1:7">
      <c r="A127" t="s">
        <v>142</v>
      </c>
      <c r="B127" t="s">
        <v>0</v>
      </c>
      <c r="C127" t="s">
        <v>31</v>
      </c>
      <c r="D127" t="s">
        <v>32</v>
      </c>
      <c r="E127" t="s">
        <v>42</v>
      </c>
      <c r="F127">
        <v>1</v>
      </c>
      <c r="G127" s="32">
        <v>277.68511999999998</v>
      </c>
    </row>
    <row r="128" spans="1:7">
      <c r="A128" t="s">
        <v>142</v>
      </c>
      <c r="B128" t="s">
        <v>3</v>
      </c>
      <c r="C128" t="s">
        <v>31</v>
      </c>
      <c r="D128" t="s">
        <v>32</v>
      </c>
      <c r="E128" t="s">
        <v>108</v>
      </c>
      <c r="F128">
        <v>1</v>
      </c>
      <c r="G128" s="32">
        <v>185.92554000000001</v>
      </c>
    </row>
    <row r="129" spans="1:7">
      <c r="A129" t="s">
        <v>142</v>
      </c>
      <c r="B129" t="s">
        <v>3</v>
      </c>
      <c r="C129" t="s">
        <v>31</v>
      </c>
      <c r="D129" t="s">
        <v>32</v>
      </c>
      <c r="E129" t="s">
        <v>118</v>
      </c>
      <c r="F129">
        <v>1</v>
      </c>
      <c r="G129" s="32">
        <v>238.54176000000001</v>
      </c>
    </row>
    <row r="130" spans="1:7">
      <c r="A130" t="s">
        <v>142</v>
      </c>
      <c r="B130" t="s">
        <v>3</v>
      </c>
      <c r="C130" t="s">
        <v>31</v>
      </c>
      <c r="D130" t="s">
        <v>32</v>
      </c>
      <c r="E130" t="s">
        <v>118</v>
      </c>
      <c r="F130">
        <v>1</v>
      </c>
      <c r="G130" s="32">
        <v>182.59560999999999</v>
      </c>
    </row>
    <row r="131" spans="1:7">
      <c r="A131" t="s">
        <v>142</v>
      </c>
      <c r="B131" t="s">
        <v>3</v>
      </c>
      <c r="C131" t="s">
        <v>31</v>
      </c>
      <c r="D131" t="s">
        <v>32</v>
      </c>
      <c r="E131" t="s">
        <v>108</v>
      </c>
      <c r="F131">
        <v>1</v>
      </c>
      <c r="G131" s="32">
        <v>185.30409</v>
      </c>
    </row>
    <row r="132" spans="1:7">
      <c r="A132" t="s">
        <v>142</v>
      </c>
      <c r="B132" t="s">
        <v>3</v>
      </c>
      <c r="C132" t="s">
        <v>31</v>
      </c>
      <c r="D132" t="s">
        <v>32</v>
      </c>
      <c r="E132" t="s">
        <v>121</v>
      </c>
      <c r="F132">
        <v>1</v>
      </c>
      <c r="G132" s="32">
        <v>304.69587000000001</v>
      </c>
    </row>
    <row r="133" spans="1:7">
      <c r="A133" t="s">
        <v>150</v>
      </c>
      <c r="B133" t="s">
        <v>159</v>
      </c>
      <c r="C133" t="s">
        <v>31</v>
      </c>
      <c r="D133" t="s">
        <v>32</v>
      </c>
      <c r="E133" t="s">
        <v>197</v>
      </c>
      <c r="F133">
        <v>2</v>
      </c>
      <c r="G133" s="32">
        <v>213.47273999999999</v>
      </c>
    </row>
    <row r="134" spans="1:7">
      <c r="A134" t="s">
        <v>150</v>
      </c>
      <c r="B134" t="s">
        <v>159</v>
      </c>
      <c r="C134" t="s">
        <v>31</v>
      </c>
      <c r="D134" t="s">
        <v>32</v>
      </c>
      <c r="E134" t="s">
        <v>199</v>
      </c>
      <c r="F134">
        <v>3</v>
      </c>
      <c r="G134" s="32">
        <v>169.43688</v>
      </c>
    </row>
    <row r="135" spans="1:7">
      <c r="A135" t="s">
        <v>150</v>
      </c>
      <c r="B135" t="s">
        <v>159</v>
      </c>
      <c r="C135" t="s">
        <v>31</v>
      </c>
      <c r="D135" t="s">
        <v>32</v>
      </c>
      <c r="E135" t="s">
        <v>118</v>
      </c>
      <c r="F135">
        <v>1</v>
      </c>
      <c r="G135" s="32">
        <v>345.24847</v>
      </c>
    </row>
    <row r="136" spans="1:7">
      <c r="A136" t="s">
        <v>150</v>
      </c>
      <c r="B136" t="s">
        <v>161</v>
      </c>
      <c r="C136" t="s">
        <v>31</v>
      </c>
      <c r="D136" t="s">
        <v>32</v>
      </c>
      <c r="E136" t="s">
        <v>33</v>
      </c>
      <c r="F136">
        <v>1</v>
      </c>
      <c r="G136" s="32">
        <v>437.20084000000003</v>
      </c>
    </row>
    <row r="137" spans="1:7">
      <c r="A137" t="s">
        <v>150</v>
      </c>
      <c r="B137" t="s">
        <v>162</v>
      </c>
      <c r="C137" t="s">
        <v>31</v>
      </c>
      <c r="D137" t="s">
        <v>32</v>
      </c>
      <c r="E137" t="s">
        <v>235</v>
      </c>
      <c r="F137">
        <v>1</v>
      </c>
      <c r="G137" s="32">
        <v>114.76634</v>
      </c>
    </row>
    <row r="138" spans="1:7">
      <c r="A138" t="s">
        <v>150</v>
      </c>
      <c r="B138" t="s">
        <v>163</v>
      </c>
      <c r="C138" t="s">
        <v>31</v>
      </c>
      <c r="D138" t="s">
        <v>32</v>
      </c>
      <c r="E138" t="s">
        <v>118</v>
      </c>
      <c r="F138">
        <v>1</v>
      </c>
      <c r="G138" s="32">
        <v>249.21984</v>
      </c>
    </row>
    <row r="139" spans="1:7">
      <c r="A139" t="s">
        <v>150</v>
      </c>
      <c r="B139" t="s">
        <v>163</v>
      </c>
      <c r="C139" t="s">
        <v>31</v>
      </c>
      <c r="D139" t="s">
        <v>32</v>
      </c>
      <c r="E139" t="s">
        <v>199</v>
      </c>
      <c r="F139">
        <v>1</v>
      </c>
      <c r="G139" s="32">
        <v>250.76819</v>
      </c>
    </row>
    <row r="140" spans="1:7">
      <c r="A140" t="s">
        <v>150</v>
      </c>
      <c r="B140" t="s">
        <v>163</v>
      </c>
      <c r="C140" t="s">
        <v>31</v>
      </c>
      <c r="D140" t="s">
        <v>32</v>
      </c>
      <c r="E140" t="s">
        <v>199</v>
      </c>
      <c r="F140">
        <v>1</v>
      </c>
      <c r="G140" s="32">
        <v>158.02037999999999</v>
      </c>
    </row>
    <row r="141" spans="1:7">
      <c r="A141" t="s">
        <v>153</v>
      </c>
      <c r="B141" t="s">
        <v>251</v>
      </c>
      <c r="C141" t="s">
        <v>31</v>
      </c>
      <c r="D141" t="s">
        <v>32</v>
      </c>
      <c r="E141" t="s">
        <v>118</v>
      </c>
      <c r="F141">
        <v>1</v>
      </c>
      <c r="G141" s="32">
        <v>228.02037000000001</v>
      </c>
    </row>
    <row r="142" spans="1:7">
      <c r="A142" t="s">
        <v>153</v>
      </c>
      <c r="B142" t="s">
        <v>251</v>
      </c>
      <c r="C142" t="s">
        <v>31</v>
      </c>
      <c r="D142" t="s">
        <v>32</v>
      </c>
      <c r="E142" t="s">
        <v>118</v>
      </c>
      <c r="F142">
        <v>1</v>
      </c>
      <c r="G142" s="32">
        <v>219.17875000000001</v>
      </c>
    </row>
    <row r="143" spans="1:7">
      <c r="A143" t="s">
        <v>153</v>
      </c>
      <c r="B143" t="s">
        <v>252</v>
      </c>
      <c r="C143" t="s">
        <v>31</v>
      </c>
      <c r="D143" t="s">
        <v>32</v>
      </c>
      <c r="E143" t="s">
        <v>33</v>
      </c>
      <c r="F143">
        <v>1</v>
      </c>
      <c r="G143" s="32">
        <v>113.08749</v>
      </c>
    </row>
    <row r="144" spans="1:7">
      <c r="A144" t="s">
        <v>153</v>
      </c>
      <c r="B144" t="s">
        <v>285</v>
      </c>
      <c r="C144" t="s">
        <v>31</v>
      </c>
      <c r="D144" t="s">
        <v>32</v>
      </c>
      <c r="E144" t="s">
        <v>121</v>
      </c>
      <c r="F144">
        <v>1</v>
      </c>
      <c r="G144" s="32">
        <v>232.6206</v>
      </c>
    </row>
    <row r="145" spans="1:7">
      <c r="A145" t="s">
        <v>153</v>
      </c>
      <c r="B145" t="s">
        <v>285</v>
      </c>
      <c r="C145" t="s">
        <v>31</v>
      </c>
      <c r="D145" t="s">
        <v>32</v>
      </c>
      <c r="E145" t="s">
        <v>118</v>
      </c>
      <c r="F145">
        <v>1</v>
      </c>
      <c r="G145" s="32">
        <v>412.61622999999997</v>
      </c>
    </row>
    <row r="146" spans="1:7">
      <c r="A146" t="s">
        <v>153</v>
      </c>
      <c r="B146" t="s">
        <v>286</v>
      </c>
      <c r="C146" t="s">
        <v>31</v>
      </c>
      <c r="D146" t="s">
        <v>32</v>
      </c>
      <c r="E146" t="s">
        <v>118</v>
      </c>
      <c r="F146">
        <v>1</v>
      </c>
      <c r="G146" s="32">
        <v>583.52800000000002</v>
      </c>
    </row>
    <row r="147" spans="1:7">
      <c r="A147" t="s">
        <v>147</v>
      </c>
      <c r="B147" t="s">
        <v>303</v>
      </c>
      <c r="C147" t="s">
        <v>31</v>
      </c>
      <c r="D147" t="s">
        <v>32</v>
      </c>
      <c r="E147" t="s">
        <v>108</v>
      </c>
      <c r="F147">
        <v>1</v>
      </c>
      <c r="G147" s="32">
        <v>214.62533999999999</v>
      </c>
    </row>
    <row r="148" spans="1:7">
      <c r="A148" t="s">
        <v>147</v>
      </c>
      <c r="B148" t="s">
        <v>304</v>
      </c>
      <c r="C148" t="s">
        <v>31</v>
      </c>
      <c r="D148" t="s">
        <v>32</v>
      </c>
      <c r="E148" t="s">
        <v>108</v>
      </c>
      <c r="F148">
        <v>1</v>
      </c>
      <c r="G148" s="32">
        <v>190.34370000000001</v>
      </c>
    </row>
    <row r="149" spans="1:7">
      <c r="A149" t="s">
        <v>147</v>
      </c>
      <c r="B149" t="s">
        <v>305</v>
      </c>
      <c r="C149" t="s">
        <v>31</v>
      </c>
      <c r="D149" t="s">
        <v>32</v>
      </c>
      <c r="E149" t="s">
        <v>118</v>
      </c>
      <c r="F149">
        <v>1</v>
      </c>
      <c r="G149" s="32">
        <v>258.18234999999999</v>
      </c>
    </row>
    <row r="150" spans="1:7">
      <c r="A150" t="s">
        <v>151</v>
      </c>
      <c r="B150" t="s">
        <v>333</v>
      </c>
      <c r="C150" t="s">
        <v>31</v>
      </c>
      <c r="D150" t="s">
        <v>32</v>
      </c>
      <c r="E150" t="s">
        <v>118</v>
      </c>
      <c r="F150">
        <v>1</v>
      </c>
      <c r="G150" s="32">
        <v>338.19833</v>
      </c>
    </row>
    <row r="151" spans="1:7">
      <c r="A151" t="s">
        <v>151</v>
      </c>
      <c r="B151" t="s">
        <v>333</v>
      </c>
      <c r="C151" t="s">
        <v>31</v>
      </c>
      <c r="D151" t="s">
        <v>32</v>
      </c>
      <c r="E151" t="s">
        <v>118</v>
      </c>
      <c r="F151">
        <v>1</v>
      </c>
      <c r="G151" s="32">
        <v>274.00941999999998</v>
      </c>
    </row>
    <row r="152" spans="1:7">
      <c r="A152" t="s">
        <v>151</v>
      </c>
      <c r="B152" t="s">
        <v>334</v>
      </c>
      <c r="C152" t="s">
        <v>31</v>
      </c>
      <c r="D152" t="s">
        <v>32</v>
      </c>
      <c r="E152" t="s">
        <v>121</v>
      </c>
      <c r="F152">
        <v>1</v>
      </c>
      <c r="G152" s="32">
        <v>341.59969000000001</v>
      </c>
    </row>
    <row r="153" spans="1:7">
      <c r="A153" t="s">
        <v>151</v>
      </c>
      <c r="B153" t="s">
        <v>335</v>
      </c>
      <c r="C153" t="s">
        <v>31</v>
      </c>
      <c r="D153" t="s">
        <v>32</v>
      </c>
      <c r="E153" t="s">
        <v>118</v>
      </c>
      <c r="F153">
        <v>1</v>
      </c>
      <c r="G153" s="32">
        <v>287.12545999999998</v>
      </c>
    </row>
    <row r="154" spans="1:7">
      <c r="A154" t="s">
        <v>151</v>
      </c>
      <c r="B154" t="s">
        <v>335</v>
      </c>
      <c r="C154" t="s">
        <v>31</v>
      </c>
      <c r="D154" t="s">
        <v>32</v>
      </c>
      <c r="E154" t="s">
        <v>235</v>
      </c>
      <c r="F154">
        <v>1</v>
      </c>
      <c r="G154" s="32">
        <v>151.45444000000001</v>
      </c>
    </row>
    <row r="155" spans="1:7">
      <c r="A155" t="s">
        <v>151</v>
      </c>
      <c r="B155" t="s">
        <v>335</v>
      </c>
      <c r="C155" t="s">
        <v>31</v>
      </c>
      <c r="D155" t="s">
        <v>32</v>
      </c>
      <c r="E155" t="s">
        <v>235</v>
      </c>
      <c r="F155">
        <v>1</v>
      </c>
      <c r="G155" s="32">
        <v>1334.04709</v>
      </c>
    </row>
    <row r="156" spans="1:7">
      <c r="A156" t="s">
        <v>151</v>
      </c>
      <c r="B156" t="s">
        <v>335</v>
      </c>
      <c r="C156" t="s">
        <v>31</v>
      </c>
      <c r="D156" t="s">
        <v>32</v>
      </c>
      <c r="E156" t="s">
        <v>235</v>
      </c>
      <c r="F156">
        <v>1</v>
      </c>
      <c r="G156" s="32">
        <v>203.27699000000001</v>
      </c>
    </row>
    <row r="157" spans="1:7">
      <c r="A157" t="s">
        <v>151</v>
      </c>
      <c r="B157" t="s">
        <v>335</v>
      </c>
      <c r="C157" t="s">
        <v>31</v>
      </c>
      <c r="D157" t="s">
        <v>32</v>
      </c>
      <c r="E157" t="s">
        <v>235</v>
      </c>
      <c r="F157">
        <v>1</v>
      </c>
      <c r="G157" s="32">
        <v>204.48634000000001</v>
      </c>
    </row>
    <row r="158" spans="1:7">
      <c r="A158" t="s">
        <v>152</v>
      </c>
      <c r="B158" t="s">
        <v>345</v>
      </c>
      <c r="C158" t="s">
        <v>31</v>
      </c>
      <c r="D158" t="s">
        <v>32</v>
      </c>
      <c r="E158" t="s">
        <v>33</v>
      </c>
      <c r="F158">
        <v>1</v>
      </c>
      <c r="G158" s="32">
        <v>590.27652999999998</v>
      </c>
    </row>
    <row r="159" spans="1:7">
      <c r="A159" t="s">
        <v>152</v>
      </c>
      <c r="B159" t="s">
        <v>345</v>
      </c>
      <c r="C159" t="s">
        <v>31</v>
      </c>
      <c r="D159" t="s">
        <v>32</v>
      </c>
      <c r="E159" t="s">
        <v>118</v>
      </c>
      <c r="F159">
        <v>1</v>
      </c>
      <c r="G159" s="32">
        <v>216.20711</v>
      </c>
    </row>
    <row r="160" spans="1:7">
      <c r="A160" t="s">
        <v>152</v>
      </c>
      <c r="B160" t="s">
        <v>346</v>
      </c>
      <c r="C160" t="s">
        <v>31</v>
      </c>
      <c r="D160" t="s">
        <v>32</v>
      </c>
      <c r="E160" t="s">
        <v>33</v>
      </c>
      <c r="F160">
        <v>1</v>
      </c>
      <c r="G160" s="32">
        <v>606.27398000000005</v>
      </c>
    </row>
    <row r="161" spans="1:7">
      <c r="A161" t="s">
        <v>152</v>
      </c>
      <c r="B161" t="s">
        <v>347</v>
      </c>
      <c r="C161" t="s">
        <v>31</v>
      </c>
      <c r="D161" t="s">
        <v>32</v>
      </c>
      <c r="E161" t="s">
        <v>118</v>
      </c>
      <c r="F161">
        <v>1</v>
      </c>
      <c r="G161" s="32">
        <v>306.73802999999998</v>
      </c>
    </row>
    <row r="162" spans="1:7">
      <c r="A162" t="s">
        <v>152</v>
      </c>
      <c r="B162" t="s">
        <v>348</v>
      </c>
      <c r="C162" t="s">
        <v>31</v>
      </c>
      <c r="D162" t="s">
        <v>32</v>
      </c>
      <c r="E162" t="s">
        <v>118</v>
      </c>
      <c r="F162">
        <v>1</v>
      </c>
      <c r="G162" s="32">
        <v>342.90147000000002</v>
      </c>
    </row>
    <row r="163" spans="1:7">
      <c r="A163" t="s">
        <v>152</v>
      </c>
      <c r="B163" t="s">
        <v>348</v>
      </c>
      <c r="C163" t="s">
        <v>31</v>
      </c>
      <c r="D163" t="s">
        <v>32</v>
      </c>
      <c r="E163" t="s">
        <v>118</v>
      </c>
      <c r="F163">
        <v>1</v>
      </c>
      <c r="G163" s="32">
        <v>341.48768000000001</v>
      </c>
    </row>
    <row r="164" spans="1:7">
      <c r="A164" t="s">
        <v>152</v>
      </c>
      <c r="B164" t="s">
        <v>348</v>
      </c>
      <c r="C164" t="s">
        <v>31</v>
      </c>
      <c r="D164" t="s">
        <v>32</v>
      </c>
      <c r="E164" t="s">
        <v>33</v>
      </c>
      <c r="F164">
        <v>1</v>
      </c>
      <c r="G164" s="32">
        <v>626.41330000000005</v>
      </c>
    </row>
    <row r="165" spans="1:7">
      <c r="A165" t="s">
        <v>152</v>
      </c>
      <c r="B165" t="s">
        <v>351</v>
      </c>
      <c r="C165" t="s">
        <v>31</v>
      </c>
      <c r="D165" t="s">
        <v>32</v>
      </c>
      <c r="E165" t="s">
        <v>235</v>
      </c>
      <c r="F165">
        <v>1</v>
      </c>
      <c r="G165" s="32">
        <v>234.5</v>
      </c>
    </row>
    <row r="166" spans="1:7">
      <c r="A166" t="s">
        <v>152</v>
      </c>
      <c r="B166" t="s">
        <v>351</v>
      </c>
      <c r="C166" t="s">
        <v>31</v>
      </c>
      <c r="D166" t="s">
        <v>32</v>
      </c>
      <c r="E166" t="s">
        <v>235</v>
      </c>
      <c r="F166">
        <v>1</v>
      </c>
      <c r="G166" s="32">
        <v>214.6</v>
      </c>
    </row>
    <row r="167" spans="1:7">
      <c r="A167" t="s">
        <v>152</v>
      </c>
      <c r="B167" t="s">
        <v>351</v>
      </c>
      <c r="C167" t="s">
        <v>31</v>
      </c>
      <c r="D167" t="s">
        <v>32</v>
      </c>
      <c r="E167" t="s">
        <v>235</v>
      </c>
      <c r="F167">
        <v>1</v>
      </c>
      <c r="G167" s="32">
        <v>200.8</v>
      </c>
    </row>
    <row r="168" spans="1:7">
      <c r="A168" t="s">
        <v>148</v>
      </c>
      <c r="B168" t="s">
        <v>369</v>
      </c>
      <c r="C168" t="s">
        <v>31</v>
      </c>
      <c r="D168" t="s">
        <v>32</v>
      </c>
      <c r="E168" t="s">
        <v>235</v>
      </c>
      <c r="F168">
        <v>1</v>
      </c>
      <c r="G168" s="32">
        <v>170.15128000000001</v>
      </c>
    </row>
    <row r="169" spans="1:7">
      <c r="A169" t="s">
        <v>148</v>
      </c>
      <c r="B169" t="s">
        <v>370</v>
      </c>
      <c r="C169" t="s">
        <v>31</v>
      </c>
      <c r="D169" t="s">
        <v>32</v>
      </c>
      <c r="E169" t="s">
        <v>235</v>
      </c>
      <c r="F169">
        <v>1</v>
      </c>
      <c r="G169" s="32">
        <v>151.22239999999999</v>
      </c>
    </row>
    <row r="170" spans="1:7">
      <c r="A170" t="s">
        <v>148</v>
      </c>
      <c r="B170" t="s">
        <v>371</v>
      </c>
      <c r="C170" t="s">
        <v>31</v>
      </c>
      <c r="D170" t="s">
        <v>32</v>
      </c>
      <c r="E170" t="s">
        <v>197</v>
      </c>
      <c r="F170">
        <v>1</v>
      </c>
      <c r="G170" s="32">
        <v>300.30831999999998</v>
      </c>
    </row>
    <row r="171" spans="1:7">
      <c r="A171" t="s">
        <v>149</v>
      </c>
      <c r="B171" t="s">
        <v>380</v>
      </c>
      <c r="C171" t="s">
        <v>31</v>
      </c>
      <c r="D171" t="s">
        <v>32</v>
      </c>
      <c r="E171" t="s">
        <v>118</v>
      </c>
      <c r="F171">
        <v>1</v>
      </c>
      <c r="G171" s="32">
        <v>283.24909000000002</v>
      </c>
    </row>
    <row r="172" spans="1:7">
      <c r="A172" t="s">
        <v>149</v>
      </c>
      <c r="B172" t="s">
        <v>380</v>
      </c>
      <c r="C172" t="s">
        <v>31</v>
      </c>
      <c r="D172" t="s">
        <v>32</v>
      </c>
      <c r="E172" t="s">
        <v>235</v>
      </c>
      <c r="F172">
        <v>1</v>
      </c>
      <c r="G172" s="32">
        <v>209.70920000000001</v>
      </c>
    </row>
    <row r="173" spans="1:7">
      <c r="A173" t="s">
        <v>149</v>
      </c>
      <c r="B173" t="s">
        <v>380</v>
      </c>
      <c r="C173" t="s">
        <v>31</v>
      </c>
      <c r="D173" t="s">
        <v>32</v>
      </c>
      <c r="E173" t="s">
        <v>235</v>
      </c>
      <c r="F173">
        <v>1</v>
      </c>
      <c r="G173" s="32">
        <v>152.14895999999999</v>
      </c>
    </row>
    <row r="174" spans="1:7">
      <c r="A174" t="s">
        <v>142</v>
      </c>
      <c r="B174" t="s">
        <v>2</v>
      </c>
      <c r="C174" t="s">
        <v>31</v>
      </c>
      <c r="D174" t="s">
        <v>91</v>
      </c>
      <c r="E174" t="s">
        <v>92</v>
      </c>
      <c r="F174">
        <v>1</v>
      </c>
      <c r="G174" s="32">
        <v>214.66819000000001</v>
      </c>
    </row>
    <row r="175" spans="1:7">
      <c r="A175" t="s">
        <v>142</v>
      </c>
      <c r="B175" t="s">
        <v>2</v>
      </c>
      <c r="C175" t="s">
        <v>31</v>
      </c>
      <c r="D175" t="s">
        <v>91</v>
      </c>
      <c r="E175" t="s">
        <v>92</v>
      </c>
      <c r="F175">
        <v>1</v>
      </c>
      <c r="G175" s="32">
        <v>299.23836999999997</v>
      </c>
    </row>
    <row r="176" spans="1:7">
      <c r="A176" t="s">
        <v>142</v>
      </c>
      <c r="B176" t="s">
        <v>3</v>
      </c>
      <c r="C176" t="s">
        <v>31</v>
      </c>
      <c r="D176" t="s">
        <v>91</v>
      </c>
      <c r="E176" t="s">
        <v>92</v>
      </c>
      <c r="F176">
        <v>1</v>
      </c>
      <c r="G176" s="32">
        <v>210.01539</v>
      </c>
    </row>
    <row r="177" spans="1:7">
      <c r="A177" t="s">
        <v>150</v>
      </c>
      <c r="B177" t="s">
        <v>159</v>
      </c>
      <c r="C177" t="s">
        <v>31</v>
      </c>
      <c r="D177" t="s">
        <v>91</v>
      </c>
      <c r="E177" t="s">
        <v>11</v>
      </c>
      <c r="F177">
        <v>1</v>
      </c>
      <c r="G177" s="32">
        <v>277.70146999999997</v>
      </c>
    </row>
    <row r="178" spans="1:7">
      <c r="A178" t="s">
        <v>150</v>
      </c>
      <c r="B178" t="s">
        <v>159</v>
      </c>
      <c r="C178" t="s">
        <v>31</v>
      </c>
      <c r="D178" t="s">
        <v>91</v>
      </c>
      <c r="E178" t="s">
        <v>92</v>
      </c>
      <c r="F178">
        <v>3</v>
      </c>
      <c r="G178" s="32">
        <v>336.67493999999999</v>
      </c>
    </row>
    <row r="179" spans="1:7">
      <c r="A179" t="s">
        <v>150</v>
      </c>
      <c r="B179" t="s">
        <v>159</v>
      </c>
      <c r="C179" t="s">
        <v>31</v>
      </c>
      <c r="D179" t="s">
        <v>91</v>
      </c>
      <c r="E179" t="s">
        <v>11</v>
      </c>
      <c r="F179">
        <v>1</v>
      </c>
      <c r="G179" s="32">
        <v>434.47104000000002</v>
      </c>
    </row>
    <row r="180" spans="1:7">
      <c r="A180" t="s">
        <v>150</v>
      </c>
      <c r="B180" t="s">
        <v>159</v>
      </c>
      <c r="C180" t="s">
        <v>31</v>
      </c>
      <c r="D180" t="s">
        <v>91</v>
      </c>
      <c r="E180" t="s">
        <v>11</v>
      </c>
      <c r="F180">
        <v>1</v>
      </c>
      <c r="G180" s="32">
        <v>571.70343000000003</v>
      </c>
    </row>
    <row r="181" spans="1:7">
      <c r="A181" t="s">
        <v>150</v>
      </c>
      <c r="B181" t="s">
        <v>160</v>
      </c>
      <c r="C181" t="s">
        <v>31</v>
      </c>
      <c r="D181" t="s">
        <v>91</v>
      </c>
      <c r="E181" t="s">
        <v>92</v>
      </c>
      <c r="F181">
        <v>1</v>
      </c>
      <c r="G181" s="32">
        <v>285.87245999999999</v>
      </c>
    </row>
    <row r="182" spans="1:7">
      <c r="A182" t="s">
        <v>150</v>
      </c>
      <c r="B182" t="s">
        <v>160</v>
      </c>
      <c r="C182" t="s">
        <v>31</v>
      </c>
      <c r="D182" t="s">
        <v>91</v>
      </c>
      <c r="E182" t="s">
        <v>92</v>
      </c>
      <c r="F182">
        <v>1</v>
      </c>
      <c r="G182" s="32">
        <v>229.05712</v>
      </c>
    </row>
    <row r="183" spans="1:7">
      <c r="A183" t="s">
        <v>150</v>
      </c>
      <c r="B183" t="s">
        <v>160</v>
      </c>
      <c r="C183" t="s">
        <v>31</v>
      </c>
      <c r="D183" t="s">
        <v>91</v>
      </c>
      <c r="E183" t="s">
        <v>92</v>
      </c>
      <c r="F183">
        <v>1</v>
      </c>
      <c r="G183" s="32">
        <v>267.32954000000001</v>
      </c>
    </row>
    <row r="184" spans="1:7">
      <c r="A184" t="s">
        <v>150</v>
      </c>
      <c r="B184" t="s">
        <v>160</v>
      </c>
      <c r="C184" t="s">
        <v>31</v>
      </c>
      <c r="D184" t="s">
        <v>91</v>
      </c>
      <c r="E184" t="s">
        <v>92</v>
      </c>
      <c r="F184">
        <v>1</v>
      </c>
      <c r="G184" s="32">
        <v>285.26414</v>
      </c>
    </row>
    <row r="185" spans="1:7">
      <c r="A185" t="s">
        <v>150</v>
      </c>
      <c r="B185" t="s">
        <v>162</v>
      </c>
      <c r="C185" t="s">
        <v>31</v>
      </c>
      <c r="D185" t="s">
        <v>91</v>
      </c>
      <c r="E185" t="s">
        <v>92</v>
      </c>
      <c r="F185">
        <v>1</v>
      </c>
      <c r="G185" s="32">
        <v>281.89461</v>
      </c>
    </row>
    <row r="186" spans="1:7">
      <c r="A186" t="s">
        <v>150</v>
      </c>
      <c r="B186" t="s">
        <v>162</v>
      </c>
      <c r="C186" t="s">
        <v>31</v>
      </c>
      <c r="D186" t="s">
        <v>91</v>
      </c>
      <c r="E186" t="s">
        <v>92</v>
      </c>
      <c r="F186">
        <v>1</v>
      </c>
      <c r="G186" s="32">
        <v>329.45118000000002</v>
      </c>
    </row>
    <row r="187" spans="1:7">
      <c r="A187" t="s">
        <v>153</v>
      </c>
      <c r="B187" t="s">
        <v>249</v>
      </c>
      <c r="C187" t="s">
        <v>31</v>
      </c>
      <c r="D187" t="s">
        <v>91</v>
      </c>
      <c r="E187" t="s">
        <v>92</v>
      </c>
      <c r="F187">
        <v>1</v>
      </c>
      <c r="G187" s="32">
        <v>289.16347000000002</v>
      </c>
    </row>
    <row r="188" spans="1:7">
      <c r="A188" t="s">
        <v>153</v>
      </c>
      <c r="B188" t="s">
        <v>250</v>
      </c>
      <c r="C188" t="s">
        <v>31</v>
      </c>
      <c r="D188" t="s">
        <v>91</v>
      </c>
      <c r="E188" t="s">
        <v>11</v>
      </c>
      <c r="F188">
        <v>1</v>
      </c>
      <c r="G188" s="32">
        <v>321.99448999999998</v>
      </c>
    </row>
    <row r="189" spans="1:7">
      <c r="A189" t="s">
        <v>153</v>
      </c>
      <c r="B189" t="s">
        <v>251</v>
      </c>
      <c r="C189" t="s">
        <v>31</v>
      </c>
      <c r="D189" t="s">
        <v>91</v>
      </c>
      <c r="E189" t="s">
        <v>92</v>
      </c>
      <c r="F189">
        <v>1</v>
      </c>
      <c r="G189" s="32">
        <v>396.34598</v>
      </c>
    </row>
    <row r="190" spans="1:7">
      <c r="A190" t="s">
        <v>153</v>
      </c>
      <c r="B190" t="s">
        <v>251</v>
      </c>
      <c r="C190" t="s">
        <v>31</v>
      </c>
      <c r="D190" t="s">
        <v>91</v>
      </c>
      <c r="E190" t="s">
        <v>11</v>
      </c>
      <c r="F190">
        <v>1</v>
      </c>
      <c r="G190" s="32">
        <v>391.62029000000001</v>
      </c>
    </row>
    <row r="191" spans="1:7">
      <c r="A191" t="s">
        <v>153</v>
      </c>
      <c r="B191" t="s">
        <v>251</v>
      </c>
      <c r="C191" t="s">
        <v>31</v>
      </c>
      <c r="D191" t="s">
        <v>91</v>
      </c>
      <c r="E191" t="s">
        <v>92</v>
      </c>
      <c r="F191">
        <v>1</v>
      </c>
      <c r="G191" s="32">
        <v>384.64760999999999</v>
      </c>
    </row>
    <row r="192" spans="1:7">
      <c r="A192" t="s">
        <v>153</v>
      </c>
      <c r="B192" t="s">
        <v>251</v>
      </c>
      <c r="C192" t="s">
        <v>31</v>
      </c>
      <c r="D192" t="s">
        <v>91</v>
      </c>
      <c r="E192" t="s">
        <v>92</v>
      </c>
      <c r="F192">
        <v>1</v>
      </c>
      <c r="G192" s="32">
        <v>282.00276000000002</v>
      </c>
    </row>
    <row r="193" spans="1:7">
      <c r="A193" t="s">
        <v>153</v>
      </c>
      <c r="B193" t="s">
        <v>251</v>
      </c>
      <c r="C193" t="s">
        <v>31</v>
      </c>
      <c r="D193" t="s">
        <v>91</v>
      </c>
      <c r="E193" t="s">
        <v>92</v>
      </c>
      <c r="F193">
        <v>1</v>
      </c>
      <c r="G193" s="32">
        <v>363.77852999999999</v>
      </c>
    </row>
    <row r="194" spans="1:7">
      <c r="A194" t="s">
        <v>153</v>
      </c>
      <c r="B194" t="s">
        <v>251</v>
      </c>
      <c r="C194" t="s">
        <v>31</v>
      </c>
      <c r="D194" t="s">
        <v>91</v>
      </c>
      <c r="E194" t="s">
        <v>92</v>
      </c>
      <c r="F194">
        <v>1</v>
      </c>
      <c r="G194" s="32">
        <v>364.76535999999999</v>
      </c>
    </row>
    <row r="195" spans="1:7">
      <c r="A195" t="s">
        <v>153</v>
      </c>
      <c r="B195" t="s">
        <v>251</v>
      </c>
      <c r="C195" t="s">
        <v>31</v>
      </c>
      <c r="D195" t="s">
        <v>91</v>
      </c>
      <c r="E195" t="s">
        <v>92</v>
      </c>
      <c r="F195">
        <v>1</v>
      </c>
      <c r="G195" s="32">
        <v>344.39568000000003</v>
      </c>
    </row>
    <row r="196" spans="1:7">
      <c r="A196" t="s">
        <v>153</v>
      </c>
      <c r="B196" t="s">
        <v>252</v>
      </c>
      <c r="C196" t="s">
        <v>31</v>
      </c>
      <c r="D196" t="s">
        <v>91</v>
      </c>
      <c r="E196" t="s">
        <v>92</v>
      </c>
      <c r="F196">
        <v>1</v>
      </c>
      <c r="G196" s="32">
        <v>214.65609000000001</v>
      </c>
    </row>
    <row r="197" spans="1:7">
      <c r="A197" t="s">
        <v>153</v>
      </c>
      <c r="B197" t="s">
        <v>252</v>
      </c>
      <c r="C197" t="s">
        <v>31</v>
      </c>
      <c r="D197" t="s">
        <v>91</v>
      </c>
      <c r="E197" t="s">
        <v>92</v>
      </c>
      <c r="F197">
        <v>1</v>
      </c>
      <c r="G197" s="32">
        <v>219.63055</v>
      </c>
    </row>
    <row r="198" spans="1:7">
      <c r="A198" t="s">
        <v>153</v>
      </c>
      <c r="B198" t="s">
        <v>252</v>
      </c>
      <c r="C198" t="s">
        <v>31</v>
      </c>
      <c r="D198" t="s">
        <v>91</v>
      </c>
      <c r="E198" t="s">
        <v>92</v>
      </c>
      <c r="F198">
        <v>1</v>
      </c>
      <c r="G198" s="32">
        <v>366.81830000000002</v>
      </c>
    </row>
    <row r="199" spans="1:7">
      <c r="A199" t="s">
        <v>153</v>
      </c>
      <c r="B199" t="s">
        <v>252</v>
      </c>
      <c r="C199" t="s">
        <v>31</v>
      </c>
      <c r="D199" t="s">
        <v>91</v>
      </c>
      <c r="E199" t="s">
        <v>92</v>
      </c>
      <c r="F199">
        <v>1</v>
      </c>
      <c r="G199" s="32">
        <v>468.93374</v>
      </c>
    </row>
    <row r="200" spans="1:7">
      <c r="A200" t="s">
        <v>153</v>
      </c>
      <c r="B200" t="s">
        <v>252</v>
      </c>
      <c r="C200" t="s">
        <v>31</v>
      </c>
      <c r="D200" t="s">
        <v>91</v>
      </c>
      <c r="E200" t="s">
        <v>92</v>
      </c>
      <c r="F200">
        <v>1</v>
      </c>
      <c r="G200" s="32">
        <v>380.97883999999999</v>
      </c>
    </row>
    <row r="201" spans="1:7">
      <c r="A201" t="s">
        <v>153</v>
      </c>
      <c r="B201" t="s">
        <v>285</v>
      </c>
      <c r="C201" t="s">
        <v>31</v>
      </c>
      <c r="D201" t="s">
        <v>91</v>
      </c>
      <c r="E201" t="s">
        <v>92</v>
      </c>
      <c r="F201">
        <v>1</v>
      </c>
      <c r="G201" s="32">
        <v>484.64729</v>
      </c>
    </row>
    <row r="202" spans="1:7">
      <c r="A202" t="s">
        <v>153</v>
      </c>
      <c r="B202" t="s">
        <v>285</v>
      </c>
      <c r="C202" t="s">
        <v>31</v>
      </c>
      <c r="D202" t="s">
        <v>91</v>
      </c>
      <c r="E202" t="s">
        <v>92</v>
      </c>
      <c r="F202">
        <v>1</v>
      </c>
      <c r="G202" s="32">
        <v>414.39512000000002</v>
      </c>
    </row>
    <row r="203" spans="1:7">
      <c r="A203" t="s">
        <v>153</v>
      </c>
      <c r="B203" t="s">
        <v>286</v>
      </c>
      <c r="C203" t="s">
        <v>31</v>
      </c>
      <c r="D203" t="s">
        <v>91</v>
      </c>
      <c r="E203" t="s">
        <v>92</v>
      </c>
      <c r="F203">
        <v>1</v>
      </c>
      <c r="G203" s="32">
        <v>590.66938000000005</v>
      </c>
    </row>
    <row r="204" spans="1:7">
      <c r="A204" t="s">
        <v>153</v>
      </c>
      <c r="B204" t="s">
        <v>286</v>
      </c>
      <c r="C204" t="s">
        <v>31</v>
      </c>
      <c r="D204" t="s">
        <v>91</v>
      </c>
      <c r="E204" t="s">
        <v>92</v>
      </c>
      <c r="F204">
        <v>1</v>
      </c>
      <c r="G204" s="32">
        <v>504.77811000000003</v>
      </c>
    </row>
    <row r="205" spans="1:7">
      <c r="A205" t="s">
        <v>153</v>
      </c>
      <c r="B205" t="s">
        <v>286</v>
      </c>
      <c r="C205" t="s">
        <v>31</v>
      </c>
      <c r="D205" t="s">
        <v>91</v>
      </c>
      <c r="E205" t="s">
        <v>92</v>
      </c>
      <c r="F205">
        <v>1</v>
      </c>
      <c r="G205" s="32">
        <v>539.23827000000006</v>
      </c>
    </row>
    <row r="206" spans="1:7">
      <c r="A206" t="s">
        <v>153</v>
      </c>
      <c r="B206" t="s">
        <v>286</v>
      </c>
      <c r="C206" t="s">
        <v>31</v>
      </c>
      <c r="D206" t="s">
        <v>91</v>
      </c>
      <c r="E206" t="s">
        <v>92</v>
      </c>
      <c r="F206">
        <v>1</v>
      </c>
      <c r="G206" s="32">
        <v>438.50558999999998</v>
      </c>
    </row>
    <row r="207" spans="1:7">
      <c r="A207" t="s">
        <v>153</v>
      </c>
      <c r="B207" t="s">
        <v>286</v>
      </c>
      <c r="C207" t="s">
        <v>31</v>
      </c>
      <c r="D207" t="s">
        <v>91</v>
      </c>
      <c r="E207" t="s">
        <v>11</v>
      </c>
      <c r="F207">
        <v>1</v>
      </c>
      <c r="G207" s="32">
        <v>383.17665</v>
      </c>
    </row>
    <row r="208" spans="1:7">
      <c r="A208" t="s">
        <v>153</v>
      </c>
      <c r="B208" t="s">
        <v>288</v>
      </c>
      <c r="C208" t="s">
        <v>31</v>
      </c>
      <c r="D208" t="s">
        <v>91</v>
      </c>
      <c r="E208" t="s">
        <v>92</v>
      </c>
      <c r="F208">
        <v>1</v>
      </c>
      <c r="G208" s="32">
        <v>557.46064000000001</v>
      </c>
    </row>
    <row r="209" spans="1:7">
      <c r="A209" t="s">
        <v>153</v>
      </c>
      <c r="B209" t="s">
        <v>288</v>
      </c>
      <c r="C209" t="s">
        <v>31</v>
      </c>
      <c r="D209" t="s">
        <v>91</v>
      </c>
      <c r="E209" t="s">
        <v>92</v>
      </c>
      <c r="F209">
        <v>1</v>
      </c>
      <c r="G209" s="32">
        <v>448.24448000000001</v>
      </c>
    </row>
    <row r="210" spans="1:7">
      <c r="A210" t="s">
        <v>151</v>
      </c>
      <c r="B210" t="s">
        <v>333</v>
      </c>
      <c r="C210" t="s">
        <v>31</v>
      </c>
      <c r="D210" t="s">
        <v>91</v>
      </c>
      <c r="E210" t="s">
        <v>92</v>
      </c>
      <c r="F210">
        <v>1</v>
      </c>
      <c r="G210" s="32">
        <v>351.89001000000002</v>
      </c>
    </row>
    <row r="211" spans="1:7">
      <c r="A211" t="s">
        <v>151</v>
      </c>
      <c r="B211" t="s">
        <v>335</v>
      </c>
      <c r="C211" t="s">
        <v>31</v>
      </c>
      <c r="D211" t="s">
        <v>91</v>
      </c>
      <c r="E211" t="s">
        <v>92</v>
      </c>
      <c r="F211">
        <v>1</v>
      </c>
      <c r="G211" s="32">
        <v>338.9049</v>
      </c>
    </row>
    <row r="212" spans="1:7">
      <c r="A212" t="s">
        <v>151</v>
      </c>
      <c r="B212" t="s">
        <v>335</v>
      </c>
      <c r="C212" t="s">
        <v>31</v>
      </c>
      <c r="D212" t="s">
        <v>91</v>
      </c>
      <c r="E212" t="s">
        <v>92</v>
      </c>
      <c r="F212">
        <v>1</v>
      </c>
      <c r="G212" s="32">
        <v>454.86273</v>
      </c>
    </row>
    <row r="213" spans="1:7">
      <c r="A213" t="s">
        <v>151</v>
      </c>
      <c r="B213" t="s">
        <v>336</v>
      </c>
      <c r="C213" t="s">
        <v>31</v>
      </c>
      <c r="D213" t="s">
        <v>91</v>
      </c>
      <c r="E213" t="s">
        <v>92</v>
      </c>
      <c r="F213">
        <v>1</v>
      </c>
      <c r="G213" s="32">
        <v>449.92419000000001</v>
      </c>
    </row>
    <row r="214" spans="1:7">
      <c r="A214" t="s">
        <v>152</v>
      </c>
      <c r="B214" t="s">
        <v>345</v>
      </c>
      <c r="C214" t="s">
        <v>31</v>
      </c>
      <c r="D214" t="s">
        <v>91</v>
      </c>
      <c r="E214" t="s">
        <v>92</v>
      </c>
      <c r="F214">
        <v>1</v>
      </c>
      <c r="G214" s="32">
        <v>301.47050000000002</v>
      </c>
    </row>
    <row r="215" spans="1:7">
      <c r="A215" t="s">
        <v>152</v>
      </c>
      <c r="B215" t="s">
        <v>345</v>
      </c>
      <c r="C215" t="s">
        <v>31</v>
      </c>
      <c r="D215" t="s">
        <v>91</v>
      </c>
      <c r="E215" t="s">
        <v>92</v>
      </c>
      <c r="F215">
        <v>1</v>
      </c>
      <c r="G215" s="32">
        <v>341.52798999999999</v>
      </c>
    </row>
    <row r="216" spans="1:7">
      <c r="A216" t="s">
        <v>152</v>
      </c>
      <c r="B216" t="s">
        <v>345</v>
      </c>
      <c r="C216" t="s">
        <v>31</v>
      </c>
      <c r="D216" t="s">
        <v>91</v>
      </c>
      <c r="E216" t="s">
        <v>11</v>
      </c>
      <c r="F216">
        <v>1</v>
      </c>
      <c r="G216" s="32">
        <v>620.32537000000002</v>
      </c>
    </row>
    <row r="217" spans="1:7">
      <c r="A217" t="s">
        <v>152</v>
      </c>
      <c r="B217" t="s">
        <v>345</v>
      </c>
      <c r="C217" t="s">
        <v>31</v>
      </c>
      <c r="D217" t="s">
        <v>91</v>
      </c>
      <c r="E217" t="s">
        <v>92</v>
      </c>
      <c r="F217">
        <v>1</v>
      </c>
      <c r="G217" s="32">
        <v>294.45006999999998</v>
      </c>
    </row>
    <row r="218" spans="1:7">
      <c r="A218" t="s">
        <v>152</v>
      </c>
      <c r="B218" t="s">
        <v>345</v>
      </c>
      <c r="C218" t="s">
        <v>31</v>
      </c>
      <c r="D218" t="s">
        <v>91</v>
      </c>
      <c r="E218" t="s">
        <v>92</v>
      </c>
      <c r="F218">
        <v>1</v>
      </c>
      <c r="G218" s="32">
        <v>285.31560000000002</v>
      </c>
    </row>
    <row r="219" spans="1:7">
      <c r="A219" t="s">
        <v>152</v>
      </c>
      <c r="B219" t="s">
        <v>346</v>
      </c>
      <c r="C219" t="s">
        <v>31</v>
      </c>
      <c r="D219" t="s">
        <v>91</v>
      </c>
      <c r="E219" t="s">
        <v>92</v>
      </c>
      <c r="F219">
        <v>1</v>
      </c>
      <c r="G219" s="32">
        <v>315.45051999999998</v>
      </c>
    </row>
    <row r="220" spans="1:7">
      <c r="A220" t="s">
        <v>152</v>
      </c>
      <c r="B220" t="s">
        <v>346</v>
      </c>
      <c r="C220" t="s">
        <v>31</v>
      </c>
      <c r="D220" t="s">
        <v>91</v>
      </c>
      <c r="E220" t="s">
        <v>92</v>
      </c>
      <c r="F220">
        <v>1</v>
      </c>
      <c r="G220" s="32">
        <v>400.07234</v>
      </c>
    </row>
    <row r="221" spans="1:7">
      <c r="A221" t="s">
        <v>152</v>
      </c>
      <c r="B221" t="s">
        <v>346</v>
      </c>
      <c r="C221" t="s">
        <v>31</v>
      </c>
      <c r="D221" t="s">
        <v>91</v>
      </c>
      <c r="E221" t="s">
        <v>92</v>
      </c>
      <c r="F221">
        <v>1</v>
      </c>
      <c r="G221" s="32">
        <v>336.43319000000002</v>
      </c>
    </row>
    <row r="222" spans="1:7">
      <c r="A222" t="s">
        <v>152</v>
      </c>
      <c r="B222" t="s">
        <v>347</v>
      </c>
      <c r="C222" t="s">
        <v>31</v>
      </c>
      <c r="D222" t="s">
        <v>91</v>
      </c>
      <c r="E222" t="s">
        <v>92</v>
      </c>
      <c r="F222">
        <v>1</v>
      </c>
      <c r="G222" s="32">
        <v>403.14183000000003</v>
      </c>
    </row>
    <row r="223" spans="1:7">
      <c r="A223" t="s">
        <v>152</v>
      </c>
      <c r="B223" t="s">
        <v>347</v>
      </c>
      <c r="C223" t="s">
        <v>31</v>
      </c>
      <c r="D223" t="s">
        <v>91</v>
      </c>
      <c r="E223" t="s">
        <v>92</v>
      </c>
      <c r="F223">
        <v>1</v>
      </c>
      <c r="G223" s="32">
        <v>546.92755999999997</v>
      </c>
    </row>
    <row r="224" spans="1:7">
      <c r="A224" t="s">
        <v>152</v>
      </c>
      <c r="B224" t="s">
        <v>347</v>
      </c>
      <c r="C224" t="s">
        <v>31</v>
      </c>
      <c r="D224" t="s">
        <v>91</v>
      </c>
      <c r="E224" t="s">
        <v>92</v>
      </c>
      <c r="F224">
        <v>1</v>
      </c>
      <c r="G224" s="32">
        <v>483.74507</v>
      </c>
    </row>
    <row r="225" spans="1:7">
      <c r="A225" t="s">
        <v>152</v>
      </c>
      <c r="B225" t="s">
        <v>348</v>
      </c>
      <c r="C225" t="s">
        <v>31</v>
      </c>
      <c r="D225" t="s">
        <v>91</v>
      </c>
      <c r="E225" t="s">
        <v>92</v>
      </c>
      <c r="F225">
        <v>1</v>
      </c>
      <c r="G225" s="32">
        <v>406.15454</v>
      </c>
    </row>
    <row r="226" spans="1:7">
      <c r="A226" t="s">
        <v>152</v>
      </c>
      <c r="B226" t="s">
        <v>348</v>
      </c>
      <c r="C226" t="s">
        <v>31</v>
      </c>
      <c r="D226" t="s">
        <v>91</v>
      </c>
      <c r="E226" t="s">
        <v>92</v>
      </c>
      <c r="F226">
        <v>1</v>
      </c>
      <c r="G226" s="32">
        <v>319.78372999999999</v>
      </c>
    </row>
    <row r="227" spans="1:7">
      <c r="A227" t="s">
        <v>152</v>
      </c>
      <c r="B227" t="s">
        <v>348</v>
      </c>
      <c r="C227" t="s">
        <v>31</v>
      </c>
      <c r="D227" t="s">
        <v>91</v>
      </c>
      <c r="E227" t="s">
        <v>92</v>
      </c>
      <c r="F227">
        <v>1</v>
      </c>
      <c r="G227" s="32">
        <v>363.48253</v>
      </c>
    </row>
    <row r="228" spans="1:7">
      <c r="A228" t="s">
        <v>152</v>
      </c>
      <c r="B228" t="s">
        <v>348</v>
      </c>
      <c r="C228" t="s">
        <v>31</v>
      </c>
      <c r="D228" t="s">
        <v>91</v>
      </c>
      <c r="E228" t="s">
        <v>92</v>
      </c>
      <c r="F228">
        <v>1</v>
      </c>
      <c r="G228" s="32">
        <v>416.08737000000002</v>
      </c>
    </row>
    <row r="229" spans="1:7">
      <c r="A229" t="s">
        <v>152</v>
      </c>
      <c r="B229" t="s">
        <v>348</v>
      </c>
      <c r="C229" t="s">
        <v>31</v>
      </c>
      <c r="D229" t="s">
        <v>91</v>
      </c>
      <c r="E229" t="s">
        <v>92</v>
      </c>
      <c r="F229">
        <v>1</v>
      </c>
      <c r="G229" s="32">
        <v>373.63857000000002</v>
      </c>
    </row>
    <row r="230" spans="1:7">
      <c r="A230" t="s">
        <v>152</v>
      </c>
      <c r="B230" t="s">
        <v>348</v>
      </c>
      <c r="C230" t="s">
        <v>31</v>
      </c>
      <c r="D230" t="s">
        <v>91</v>
      </c>
      <c r="E230" t="s">
        <v>92</v>
      </c>
      <c r="F230">
        <v>1</v>
      </c>
      <c r="G230" s="32">
        <v>391.08641</v>
      </c>
    </row>
    <row r="231" spans="1:7">
      <c r="A231" t="s">
        <v>152</v>
      </c>
      <c r="B231" t="s">
        <v>348</v>
      </c>
      <c r="C231" t="s">
        <v>31</v>
      </c>
      <c r="D231" t="s">
        <v>91</v>
      </c>
      <c r="E231" t="s">
        <v>92</v>
      </c>
      <c r="F231">
        <v>1</v>
      </c>
      <c r="G231" s="32">
        <v>332.13474000000002</v>
      </c>
    </row>
    <row r="232" spans="1:7">
      <c r="A232" t="s">
        <v>152</v>
      </c>
      <c r="B232" t="s">
        <v>349</v>
      </c>
      <c r="C232" t="s">
        <v>31</v>
      </c>
      <c r="D232" t="s">
        <v>91</v>
      </c>
      <c r="E232" t="s">
        <v>92</v>
      </c>
      <c r="F232">
        <v>1</v>
      </c>
      <c r="G232" s="32">
        <v>395.48635999999999</v>
      </c>
    </row>
    <row r="233" spans="1:7">
      <c r="A233" t="s">
        <v>152</v>
      </c>
      <c r="B233" t="s">
        <v>349</v>
      </c>
      <c r="C233" t="s">
        <v>31</v>
      </c>
      <c r="D233" t="s">
        <v>91</v>
      </c>
      <c r="E233" t="s">
        <v>92</v>
      </c>
      <c r="F233">
        <v>1</v>
      </c>
      <c r="G233" s="32">
        <v>416.48523999999998</v>
      </c>
    </row>
    <row r="234" spans="1:7">
      <c r="A234" t="s">
        <v>152</v>
      </c>
      <c r="B234" t="s">
        <v>351</v>
      </c>
      <c r="C234" t="s">
        <v>31</v>
      </c>
      <c r="D234" t="s">
        <v>91</v>
      </c>
      <c r="E234" t="s">
        <v>92</v>
      </c>
      <c r="F234">
        <v>1</v>
      </c>
      <c r="G234" s="32">
        <v>444.76227999999998</v>
      </c>
    </row>
    <row r="235" spans="1:7">
      <c r="A235" t="s">
        <v>152</v>
      </c>
      <c r="B235" t="s">
        <v>351</v>
      </c>
      <c r="C235" t="s">
        <v>31</v>
      </c>
      <c r="D235" t="s">
        <v>91</v>
      </c>
      <c r="E235" t="s">
        <v>92</v>
      </c>
      <c r="F235">
        <v>1</v>
      </c>
      <c r="G235" s="32">
        <v>335.41584</v>
      </c>
    </row>
    <row r="236" spans="1:7">
      <c r="A236" t="s">
        <v>152</v>
      </c>
      <c r="B236" t="s">
        <v>351</v>
      </c>
      <c r="C236" t="s">
        <v>31</v>
      </c>
      <c r="D236" t="s">
        <v>91</v>
      </c>
      <c r="E236" t="s">
        <v>92</v>
      </c>
      <c r="F236">
        <v>1</v>
      </c>
      <c r="G236" s="32">
        <v>329.79464999999999</v>
      </c>
    </row>
    <row r="237" spans="1:7">
      <c r="A237" t="s">
        <v>150</v>
      </c>
      <c r="B237" t="s">
        <v>161</v>
      </c>
      <c r="C237" t="s">
        <v>166</v>
      </c>
      <c r="D237" t="s">
        <v>188</v>
      </c>
      <c r="E237" t="s">
        <v>229</v>
      </c>
      <c r="F237">
        <v>1</v>
      </c>
      <c r="G237" s="32">
        <v>157.66242</v>
      </c>
    </row>
    <row r="238" spans="1:7">
      <c r="A238" t="s">
        <v>150</v>
      </c>
      <c r="B238" t="s">
        <v>162</v>
      </c>
      <c r="C238" t="s">
        <v>166</v>
      </c>
      <c r="D238" t="s">
        <v>188</v>
      </c>
      <c r="E238" t="s">
        <v>229</v>
      </c>
      <c r="F238">
        <v>1</v>
      </c>
      <c r="G238" s="32">
        <v>172.61507</v>
      </c>
    </row>
    <row r="239" spans="1:7">
      <c r="A239" t="s">
        <v>147</v>
      </c>
      <c r="B239" t="s">
        <v>305</v>
      </c>
      <c r="C239" t="s">
        <v>166</v>
      </c>
      <c r="D239" t="s">
        <v>188</v>
      </c>
      <c r="E239" t="s">
        <v>229</v>
      </c>
      <c r="F239">
        <v>1</v>
      </c>
      <c r="G239" s="32">
        <v>137.21119999999999</v>
      </c>
    </row>
    <row r="240" spans="1:7">
      <c r="A240" t="s">
        <v>152</v>
      </c>
      <c r="B240" t="s">
        <v>350</v>
      </c>
      <c r="C240" t="s">
        <v>166</v>
      </c>
      <c r="D240" t="s">
        <v>188</v>
      </c>
      <c r="E240" t="s">
        <v>363</v>
      </c>
      <c r="F240">
        <v>1</v>
      </c>
      <c r="G240" s="32">
        <v>199.70580000000001</v>
      </c>
    </row>
    <row r="241" spans="1:7">
      <c r="A241" t="s">
        <v>150</v>
      </c>
      <c r="B241" t="s">
        <v>163</v>
      </c>
      <c r="C241" t="s">
        <v>173</v>
      </c>
      <c r="D241" t="s">
        <v>191</v>
      </c>
      <c r="E241" t="s">
        <v>243</v>
      </c>
      <c r="F241">
        <v>1</v>
      </c>
      <c r="G241" s="32">
        <v>118.16168</v>
      </c>
    </row>
    <row r="242" spans="1:7">
      <c r="A242" t="s">
        <v>152</v>
      </c>
      <c r="B242" t="s">
        <v>345</v>
      </c>
      <c r="C242" t="s">
        <v>173</v>
      </c>
      <c r="D242" t="s">
        <v>191</v>
      </c>
      <c r="E242" t="s">
        <v>243</v>
      </c>
      <c r="F242">
        <v>1</v>
      </c>
      <c r="G242" s="32">
        <v>185.37825000000001</v>
      </c>
    </row>
    <row r="243" spans="1:7">
      <c r="A243" t="s">
        <v>152</v>
      </c>
      <c r="B243" t="s">
        <v>345</v>
      </c>
      <c r="C243" t="s">
        <v>173</v>
      </c>
      <c r="D243" t="s">
        <v>191</v>
      </c>
      <c r="E243" t="s">
        <v>243</v>
      </c>
      <c r="F243">
        <v>1</v>
      </c>
      <c r="G243" s="32">
        <v>196.31815</v>
      </c>
    </row>
    <row r="244" spans="1:7">
      <c r="A244" t="s">
        <v>152</v>
      </c>
      <c r="B244" t="s">
        <v>348</v>
      </c>
      <c r="C244" t="s">
        <v>173</v>
      </c>
      <c r="D244" t="s">
        <v>191</v>
      </c>
      <c r="E244" t="s">
        <v>243</v>
      </c>
      <c r="F244">
        <v>1</v>
      </c>
      <c r="G244" s="32">
        <v>93.570099999999996</v>
      </c>
    </row>
    <row r="245" spans="1:7">
      <c r="A245" t="s">
        <v>150</v>
      </c>
      <c r="B245" t="s">
        <v>163</v>
      </c>
      <c r="C245" t="s">
        <v>31</v>
      </c>
      <c r="D245" t="s">
        <v>365</v>
      </c>
      <c r="E245" t="s">
        <v>366</v>
      </c>
      <c r="F245">
        <v>46</v>
      </c>
      <c r="G245" s="32">
        <v>523.79999999999995</v>
      </c>
    </row>
    <row r="246" spans="1:7">
      <c r="A246" t="s">
        <v>150</v>
      </c>
      <c r="B246" t="s">
        <v>159</v>
      </c>
      <c r="C246" t="s">
        <v>165</v>
      </c>
      <c r="D246" t="s">
        <v>175</v>
      </c>
      <c r="E246" t="s">
        <v>195</v>
      </c>
      <c r="F246">
        <v>1</v>
      </c>
      <c r="G246" s="32">
        <v>312.44394999999997</v>
      </c>
    </row>
    <row r="247" spans="1:7">
      <c r="A247" t="s">
        <v>142</v>
      </c>
      <c r="B247" t="s">
        <v>4</v>
      </c>
      <c r="C247" t="s">
        <v>39</v>
      </c>
      <c r="D247" t="s">
        <v>124</v>
      </c>
      <c r="E247" t="s">
        <v>125</v>
      </c>
      <c r="F247">
        <v>1</v>
      </c>
      <c r="G247" s="32">
        <v>324.30005999999997</v>
      </c>
    </row>
    <row r="248" spans="1:7">
      <c r="A248" t="s">
        <v>142</v>
      </c>
      <c r="B248" t="s">
        <v>4</v>
      </c>
      <c r="C248" t="s">
        <v>39</v>
      </c>
      <c r="D248" t="s">
        <v>124</v>
      </c>
      <c r="E248" t="s">
        <v>125</v>
      </c>
      <c r="F248">
        <v>1</v>
      </c>
      <c r="G248" s="32">
        <v>242.26707999999999</v>
      </c>
    </row>
    <row r="249" spans="1:7">
      <c r="A249" t="s">
        <v>150</v>
      </c>
      <c r="B249" t="s">
        <v>159</v>
      </c>
      <c r="C249" t="s">
        <v>39</v>
      </c>
      <c r="D249" t="s">
        <v>124</v>
      </c>
      <c r="E249" t="s">
        <v>125</v>
      </c>
      <c r="F249">
        <v>1</v>
      </c>
      <c r="G249" s="32">
        <v>446.02287000000001</v>
      </c>
    </row>
    <row r="250" spans="1:7">
      <c r="A250" t="s">
        <v>153</v>
      </c>
      <c r="B250" t="s">
        <v>250</v>
      </c>
      <c r="C250" t="s">
        <v>39</v>
      </c>
      <c r="D250" t="s">
        <v>124</v>
      </c>
      <c r="E250" t="s">
        <v>65</v>
      </c>
      <c r="F250">
        <v>1</v>
      </c>
      <c r="G250" s="32">
        <v>629.35269000000005</v>
      </c>
    </row>
    <row r="251" spans="1:7">
      <c r="A251" t="s">
        <v>153</v>
      </c>
      <c r="B251" t="s">
        <v>251</v>
      </c>
      <c r="C251" t="s">
        <v>39</v>
      </c>
      <c r="D251" t="s">
        <v>124</v>
      </c>
      <c r="E251" t="s">
        <v>274</v>
      </c>
      <c r="F251">
        <v>1</v>
      </c>
      <c r="G251" s="32">
        <v>507.07177999999999</v>
      </c>
    </row>
    <row r="252" spans="1:7">
      <c r="A252" t="s">
        <v>147</v>
      </c>
      <c r="B252" t="s">
        <v>302</v>
      </c>
      <c r="C252" t="s">
        <v>39</v>
      </c>
      <c r="D252" t="s">
        <v>124</v>
      </c>
      <c r="E252" t="s">
        <v>274</v>
      </c>
      <c r="F252">
        <v>1</v>
      </c>
      <c r="G252" s="32">
        <v>304.52622000000002</v>
      </c>
    </row>
    <row r="253" spans="1:7">
      <c r="A253" t="s">
        <v>151</v>
      </c>
      <c r="B253" t="s">
        <v>333</v>
      </c>
      <c r="C253" t="s">
        <v>39</v>
      </c>
      <c r="D253" t="s">
        <v>124</v>
      </c>
      <c r="E253" t="s">
        <v>125</v>
      </c>
      <c r="F253">
        <v>1</v>
      </c>
      <c r="G253" s="32">
        <v>323.21678000000003</v>
      </c>
    </row>
    <row r="254" spans="1:7">
      <c r="A254" t="s">
        <v>152</v>
      </c>
      <c r="B254" t="s">
        <v>345</v>
      </c>
      <c r="C254" t="s">
        <v>39</v>
      </c>
      <c r="D254" t="s">
        <v>124</v>
      </c>
      <c r="E254" t="s">
        <v>65</v>
      </c>
      <c r="F254">
        <v>1</v>
      </c>
      <c r="G254" s="32">
        <v>343.24522000000002</v>
      </c>
    </row>
    <row r="255" spans="1:7">
      <c r="A255" t="s">
        <v>152</v>
      </c>
      <c r="B255" t="s">
        <v>345</v>
      </c>
      <c r="C255" t="s">
        <v>39</v>
      </c>
      <c r="D255" t="s">
        <v>124</v>
      </c>
      <c r="E255" t="s">
        <v>274</v>
      </c>
      <c r="F255">
        <v>1</v>
      </c>
      <c r="G255" s="32">
        <v>444.00258000000002</v>
      </c>
    </row>
    <row r="256" spans="1:7">
      <c r="A256" t="s">
        <v>152</v>
      </c>
      <c r="B256" t="s">
        <v>346</v>
      </c>
      <c r="C256" t="s">
        <v>39</v>
      </c>
      <c r="D256" t="s">
        <v>124</v>
      </c>
      <c r="E256" t="s">
        <v>65</v>
      </c>
      <c r="F256">
        <v>1</v>
      </c>
      <c r="G256" s="32">
        <v>259.77447000000001</v>
      </c>
    </row>
    <row r="257" spans="1:7">
      <c r="A257" t="s">
        <v>152</v>
      </c>
      <c r="B257" t="s">
        <v>348</v>
      </c>
      <c r="C257" t="s">
        <v>39</v>
      </c>
      <c r="D257" t="s">
        <v>124</v>
      </c>
      <c r="E257" t="s">
        <v>65</v>
      </c>
      <c r="F257">
        <v>1</v>
      </c>
      <c r="G257" s="32">
        <v>267.71562</v>
      </c>
    </row>
    <row r="258" spans="1:7">
      <c r="A258" t="s">
        <v>150</v>
      </c>
      <c r="B258" t="s">
        <v>161</v>
      </c>
      <c r="C258" t="s">
        <v>170</v>
      </c>
      <c r="D258" t="s">
        <v>186</v>
      </c>
      <c r="E258" t="s">
        <v>226</v>
      </c>
      <c r="F258">
        <v>1</v>
      </c>
      <c r="G258" s="32">
        <v>716.12831000000006</v>
      </c>
    </row>
    <row r="259" spans="1:7">
      <c r="A259" t="s">
        <v>150</v>
      </c>
      <c r="B259" t="s">
        <v>161</v>
      </c>
      <c r="C259" t="s">
        <v>170</v>
      </c>
      <c r="D259" t="s">
        <v>186</v>
      </c>
      <c r="E259" t="s">
        <v>226</v>
      </c>
      <c r="F259">
        <v>1</v>
      </c>
      <c r="G259" s="32">
        <v>727.09027000000003</v>
      </c>
    </row>
    <row r="260" spans="1:7">
      <c r="A260" t="s">
        <v>150</v>
      </c>
      <c r="B260" t="s">
        <v>161</v>
      </c>
      <c r="C260" t="s">
        <v>170</v>
      </c>
      <c r="D260" t="s">
        <v>186</v>
      </c>
      <c r="E260" t="s">
        <v>226</v>
      </c>
      <c r="F260">
        <v>1</v>
      </c>
      <c r="G260" s="32">
        <v>601.61108999999999</v>
      </c>
    </row>
    <row r="261" spans="1:7">
      <c r="A261" t="s">
        <v>150</v>
      </c>
      <c r="B261" t="s">
        <v>161</v>
      </c>
      <c r="C261" t="s">
        <v>170</v>
      </c>
      <c r="D261" t="s">
        <v>186</v>
      </c>
      <c r="E261" t="s">
        <v>226</v>
      </c>
      <c r="F261">
        <v>1</v>
      </c>
      <c r="G261" s="32">
        <v>724.73107000000005</v>
      </c>
    </row>
    <row r="262" spans="1:7">
      <c r="A262" t="s">
        <v>150</v>
      </c>
      <c r="B262" t="s">
        <v>161</v>
      </c>
      <c r="C262" t="s">
        <v>170</v>
      </c>
      <c r="D262" t="s">
        <v>186</v>
      </c>
      <c r="E262" t="s">
        <v>226</v>
      </c>
      <c r="F262">
        <v>1</v>
      </c>
      <c r="G262" s="32">
        <v>691.61362999999994</v>
      </c>
    </row>
    <row r="263" spans="1:7">
      <c r="A263" t="s">
        <v>150</v>
      </c>
      <c r="B263" t="s">
        <v>161</v>
      </c>
      <c r="C263" t="s">
        <v>170</v>
      </c>
      <c r="D263" t="s">
        <v>186</v>
      </c>
      <c r="E263" t="s">
        <v>226</v>
      </c>
      <c r="F263">
        <v>1</v>
      </c>
      <c r="G263" s="32">
        <v>832.04422</v>
      </c>
    </row>
    <row r="264" spans="1:7">
      <c r="A264" t="s">
        <v>150</v>
      </c>
      <c r="B264" t="s">
        <v>161</v>
      </c>
      <c r="C264" t="s">
        <v>170</v>
      </c>
      <c r="D264" t="s">
        <v>186</v>
      </c>
      <c r="E264" t="s">
        <v>226</v>
      </c>
      <c r="F264">
        <v>1</v>
      </c>
      <c r="G264" s="32">
        <v>679.96407999999997</v>
      </c>
    </row>
    <row r="265" spans="1:7">
      <c r="A265" t="s">
        <v>150</v>
      </c>
      <c r="B265" t="s">
        <v>161</v>
      </c>
      <c r="C265" t="s">
        <v>170</v>
      </c>
      <c r="D265" t="s">
        <v>186</v>
      </c>
      <c r="E265" t="s">
        <v>226</v>
      </c>
      <c r="F265">
        <v>1</v>
      </c>
      <c r="G265" s="32">
        <v>617.29358000000002</v>
      </c>
    </row>
    <row r="266" spans="1:7">
      <c r="A266" t="s">
        <v>150</v>
      </c>
      <c r="B266" t="s">
        <v>161</v>
      </c>
      <c r="C266" t="s">
        <v>170</v>
      </c>
      <c r="D266" t="s">
        <v>186</v>
      </c>
      <c r="E266" t="s">
        <v>226</v>
      </c>
      <c r="F266">
        <v>1</v>
      </c>
      <c r="G266" s="32">
        <v>649.88896</v>
      </c>
    </row>
    <row r="267" spans="1:7">
      <c r="A267" t="s">
        <v>150</v>
      </c>
      <c r="B267" t="s">
        <v>161</v>
      </c>
      <c r="C267" t="s">
        <v>170</v>
      </c>
      <c r="D267" t="s">
        <v>186</v>
      </c>
      <c r="E267" t="s">
        <v>226</v>
      </c>
      <c r="F267">
        <v>1</v>
      </c>
      <c r="G267" s="32">
        <v>736.58450000000005</v>
      </c>
    </row>
    <row r="268" spans="1:7">
      <c r="A268" t="s">
        <v>150</v>
      </c>
      <c r="B268" t="s">
        <v>161</v>
      </c>
      <c r="C268" t="s">
        <v>170</v>
      </c>
      <c r="D268" t="s">
        <v>186</v>
      </c>
      <c r="E268" t="s">
        <v>226</v>
      </c>
      <c r="F268">
        <v>1</v>
      </c>
      <c r="G268" s="32">
        <v>716.51439000000005</v>
      </c>
    </row>
    <row r="269" spans="1:7">
      <c r="A269" t="s">
        <v>150</v>
      </c>
      <c r="B269" t="s">
        <v>161</v>
      </c>
      <c r="C269" t="s">
        <v>170</v>
      </c>
      <c r="D269" t="s">
        <v>186</v>
      </c>
      <c r="E269" t="s">
        <v>226</v>
      </c>
      <c r="F269">
        <v>1</v>
      </c>
      <c r="G269" s="32">
        <v>333.68110999999999</v>
      </c>
    </row>
    <row r="270" spans="1:7">
      <c r="A270" t="s">
        <v>150</v>
      </c>
      <c r="B270" t="s">
        <v>161</v>
      </c>
      <c r="C270" t="s">
        <v>170</v>
      </c>
      <c r="D270" t="s">
        <v>186</v>
      </c>
      <c r="E270" t="s">
        <v>226</v>
      </c>
      <c r="F270">
        <v>1</v>
      </c>
      <c r="G270" s="32">
        <v>827.73916999999994</v>
      </c>
    </row>
    <row r="271" spans="1:7">
      <c r="A271" t="s">
        <v>150</v>
      </c>
      <c r="B271" t="s">
        <v>161</v>
      </c>
      <c r="C271" t="s">
        <v>170</v>
      </c>
      <c r="D271" t="s">
        <v>186</v>
      </c>
      <c r="E271" t="s">
        <v>226</v>
      </c>
      <c r="F271">
        <v>1</v>
      </c>
      <c r="G271" s="32">
        <v>744.16863999999998</v>
      </c>
    </row>
    <row r="272" spans="1:7">
      <c r="A272" t="s">
        <v>150</v>
      </c>
      <c r="B272" t="s">
        <v>161</v>
      </c>
      <c r="C272" t="s">
        <v>170</v>
      </c>
      <c r="D272" t="s">
        <v>186</v>
      </c>
      <c r="E272" t="s">
        <v>226</v>
      </c>
      <c r="F272">
        <v>1</v>
      </c>
      <c r="G272" s="32">
        <v>861.33875</v>
      </c>
    </row>
    <row r="273" spans="1:7">
      <c r="A273" t="s">
        <v>150</v>
      </c>
      <c r="B273" t="s">
        <v>161</v>
      </c>
      <c r="C273" t="s">
        <v>170</v>
      </c>
      <c r="D273" t="s">
        <v>186</v>
      </c>
      <c r="E273" t="s">
        <v>226</v>
      </c>
      <c r="F273">
        <v>1</v>
      </c>
      <c r="G273" s="32">
        <v>831.99149</v>
      </c>
    </row>
    <row r="274" spans="1:7">
      <c r="A274" t="s">
        <v>150</v>
      </c>
      <c r="B274" t="s">
        <v>161</v>
      </c>
      <c r="C274" t="s">
        <v>170</v>
      </c>
      <c r="D274" t="s">
        <v>186</v>
      </c>
      <c r="E274" t="s">
        <v>226</v>
      </c>
      <c r="F274">
        <v>1</v>
      </c>
      <c r="G274" s="32">
        <v>542.64112999999998</v>
      </c>
    </row>
    <row r="275" spans="1:7">
      <c r="A275" t="s">
        <v>150</v>
      </c>
      <c r="B275" t="s">
        <v>161</v>
      </c>
      <c r="C275" t="s">
        <v>170</v>
      </c>
      <c r="D275" t="s">
        <v>186</v>
      </c>
      <c r="E275" t="s">
        <v>226</v>
      </c>
      <c r="F275">
        <v>1</v>
      </c>
      <c r="G275" s="32">
        <v>566.53373999999997</v>
      </c>
    </row>
    <row r="276" spans="1:7">
      <c r="A276" t="s">
        <v>150</v>
      </c>
      <c r="B276" t="s">
        <v>161</v>
      </c>
      <c r="C276" t="s">
        <v>170</v>
      </c>
      <c r="D276" t="s">
        <v>186</v>
      </c>
      <c r="E276" t="s">
        <v>226</v>
      </c>
      <c r="F276">
        <v>1</v>
      </c>
      <c r="G276" s="32">
        <v>778.46451999999999</v>
      </c>
    </row>
    <row r="277" spans="1:7">
      <c r="A277" t="s">
        <v>150</v>
      </c>
      <c r="B277" t="s">
        <v>161</v>
      </c>
      <c r="C277" t="s">
        <v>170</v>
      </c>
      <c r="D277" t="s">
        <v>186</v>
      </c>
      <c r="E277" t="s">
        <v>226</v>
      </c>
      <c r="F277">
        <v>1</v>
      </c>
      <c r="G277" s="32">
        <v>695.37163999999996</v>
      </c>
    </row>
    <row r="278" spans="1:7">
      <c r="A278" t="s">
        <v>150</v>
      </c>
      <c r="B278" t="s">
        <v>161</v>
      </c>
      <c r="C278" t="s">
        <v>170</v>
      </c>
      <c r="D278" t="s">
        <v>186</v>
      </c>
      <c r="E278" t="s">
        <v>226</v>
      </c>
      <c r="F278">
        <v>1</v>
      </c>
      <c r="G278" s="32">
        <v>631.67151000000001</v>
      </c>
    </row>
    <row r="279" spans="1:7">
      <c r="A279" t="s">
        <v>150</v>
      </c>
      <c r="B279" t="s">
        <v>161</v>
      </c>
      <c r="C279" t="s">
        <v>170</v>
      </c>
      <c r="D279" t="s">
        <v>186</v>
      </c>
      <c r="E279" t="s">
        <v>226</v>
      </c>
      <c r="F279">
        <v>1</v>
      </c>
      <c r="G279" s="32">
        <v>575.13511000000005</v>
      </c>
    </row>
    <row r="280" spans="1:7">
      <c r="A280" t="s">
        <v>150</v>
      </c>
      <c r="B280" t="s">
        <v>161</v>
      </c>
      <c r="C280" t="s">
        <v>170</v>
      </c>
      <c r="D280" t="s">
        <v>186</v>
      </c>
      <c r="E280" t="s">
        <v>226</v>
      </c>
      <c r="F280">
        <v>1</v>
      </c>
      <c r="G280" s="32">
        <v>742.61982</v>
      </c>
    </row>
    <row r="281" spans="1:7">
      <c r="A281" t="s">
        <v>150</v>
      </c>
      <c r="B281" t="s">
        <v>161</v>
      </c>
      <c r="C281" t="s">
        <v>170</v>
      </c>
      <c r="D281" t="s">
        <v>186</v>
      </c>
      <c r="E281" t="s">
        <v>226</v>
      </c>
      <c r="F281">
        <v>1</v>
      </c>
      <c r="G281" s="32">
        <v>811.95639000000006</v>
      </c>
    </row>
    <row r="282" spans="1:7">
      <c r="A282" t="s">
        <v>150</v>
      </c>
      <c r="B282" t="s">
        <v>161</v>
      </c>
      <c r="C282" t="s">
        <v>170</v>
      </c>
      <c r="D282" t="s">
        <v>186</v>
      </c>
      <c r="E282" t="s">
        <v>226</v>
      </c>
      <c r="F282">
        <v>1</v>
      </c>
      <c r="G282" s="32">
        <v>673.65035999999998</v>
      </c>
    </row>
    <row r="283" spans="1:7">
      <c r="A283" t="s">
        <v>150</v>
      </c>
      <c r="B283" t="s">
        <v>161</v>
      </c>
      <c r="C283" t="s">
        <v>170</v>
      </c>
      <c r="D283" t="s">
        <v>186</v>
      </c>
      <c r="E283" t="s">
        <v>226</v>
      </c>
      <c r="F283">
        <v>880</v>
      </c>
      <c r="G283" s="32">
        <v>871.25156000000004</v>
      </c>
    </row>
    <row r="284" spans="1:7">
      <c r="A284" t="s">
        <v>152</v>
      </c>
      <c r="B284" t="s">
        <v>347</v>
      </c>
      <c r="C284" t="s">
        <v>170</v>
      </c>
      <c r="D284" t="s">
        <v>186</v>
      </c>
      <c r="E284" t="s">
        <v>226</v>
      </c>
      <c r="F284">
        <v>1</v>
      </c>
      <c r="G284" s="32">
        <v>929.73170000000005</v>
      </c>
    </row>
    <row r="285" spans="1:7">
      <c r="A285" t="s">
        <v>152</v>
      </c>
      <c r="B285" t="s">
        <v>347</v>
      </c>
      <c r="C285" t="s">
        <v>170</v>
      </c>
      <c r="D285" t="s">
        <v>186</v>
      </c>
      <c r="E285" t="s">
        <v>226</v>
      </c>
      <c r="F285">
        <v>1</v>
      </c>
      <c r="G285" s="32">
        <v>2281.23693</v>
      </c>
    </row>
    <row r="286" spans="1:7">
      <c r="A286" t="s">
        <v>152</v>
      </c>
      <c r="B286" t="s">
        <v>347</v>
      </c>
      <c r="C286" t="s">
        <v>170</v>
      </c>
      <c r="D286" t="s">
        <v>186</v>
      </c>
      <c r="E286" t="s">
        <v>226</v>
      </c>
      <c r="F286">
        <v>17</v>
      </c>
      <c r="G286" s="32">
        <v>274.35813000000002</v>
      </c>
    </row>
    <row r="287" spans="1:7">
      <c r="A287" t="s">
        <v>152</v>
      </c>
      <c r="B287" t="s">
        <v>347</v>
      </c>
      <c r="C287" t="s">
        <v>170</v>
      </c>
      <c r="D287" t="s">
        <v>186</v>
      </c>
      <c r="E287" t="s">
        <v>226</v>
      </c>
      <c r="F287">
        <v>1</v>
      </c>
      <c r="G287" s="32">
        <v>709.08072000000004</v>
      </c>
    </row>
    <row r="288" spans="1:7">
      <c r="A288" t="s">
        <v>152</v>
      </c>
      <c r="B288" t="s">
        <v>347</v>
      </c>
      <c r="C288" t="s">
        <v>170</v>
      </c>
      <c r="D288" t="s">
        <v>186</v>
      </c>
      <c r="E288" t="s">
        <v>226</v>
      </c>
      <c r="F288">
        <v>1</v>
      </c>
      <c r="G288" s="32">
        <v>810.65192999999999</v>
      </c>
    </row>
    <row r="289" spans="1:7">
      <c r="A289" t="s">
        <v>152</v>
      </c>
      <c r="B289" t="s">
        <v>347</v>
      </c>
      <c r="C289" t="s">
        <v>170</v>
      </c>
      <c r="D289" t="s">
        <v>186</v>
      </c>
      <c r="E289" t="s">
        <v>226</v>
      </c>
      <c r="F289">
        <v>1</v>
      </c>
      <c r="G289" s="32">
        <v>553.28450999999995</v>
      </c>
    </row>
    <row r="290" spans="1:7">
      <c r="A290" t="s">
        <v>152</v>
      </c>
      <c r="B290" t="s">
        <v>347</v>
      </c>
      <c r="C290" t="s">
        <v>170</v>
      </c>
      <c r="D290" t="s">
        <v>186</v>
      </c>
      <c r="E290" t="s">
        <v>226</v>
      </c>
      <c r="F290">
        <v>1</v>
      </c>
      <c r="G290" s="32">
        <v>645.66495999999995</v>
      </c>
    </row>
    <row r="291" spans="1:7">
      <c r="A291" t="s">
        <v>152</v>
      </c>
      <c r="B291" t="s">
        <v>347</v>
      </c>
      <c r="C291" t="s">
        <v>170</v>
      </c>
      <c r="D291" t="s">
        <v>186</v>
      </c>
      <c r="E291" t="s">
        <v>226</v>
      </c>
      <c r="F291">
        <v>1</v>
      </c>
      <c r="G291" s="32">
        <v>487.04376999999999</v>
      </c>
    </row>
    <row r="292" spans="1:7">
      <c r="A292" t="s">
        <v>152</v>
      </c>
      <c r="B292" t="s">
        <v>347</v>
      </c>
      <c r="C292" t="s">
        <v>170</v>
      </c>
      <c r="D292" t="s">
        <v>186</v>
      </c>
      <c r="E292" t="s">
        <v>226</v>
      </c>
      <c r="F292">
        <v>1</v>
      </c>
      <c r="G292" s="32">
        <v>826.67782</v>
      </c>
    </row>
    <row r="293" spans="1:7">
      <c r="A293" t="s">
        <v>152</v>
      </c>
      <c r="B293" t="s">
        <v>347</v>
      </c>
      <c r="C293" t="s">
        <v>170</v>
      </c>
      <c r="D293" t="s">
        <v>186</v>
      </c>
      <c r="E293" t="s">
        <v>226</v>
      </c>
      <c r="F293">
        <v>1</v>
      </c>
      <c r="G293" s="32">
        <v>564.76047000000005</v>
      </c>
    </row>
    <row r="294" spans="1:7">
      <c r="A294" t="s">
        <v>152</v>
      </c>
      <c r="B294" t="s">
        <v>348</v>
      </c>
      <c r="C294" t="s">
        <v>170</v>
      </c>
      <c r="D294" t="s">
        <v>186</v>
      </c>
      <c r="E294" t="s">
        <v>226</v>
      </c>
      <c r="F294">
        <v>1</v>
      </c>
      <c r="G294" s="32">
        <v>561.20993999999996</v>
      </c>
    </row>
    <row r="295" spans="1:7">
      <c r="A295" t="s">
        <v>152</v>
      </c>
      <c r="B295" t="s">
        <v>348</v>
      </c>
      <c r="C295" t="s">
        <v>170</v>
      </c>
      <c r="D295" t="s">
        <v>186</v>
      </c>
      <c r="E295" t="s">
        <v>226</v>
      </c>
      <c r="F295">
        <v>1</v>
      </c>
      <c r="G295" s="32">
        <v>502.35410000000002</v>
      </c>
    </row>
    <row r="296" spans="1:7">
      <c r="A296" t="s">
        <v>152</v>
      </c>
      <c r="B296" t="s">
        <v>348</v>
      </c>
      <c r="C296" t="s">
        <v>170</v>
      </c>
      <c r="D296" t="s">
        <v>186</v>
      </c>
      <c r="E296" t="s">
        <v>226</v>
      </c>
      <c r="F296">
        <v>1</v>
      </c>
      <c r="G296" s="32">
        <v>543.76746000000003</v>
      </c>
    </row>
    <row r="297" spans="1:7">
      <c r="A297" t="s">
        <v>152</v>
      </c>
      <c r="B297" t="s">
        <v>349</v>
      </c>
      <c r="C297" t="s">
        <v>170</v>
      </c>
      <c r="D297" t="s">
        <v>186</v>
      </c>
      <c r="E297" t="s">
        <v>226</v>
      </c>
      <c r="F297">
        <v>1</v>
      </c>
      <c r="G297" s="32">
        <v>818.90269999999998</v>
      </c>
    </row>
    <row r="298" spans="1:7">
      <c r="A298" t="s">
        <v>152</v>
      </c>
      <c r="B298" t="s">
        <v>349</v>
      </c>
      <c r="C298" t="s">
        <v>170</v>
      </c>
      <c r="D298" t="s">
        <v>186</v>
      </c>
      <c r="E298" t="s">
        <v>226</v>
      </c>
      <c r="F298">
        <v>1</v>
      </c>
      <c r="G298" s="32">
        <v>860.99911999999995</v>
      </c>
    </row>
    <row r="299" spans="1:7">
      <c r="A299" t="s">
        <v>152</v>
      </c>
      <c r="B299" t="s">
        <v>349</v>
      </c>
      <c r="C299" t="s">
        <v>170</v>
      </c>
      <c r="D299" t="s">
        <v>186</v>
      </c>
      <c r="E299" t="s">
        <v>226</v>
      </c>
      <c r="F299">
        <v>1</v>
      </c>
      <c r="G299" s="32">
        <v>776.44343000000003</v>
      </c>
    </row>
    <row r="300" spans="1:7">
      <c r="A300" t="s">
        <v>152</v>
      </c>
      <c r="B300" t="s">
        <v>349</v>
      </c>
      <c r="C300" t="s">
        <v>170</v>
      </c>
      <c r="D300" t="s">
        <v>186</v>
      </c>
      <c r="E300" t="s">
        <v>226</v>
      </c>
      <c r="F300">
        <v>1</v>
      </c>
      <c r="G300" s="32">
        <v>642.04723000000001</v>
      </c>
    </row>
    <row r="301" spans="1:7">
      <c r="A301" t="s">
        <v>153</v>
      </c>
      <c r="B301" t="s">
        <v>285</v>
      </c>
      <c r="C301" t="s">
        <v>39</v>
      </c>
      <c r="D301" t="s">
        <v>291</v>
      </c>
      <c r="E301" t="s">
        <v>292</v>
      </c>
      <c r="F301">
        <v>1</v>
      </c>
      <c r="G301" s="32">
        <v>626.43218000000002</v>
      </c>
    </row>
    <row r="302" spans="1:7">
      <c r="A302" t="s">
        <v>153</v>
      </c>
      <c r="B302" t="s">
        <v>286</v>
      </c>
      <c r="C302" t="s">
        <v>39</v>
      </c>
      <c r="D302" t="s">
        <v>291</v>
      </c>
      <c r="E302" t="s">
        <v>292</v>
      </c>
      <c r="F302">
        <v>1</v>
      </c>
      <c r="G302" s="32">
        <v>528.44957999999997</v>
      </c>
    </row>
    <row r="303" spans="1:7">
      <c r="A303" t="s">
        <v>151</v>
      </c>
      <c r="B303" t="s">
        <v>333</v>
      </c>
      <c r="C303" t="s">
        <v>39</v>
      </c>
      <c r="D303" t="s">
        <v>291</v>
      </c>
      <c r="E303" t="s">
        <v>292</v>
      </c>
      <c r="F303">
        <v>1</v>
      </c>
      <c r="G303" s="32">
        <v>356.13736999999998</v>
      </c>
    </row>
    <row r="304" spans="1:7">
      <c r="A304" t="s">
        <v>151</v>
      </c>
      <c r="B304" t="s">
        <v>333</v>
      </c>
      <c r="C304" t="s">
        <v>39</v>
      </c>
      <c r="D304" t="s">
        <v>291</v>
      </c>
      <c r="E304" t="s">
        <v>292</v>
      </c>
      <c r="F304">
        <v>1</v>
      </c>
      <c r="G304" s="32">
        <v>563.86253999999997</v>
      </c>
    </row>
    <row r="305" spans="1:7">
      <c r="A305" t="s">
        <v>152</v>
      </c>
      <c r="B305" t="s">
        <v>345</v>
      </c>
      <c r="C305" t="s">
        <v>39</v>
      </c>
      <c r="D305" t="s">
        <v>291</v>
      </c>
      <c r="E305" t="s">
        <v>292</v>
      </c>
      <c r="F305">
        <v>1</v>
      </c>
      <c r="G305" s="32">
        <v>376.92344000000003</v>
      </c>
    </row>
    <row r="306" spans="1:7">
      <c r="A306" t="s">
        <v>152</v>
      </c>
      <c r="B306" t="s">
        <v>345</v>
      </c>
      <c r="C306" t="s">
        <v>39</v>
      </c>
      <c r="D306" t="s">
        <v>291</v>
      </c>
      <c r="E306" t="s">
        <v>292</v>
      </c>
      <c r="F306">
        <v>1</v>
      </c>
      <c r="G306" s="32">
        <v>361.02399000000003</v>
      </c>
    </row>
    <row r="307" spans="1:7">
      <c r="A307" t="s">
        <v>152</v>
      </c>
      <c r="B307" t="s">
        <v>345</v>
      </c>
      <c r="C307" t="s">
        <v>39</v>
      </c>
      <c r="D307" t="s">
        <v>291</v>
      </c>
      <c r="E307" t="s">
        <v>292</v>
      </c>
      <c r="F307">
        <v>1</v>
      </c>
      <c r="G307" s="32">
        <v>343.85543000000001</v>
      </c>
    </row>
    <row r="308" spans="1:7">
      <c r="A308" t="s">
        <v>152</v>
      </c>
      <c r="B308" t="s">
        <v>349</v>
      </c>
      <c r="C308" t="s">
        <v>39</v>
      </c>
      <c r="D308" t="s">
        <v>291</v>
      </c>
      <c r="E308" t="s">
        <v>292</v>
      </c>
      <c r="F308">
        <v>1</v>
      </c>
      <c r="G308" s="32">
        <v>487.55694</v>
      </c>
    </row>
  </sheetData>
  <autoFilter ref="A1:H1">
    <sortState ref="A2:H308">
      <sortCondition ref="D1:D308"/>
    </sortState>
  </autoFilter>
  <sortState ref="I3:K232">
    <sortCondition ref="I3:I23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BG1048576"/>
    </sheetView>
  </sheetViews>
  <sheetFormatPr baseColWidth="10" defaultRowHeight="14" x14ac:dyDescent="0"/>
  <cols>
    <col min="2" max="2" width="12.83203125" customWidth="1"/>
    <col min="4" max="4" width="13.5" style="40" bestFit="1" customWidth="1"/>
    <col min="5" max="5" width="13" style="40" bestFit="1" customWidth="1"/>
    <col min="6" max="6" width="12.6640625" style="40" bestFit="1" customWidth="1"/>
    <col min="7" max="7" width="13.5" style="40" bestFit="1" customWidth="1"/>
    <col min="8" max="8" width="11.5" style="40" bestFit="1" customWidth="1"/>
    <col min="9" max="9" width="18.6640625" style="40" bestFit="1" customWidth="1"/>
    <col min="10" max="10" width="17.83203125" style="40" bestFit="1" customWidth="1"/>
    <col min="11" max="11" width="14.1640625" style="40" bestFit="1" customWidth="1"/>
    <col min="12" max="12" width="16.5" style="40" bestFit="1" customWidth="1"/>
    <col min="13" max="13" width="15" style="40" bestFit="1" customWidth="1"/>
    <col min="14" max="14" width="14.5" style="40" bestFit="1" customWidth="1"/>
    <col min="15" max="15" width="11" style="40" bestFit="1" customWidth="1"/>
    <col min="16" max="16" width="14.5" style="40" bestFit="1" customWidth="1"/>
    <col min="17" max="17" width="12.83203125" style="40" bestFit="1" customWidth="1"/>
    <col min="18" max="18" width="14.1640625" style="40" bestFit="1" customWidth="1"/>
    <col min="19" max="19" width="11.33203125" style="40" bestFit="1" customWidth="1"/>
    <col min="20" max="20" width="13.83203125" style="40" bestFit="1" customWidth="1"/>
    <col min="21" max="21" width="10.33203125" style="40" bestFit="1" customWidth="1"/>
    <col min="22" max="22" width="15" style="40" bestFit="1" customWidth="1"/>
    <col min="23" max="23" width="11.83203125" style="40" bestFit="1" customWidth="1"/>
    <col min="24" max="24" width="13.33203125" style="40" bestFit="1" customWidth="1"/>
    <col min="25" max="25" width="10" style="40" bestFit="1" customWidth="1"/>
    <col min="26" max="26" width="14.5" style="40" bestFit="1" customWidth="1"/>
    <col min="27" max="27" width="18" style="40" bestFit="1" customWidth="1"/>
    <col min="28" max="28" width="17.1640625" style="40" bestFit="1" customWidth="1"/>
    <col min="29" max="29" width="16.33203125" style="40" bestFit="1" customWidth="1"/>
    <col min="30" max="30" width="13.6640625" style="40" bestFit="1" customWidth="1"/>
    <col min="31" max="31" width="17.6640625" style="40" bestFit="1" customWidth="1"/>
    <col min="32" max="32" width="20" style="40" bestFit="1" customWidth="1"/>
    <col min="33" max="33" width="14.1640625" style="40" bestFit="1" customWidth="1"/>
    <col min="34" max="34" width="17.6640625" style="40" bestFit="1" customWidth="1"/>
    <col min="35" max="35" width="14.1640625" style="40" bestFit="1" customWidth="1"/>
    <col min="36" max="36" width="14.6640625" style="40" bestFit="1" customWidth="1"/>
    <col min="37" max="37" width="16" style="40" bestFit="1" customWidth="1"/>
    <col min="38" max="38" width="16.5" style="40" bestFit="1" customWidth="1"/>
    <col min="39" max="39" width="17.83203125" style="40" bestFit="1" customWidth="1"/>
    <col min="40" max="40" width="14.33203125" style="40" bestFit="1" customWidth="1"/>
    <col min="41" max="41" width="18.83203125" style="40" bestFit="1" customWidth="1"/>
    <col min="42" max="42" width="15" style="40" bestFit="1" customWidth="1"/>
    <col min="43" max="43" width="14.6640625" style="40" bestFit="1" customWidth="1"/>
    <col min="44" max="44" width="11.6640625" style="40" bestFit="1" customWidth="1"/>
    <col min="45" max="45" width="10.83203125" style="40"/>
    <col min="46" max="46" width="22.33203125" style="40" customWidth="1"/>
    <col min="47" max="59" width="10.83203125" style="40"/>
  </cols>
  <sheetData>
    <row r="1" spans="1:44">
      <c r="A1" t="s">
        <v>397</v>
      </c>
      <c r="B1" t="s">
        <v>398</v>
      </c>
      <c r="C1" t="s">
        <v>399</v>
      </c>
      <c r="D1" s="39" t="s">
        <v>446</v>
      </c>
      <c r="E1" s="39" t="s">
        <v>447</v>
      </c>
      <c r="F1" s="39" t="s">
        <v>448</v>
      </c>
      <c r="G1" s="39" t="s">
        <v>449</v>
      </c>
      <c r="H1" s="39" t="s">
        <v>450</v>
      </c>
      <c r="I1" s="39" t="s">
        <v>451</v>
      </c>
      <c r="J1" s="39" t="s">
        <v>452</v>
      </c>
      <c r="K1" s="39" t="s">
        <v>453</v>
      </c>
      <c r="L1" s="39" t="s">
        <v>454</v>
      </c>
      <c r="M1" s="39" t="s">
        <v>455</v>
      </c>
      <c r="N1" s="39" t="s">
        <v>456</v>
      </c>
      <c r="O1" s="39" t="s">
        <v>457</v>
      </c>
      <c r="P1" s="39" t="s">
        <v>458</v>
      </c>
      <c r="Q1" s="39" t="s">
        <v>459</v>
      </c>
      <c r="R1" s="39" t="s">
        <v>460</v>
      </c>
      <c r="S1" s="39" t="s">
        <v>461</v>
      </c>
      <c r="T1" s="39" t="s">
        <v>462</v>
      </c>
      <c r="U1" s="39" t="s">
        <v>463</v>
      </c>
      <c r="V1" s="39" t="s">
        <v>464</v>
      </c>
      <c r="W1" s="39" t="s">
        <v>465</v>
      </c>
      <c r="X1" s="39" t="s">
        <v>466</v>
      </c>
      <c r="Y1" s="39" t="s">
        <v>467</v>
      </c>
      <c r="Z1" s="39" t="s">
        <v>468</v>
      </c>
      <c r="AA1" s="39" t="s">
        <v>469</v>
      </c>
      <c r="AB1" s="39" t="s">
        <v>470</v>
      </c>
      <c r="AC1" s="39" t="s">
        <v>471</v>
      </c>
      <c r="AD1" s="39" t="s">
        <v>472</v>
      </c>
      <c r="AE1" s="39" t="s">
        <v>473</v>
      </c>
      <c r="AF1" s="39" t="s">
        <v>474</v>
      </c>
      <c r="AG1" s="39" t="s">
        <v>475</v>
      </c>
      <c r="AH1" s="39" t="s">
        <v>476</v>
      </c>
      <c r="AI1" s="39" t="s">
        <v>477</v>
      </c>
      <c r="AJ1" s="39" t="s">
        <v>478</v>
      </c>
      <c r="AK1" s="39" t="s">
        <v>479</v>
      </c>
      <c r="AL1" s="39" t="s">
        <v>480</v>
      </c>
      <c r="AM1" s="39" t="s">
        <v>481</v>
      </c>
      <c r="AN1" s="39" t="s">
        <v>482</v>
      </c>
      <c r="AO1" s="39" t="s">
        <v>483</v>
      </c>
      <c r="AP1" s="39" t="s">
        <v>484</v>
      </c>
      <c r="AQ1" s="39" t="s">
        <v>485</v>
      </c>
      <c r="AR1" s="39" t="s">
        <v>486</v>
      </c>
    </row>
    <row r="2" spans="1:44">
      <c r="A2" t="s">
        <v>400</v>
      </c>
      <c r="B2" t="s">
        <v>142</v>
      </c>
      <c r="C2" t="s">
        <v>487</v>
      </c>
      <c r="D2" s="40">
        <f>SUMIFS('Raw Data'!$F2:$F308, 'Raw Data'!$B2:$B308, "Donna T1", 'Raw Data'!$D2:$D308, 'Transposed Species'!AV3, 'Raw Data'!$E2:$E308,'Transposed Species'!AV4)</f>
        <v>0</v>
      </c>
      <c r="E2" s="40">
        <f>SUMIFS('Raw Data'!$F2:$F308, 'Raw Data'!$B2:$B308, "Donna T1", 'Raw Data'!$D2:$D308, 'Transposed Species'!AW3, 'Raw Data'!$E2:$E308,'Transposed Species'!AW4)</f>
        <v>0</v>
      </c>
      <c r="F2" s="40">
        <f>SUMIFS('Raw Data'!$F2:$F308, 'Raw Data'!$B2:$B308, "Donna T1", 'Raw Data'!$D2:$D308, 'Transposed Species'!AX3, 'Raw Data'!$E2:$E308,'Transposed Species'!AX4)</f>
        <v>0</v>
      </c>
      <c r="G2" s="40">
        <f>SUMIFS('Raw Data'!$F2:$F308, 'Raw Data'!$B2:$B308, "Donna T1", 'Raw Data'!$D2:$D308, 'Transposed Species'!AY3, 'Raw Data'!$E2:$E308,'Transposed Species'!AY4)</f>
        <v>0</v>
      </c>
      <c r="H2" s="40">
        <f>SUMIFS('Raw Data'!$F2:$F308, 'Raw Data'!$B2:$B308, "Donna T1", 'Raw Data'!$D2:$D308, 'Transposed Species'!AZ3, 'Raw Data'!$E2:$E308,'Transposed Species'!AZ4)</f>
        <v>0</v>
      </c>
      <c r="I2" s="40">
        <f>SUMIFS('Raw Data'!$F2:$F308, 'Raw Data'!$B2:$B308, "Donna T1", 'Raw Data'!$D2:$D308, 'Transposed Species'!BA3, 'Raw Data'!$E2:$E308,'Transposed Species'!BA4)</f>
        <v>0</v>
      </c>
      <c r="J2" s="40">
        <f>SUMIFS('Raw Data'!$F2:$F308, 'Raw Data'!$B2:$B308, "Donna T1", 'Raw Data'!$D2:$D308, 'Transposed Species'!BB3, 'Raw Data'!$E2:$E308,'Transposed Species'!BB4)</f>
        <v>0</v>
      </c>
      <c r="K2" s="40">
        <f>SUMIFS('Raw Data'!$F2:$F308, 'Raw Data'!$B2:$B308, "Donna T1", 'Raw Data'!$D2:$D308, 'Transposed Species'!BW3, 'Raw Data'!$E2:$E308,'Transposed Species'!BW4)</f>
        <v>0</v>
      </c>
      <c r="L2" s="40">
        <f>SUMIFS('Raw Data'!$F2:$F308, 'Raw Data'!$B2:$B308, "Donna T1", 'Raw Data'!$D2:$D308, 'Transposed Species'!DN3, 'Raw Data'!$E2:$E308,'Transposed Species'!DN4)</f>
        <v>0</v>
      </c>
      <c r="M2" s="40">
        <f>SUMIFS('Raw Data'!$F2:$F308, 'Raw Data'!$B2:$B308, "Donna T1", 'Raw Data'!$D2:$D308, 'Transposed Species'!DO3, 'Raw Data'!$E2:$E308,'Transposed Species'!DO4)</f>
        <v>0</v>
      </c>
      <c r="N2" s="40">
        <f>SUMIFS('Raw Data'!$F2:$F308, 'Raw Data'!$B2:$B308, "Donna T1", 'Raw Data'!$D2:$D308, 'Transposed Species'!DP3, 'Raw Data'!$E2:$E308,'Transposed Species'!DP4)</f>
        <v>0</v>
      </c>
      <c r="O2" s="40">
        <f>SUMIFS('Raw Data'!$F2:$F308, 'Raw Data'!$B2:$B308, "Donna T1", 'Raw Data'!$D2:$D308, 'Transposed Species'!DQ3, 'Raw Data'!$E2:$E308,'Transposed Species'!DQ4)</f>
        <v>0</v>
      </c>
      <c r="P2" s="40">
        <f>SUMIFS('Raw Data'!$F2:$F308, 'Raw Data'!$B2:$B308, "Donna T1", 'Raw Data'!$D2:$D308, 'Transposed Species'!DR3, 'Raw Data'!$E2:$E308,'Transposed Species'!DR4)</f>
        <v>0</v>
      </c>
      <c r="Q2" s="40">
        <f>SUMIFS('Raw Data'!$F2:$F308, 'Raw Data'!$B2:$B308, "Donna T1", 'Raw Data'!$D2:$D308, 'Transposed Species'!DS3, 'Raw Data'!$E2:$E308,'Transposed Species'!DS4)</f>
        <v>0</v>
      </c>
      <c r="R2" s="40">
        <f>SUMIFS('Raw Data'!$F2:$F308, 'Raw Data'!$B2:$B308, "Donna T1", 'Raw Data'!$D2:$D308, 'Transposed Species'!DT3, 'Raw Data'!$E2:$E308,'Transposed Species'!DT4)</f>
        <v>0</v>
      </c>
      <c r="S2" s="40">
        <f>SUMIFS('Raw Data'!$F2:$F308, 'Raw Data'!$B2:$B308, "Donna T1", 'Raw Data'!$D2:$D308, 'Transposed Species'!DU3, 'Raw Data'!$E2:$E308,'Transposed Species'!DU4)</f>
        <v>0</v>
      </c>
      <c r="T2" s="40">
        <f>SUMIFS('Raw Data'!$F2:$F308, 'Raw Data'!$B2:$B308, "Donna T1", 'Raw Data'!$D2:$D308, 'Transposed Species'!DV3, 'Raw Data'!$E2:$E308,'Transposed Species'!DV4)</f>
        <v>0</v>
      </c>
      <c r="U2" s="40">
        <f>SUMIFS('Raw Data'!$F2:$F308, 'Raw Data'!$B2:$B308, "Donna T1", 'Raw Data'!$D2:$D308, 'Transposed Species'!DW3, 'Raw Data'!$E2:$E308,'Transposed Species'!DW4)</f>
        <v>0</v>
      </c>
      <c r="V2" s="40">
        <f>SUMIFS('Raw Data'!$F2:$F308, 'Raw Data'!$B2:$B308, "Donna T1", 'Raw Data'!$D2:$D308, 'Transposed Species'!DX3, 'Raw Data'!$E2:$E308,'Transposed Species'!DX4)</f>
        <v>0</v>
      </c>
      <c r="W2" s="40">
        <f>SUMIFS('Raw Data'!$F2:$F308, 'Raw Data'!$B2:$B308, "Donna T1", 'Raw Data'!$D2:$D308, 'Transposed Species'!DY3, 'Raw Data'!$E2:$E308,'Transposed Species'!DY4)</f>
        <v>0</v>
      </c>
      <c r="X2" s="40">
        <f>SUMIFS('Raw Data'!$F2:$F308, 'Raw Data'!$B2:$B308, "Donna T1", 'Raw Data'!$D2:$D308, 'Transposed Species'!DZ3, 'Raw Data'!$E2:$E308,'Transposed Species'!DZ4)</f>
        <v>0</v>
      </c>
      <c r="Y2" s="40">
        <f>SUMIFS('Raw Data'!$F2:$F308, 'Raw Data'!$B2:$B308, "Donna T1", 'Raw Data'!$D2:$D308, 'Transposed Species'!EA3, 'Raw Data'!$E2:$E308,'Transposed Species'!EA4)</f>
        <v>0</v>
      </c>
      <c r="Z2" s="40">
        <f>SUMIFS('Raw Data'!$F2:$F308, 'Raw Data'!$B2:$B308, "Donna T1", 'Raw Data'!$D2:$D308, 'Transposed Species'!GU3, 'Raw Data'!$E2:$E308,'Transposed Species'!GU4)</f>
        <v>0</v>
      </c>
      <c r="AA2" s="40">
        <f>SUMIFS('Raw Data'!$F2:$F308, 'Raw Data'!$B2:$B308, "Donna T1", 'Raw Data'!$D2:$D308, 'Transposed Species'!GV3, 'Raw Data'!$E2:$E308,'Transposed Species'!GV4)</f>
        <v>0</v>
      </c>
      <c r="AB2" s="40">
        <f>SUMIFS('Raw Data'!$F2:$F308, 'Raw Data'!$B2:$B308, "Donna T1", 'Raw Data'!$D2:$D308, 'Transposed Species'!GW3, 'Raw Data'!$E2:$E308,'Transposed Species'!GW4)</f>
        <v>0</v>
      </c>
      <c r="AC2" s="40">
        <f>SUMIFS('Raw Data'!$F2:$F308, 'Raw Data'!$B2:$B308, "Donna T1", 'Raw Data'!$D2:$D308, 'Transposed Species'!GX3, 'Raw Data'!$E2:$E308,'Transposed Species'!GX4)</f>
        <v>0</v>
      </c>
      <c r="AD2" s="40">
        <f>SUMIFS('Raw Data'!$F2:$F308, 'Raw Data'!$B2:$B308, "Donna T1", 'Raw Data'!$D2:$D308, 'Transposed Species'!GZ3, 'Raw Data'!$E2:$E308,'Transposed Species'!GZ4)</f>
        <v>0</v>
      </c>
      <c r="AE2" s="40">
        <f>SUMIFS('Raw Data'!$F2:$F308, 'Raw Data'!$B2:$B308, "Donna T1", 'Raw Data'!$D2:$D308, 'Transposed Species'!HA3, 'Raw Data'!$E2:$E308,'Transposed Species'!HA4)</f>
        <v>0</v>
      </c>
      <c r="AF2" s="40">
        <f>SUMIFS('Raw Data'!$F2:$F308, 'Raw Data'!$B2:$B308, "Donna T1", 'Raw Data'!$D2:$D308, 'Transposed Species'!HB3, 'Raw Data'!$E2:$E308,'Transposed Species'!HB4)</f>
        <v>0</v>
      </c>
      <c r="AG2" s="40">
        <f>SUMIFS('Raw Data'!$F2:$F308, 'Raw Data'!$B2:$B308, "Donna T1", 'Raw Data'!$D2:$D308, 'Transposed Species'!HC3, 'Raw Data'!$E2:$E308,'Transposed Species'!HC4)</f>
        <v>0</v>
      </c>
      <c r="AH2" s="40">
        <f>SUMIFS('Raw Data'!$F2:$F308, 'Raw Data'!$B2:$B308, "Donna T1", 'Raw Data'!$D2:$D308, 'Transposed Species'!HD3, 'Raw Data'!$E2:$E308,'Transposed Species'!HD4)</f>
        <v>0</v>
      </c>
      <c r="AI2" s="40">
        <f>SUMIFS('Raw Data'!$F2:$F308, 'Raw Data'!$B2:$B308, "Donna T1", 'Raw Data'!$D2:$D308, 'Transposed Species'!HG3, 'Raw Data'!$E2:$E308,'Transposed Species'!HG4)</f>
        <v>0</v>
      </c>
      <c r="AJ2" s="40">
        <f>SUMIFS('Raw Data'!$F2:$F308, 'Raw Data'!$B2:$B308, "Donna T1", 'Raw Data'!$D2:$D308, 'Transposed Species'!HH3, 'Raw Data'!$E2:$E308,'Transposed Species'!HH4)</f>
        <v>0</v>
      </c>
      <c r="AK2" s="40">
        <f>SUMIFS('Raw Data'!$F2:$F308, 'Raw Data'!$B2:$B308, "Donna T1", 'Raw Data'!$D2:$D308, 'Transposed Species'!HL3, 'Raw Data'!$E2:$E308,'Transposed Species'!HL4)</f>
        <v>0</v>
      </c>
      <c r="AL2" s="40">
        <f>SUMIFS('Raw Data'!$F2:$F308, 'Raw Data'!$B2:$B308, "Donna T1", 'Raw Data'!$D2:$D308, 'Transposed Species'!HM3, 'Raw Data'!$E2:$E308,'Transposed Species'!HM4)</f>
        <v>0</v>
      </c>
      <c r="AM2" s="40">
        <f>SUMIFS('Raw Data'!$F2:$F308, 'Raw Data'!$B2:$B308, "Donna T1", 'Raw Data'!$D2:$D308, 'Transposed Species'!HN3, 'Raw Data'!$E2:$E308,'Transposed Species'!HN4)</f>
        <v>0</v>
      </c>
      <c r="AN2" s="40">
        <f>SUMIFS('Raw Data'!$F2:$F308, 'Raw Data'!$B2:$B308, "Donna T1", 'Raw Data'!$D2:$D308, 'Transposed Species'!HO3, 'Raw Data'!$E2:$E308,'Transposed Species'!HO4)</f>
        <v>0</v>
      </c>
      <c r="AO2" s="40">
        <f>SUMIFS('Raw Data'!$F2:$F308, 'Raw Data'!$B2:$B308, "Donna T1", 'Raw Data'!$D2:$D308, 'Transposed Species'!HP3, 'Raw Data'!$E2:$E308,'Transposed Species'!HP4)</f>
        <v>0</v>
      </c>
      <c r="AP2" s="40">
        <f>SUMIFS('Raw Data'!$F2:$F308, 'Raw Data'!$B2:$B308, "Donna T1", 'Raw Data'!$D2:$D308, 'Transposed Species'!HQ3, 'Raw Data'!$E2:$E308,'Transposed Species'!HQ4)</f>
        <v>0</v>
      </c>
      <c r="AQ2" s="40">
        <f>SUMIFS('Raw Data'!$F2:$F308, 'Raw Data'!$B2:$B308, "Donna T1", 'Raw Data'!$D2:$D308, 'Transposed Species'!HR3, 'Raw Data'!$E2:$E308,'Transposed Species'!HR4)</f>
        <v>0</v>
      </c>
      <c r="AR2" s="40">
        <f>SUMIFS('Raw Data'!$F2:$F308, 'Raw Data'!$B2:$B308, "Donna T1", 'Raw Data'!$D2:$D308, 'Transposed Species'!HT3, 'Raw Data'!$E2:$E308,'Transposed Species'!HT4)</f>
        <v>0</v>
      </c>
    </row>
    <row r="3" spans="1:44">
      <c r="A3" t="s">
        <v>401</v>
      </c>
      <c r="B3" t="s">
        <v>142</v>
      </c>
      <c r="C3" t="s">
        <v>487</v>
      </c>
      <c r="D3" s="40">
        <f>SUMIFS('Raw Data'!$F$2:$F$308, 'Raw Data'!$B$2:$B$308, "Donna T2", 'Raw Data'!$D$2:$D$308, 'Transposed Species'!AV3, 'Raw Data'!$E$2:$E$308,'Transposed Species'!AV4)</f>
        <v>0</v>
      </c>
      <c r="E3" s="40">
        <f>SUMIFS('Raw Data'!$F$2:$F$308, 'Raw Data'!$B$2:$B$308, "Donna T2", 'Raw Data'!$D$2:$D$308, 'Transposed Species'!AW3, 'Raw Data'!$E$2:$E$308,'Transposed Species'!AW4)</f>
        <v>0</v>
      </c>
      <c r="F3" s="40">
        <f>SUMIFS('Raw Data'!$F$2:$F$308, 'Raw Data'!$B$2:$B$308, "Donna T2", 'Raw Data'!$D$2:$D$308, 'Transposed Species'!AX3, 'Raw Data'!$E$2:$E$308,'Transposed Species'!AX4)</f>
        <v>0</v>
      </c>
      <c r="G3" s="40">
        <f>SUMIFS('Raw Data'!$F$2:$F$308, 'Raw Data'!$B$2:$B$308, "Donna T2", 'Raw Data'!$D$2:$D$308, 'Transposed Species'!AY3, 'Raw Data'!$E$2:$E$308,'Transposed Species'!AY4)</f>
        <v>0</v>
      </c>
      <c r="H3" s="40">
        <f>SUMIFS('Raw Data'!$F$2:$F$308, 'Raw Data'!$B$2:$B$308, "Donna T2", 'Raw Data'!$D$2:$D$308, 'Transposed Species'!AZ3, 'Raw Data'!$E$2:$E$308,'Transposed Species'!AZ4)</f>
        <v>0</v>
      </c>
      <c r="I3" s="40">
        <f>SUMIFS('Raw Data'!$F$2:$F$308, 'Raw Data'!$B$2:$B$308, "Donna T2", 'Raw Data'!$D$2:$D$308, 'Transposed Species'!BA3, 'Raw Data'!$E$2:$E$308,'Transposed Species'!BA4)</f>
        <v>0</v>
      </c>
      <c r="J3" s="40">
        <f>SUMIFS('Raw Data'!$F$2:$F$308, 'Raw Data'!$B$2:$B$308, "Donna T2", 'Raw Data'!$D$2:$D$308, 'Transposed Species'!BB3, 'Raw Data'!$E$2:$E$308,'Transposed Species'!BB4)</f>
        <v>0</v>
      </c>
      <c r="K3" s="40">
        <f>SUMIFS('Raw Data'!$F$2:$F$308, 'Raw Data'!$B$2:$B$308, "Donna T2", 'Raw Data'!$D$2:$D$308, 'Transposed Species'!BW3, 'Raw Data'!$E$2:$E$308,'Transposed Species'!BW4)</f>
        <v>0</v>
      </c>
      <c r="L3" s="40">
        <f>SUMIFS('Raw Data'!$F$2:$F$308, 'Raw Data'!$B$2:$B$308, "Donna T2", 'Raw Data'!$D$2:$D$308, 'Transposed Species'!DN3, 'Raw Data'!$E$2:$E$308,'Transposed Species'!DN4)</f>
        <v>0</v>
      </c>
      <c r="M3" s="40">
        <f>SUMIFS('Raw Data'!$F$2:$F$308, 'Raw Data'!$B$2:$B$308, "Donna T2", 'Raw Data'!$D$2:$D$308, 'Transposed Species'!DO3, 'Raw Data'!$E$2:$E$308,'Transposed Species'!DO4)</f>
        <v>0</v>
      </c>
      <c r="N3" s="40">
        <f>SUMIFS('Raw Data'!$F$2:$F$308, 'Raw Data'!$B$2:$B$308, "Donna T2", 'Raw Data'!$D$2:$D$308, 'Transposed Species'!DP3, 'Raw Data'!$E$2:$E$308,'Transposed Species'!DP4)</f>
        <v>0</v>
      </c>
      <c r="O3" s="40">
        <f>SUMIFS('Raw Data'!$F$2:$F$308, 'Raw Data'!$B$2:$B$308, "Donna T2", 'Raw Data'!$D$2:$D$308, 'Transposed Species'!DQ3, 'Raw Data'!$E$2:$E$308,'Transposed Species'!DQ4)</f>
        <v>1</v>
      </c>
      <c r="P3" s="40">
        <f>SUMIFS('Raw Data'!$F$2:$F$308, 'Raw Data'!$B$2:$B$308, "Donna T2", 'Raw Data'!$D$2:$D$308, 'Transposed Species'!DR3, 'Raw Data'!$E$2:$E$308,'Transposed Species'!DR4)</f>
        <v>1</v>
      </c>
      <c r="Q3" s="40">
        <f>SUMIFS('Raw Data'!$F$2:$F$308, 'Raw Data'!$B$2:$B$308, "Donna T2", 'Raw Data'!$D$2:$D$308, 'Transposed Species'!DS3, 'Raw Data'!$E$2:$E$308,'Transposed Species'!DS4)</f>
        <v>0</v>
      </c>
      <c r="R3" s="40">
        <f>SUMIFS('Raw Data'!$F$2:$F$308, 'Raw Data'!$B$2:$B$308, "Donna T2", 'Raw Data'!$D$2:$D$308, 'Transposed Species'!DT3, 'Raw Data'!$E$2:$E$308,'Transposed Species'!DT4)</f>
        <v>0</v>
      </c>
      <c r="S3" s="40">
        <f>SUMIFS('Raw Data'!$F$2:$F$308, 'Raw Data'!$B$2:$B$308, "Donna T2", 'Raw Data'!$D$2:$D$308, 'Transposed Species'!DU3, 'Raw Data'!$E$2:$E$308,'Transposed Species'!DU4)</f>
        <v>0</v>
      </c>
      <c r="T3" s="40">
        <f>SUMIFS('Raw Data'!$F$2:$F$308, 'Raw Data'!$B$2:$B$308, "Donna T2", 'Raw Data'!$D$2:$D$308, 'Transposed Species'!DV3, 'Raw Data'!$E$2:$E$308,'Transposed Species'!DV4)</f>
        <v>0</v>
      </c>
      <c r="U3" s="40">
        <f>SUMIFS('Raw Data'!$F$2:$F$308, 'Raw Data'!$B$2:$B$308, "Donna T2", 'Raw Data'!$D$2:$D$308, 'Transposed Species'!DW3, 'Raw Data'!$E$2:$E$308,'Transposed Species'!DW4)</f>
        <v>0</v>
      </c>
      <c r="V3" s="40">
        <f>SUMIFS('Raw Data'!$F$2:$F$308, 'Raw Data'!$B$2:$B$308, "Donna T2", 'Raw Data'!$D$2:$D$308, 'Transposed Species'!DX3, 'Raw Data'!$E$2:$E$308,'Transposed Species'!DX4)</f>
        <v>0</v>
      </c>
      <c r="W3" s="40">
        <f>SUMIFS('Raw Data'!$F$2:$F$308, 'Raw Data'!$B$2:$B$308, "Donna T2", 'Raw Data'!$D$2:$D$308, 'Transposed Species'!DY3, 'Raw Data'!$E$2:$E$308,'Transposed Species'!DY4)</f>
        <v>0</v>
      </c>
      <c r="X3" s="40">
        <f>SUMIFS('Raw Data'!$F$2:$F$308, 'Raw Data'!$B$2:$B$308, "Donna T2", 'Raw Data'!$D$2:$D$308, 'Transposed Species'!DZ3, 'Raw Data'!$E$2:$E$308,'Transposed Species'!DZ4)</f>
        <v>0</v>
      </c>
      <c r="Y3" s="40">
        <f>SUMIFS('Raw Data'!$F$2:$F$308, 'Raw Data'!$B$2:$B$308, "Donna T2", 'Raw Data'!$D$2:$D$308, 'Transposed Species'!EA3, 'Raw Data'!$E$2:$E$308,'Transposed Species'!EA4)</f>
        <v>0</v>
      </c>
      <c r="Z3" s="40">
        <f>SUMIFS('Raw Data'!$F$2:$F$308, 'Raw Data'!$B$2:$B$308, "Donna T2", 'Raw Data'!$D$2:$D$308, 'Transposed Species'!GU3, 'Raw Data'!$E$2:$E$308,'Transposed Species'!GU4)</f>
        <v>0</v>
      </c>
      <c r="AA3" s="40">
        <f>SUMIFS('Raw Data'!$F$2:$F$308, 'Raw Data'!$B$2:$B$308, "Donna T2", 'Raw Data'!$D$2:$D$308, 'Transposed Species'!GV3, 'Raw Data'!$E$2:$E$308,'Transposed Species'!GV4)</f>
        <v>0</v>
      </c>
      <c r="AB3" s="40">
        <f>SUMIFS('Raw Data'!$F$2:$F$308, 'Raw Data'!$B$2:$B$308, "Donna T2", 'Raw Data'!$D$2:$D$308, 'Transposed Species'!GW3, 'Raw Data'!$E$2:$E$308,'Transposed Species'!GW4)</f>
        <v>1</v>
      </c>
      <c r="AC3" s="40">
        <f>SUMIFS('Raw Data'!$F$2:$F$308, 'Raw Data'!$B$2:$B$308, "Donna T2", 'Raw Data'!$D$2:$D$308, 'Transposed Species'!GX3, 'Raw Data'!$E$2:$E$308,'Transposed Species'!GX4)</f>
        <v>0</v>
      </c>
      <c r="AD3" s="40">
        <f>SUMIFS('Raw Data'!$F$2:$F$308, 'Raw Data'!$B$2:$B$308, "Donna T2", 'Raw Data'!$D$2:$D$308, 'Transposed Species'!GZ3, 'Raw Data'!$E$2:$E$308,'Transposed Species'!GZ4)</f>
        <v>0</v>
      </c>
      <c r="AE3" s="40">
        <f>SUMIFS('Raw Data'!$F$2:$F$308, 'Raw Data'!$B$2:$B$308, "Donna T2", 'Raw Data'!$D$2:$D$308, 'Transposed Species'!HA3, 'Raw Data'!$E$2:$E$308,'Transposed Species'!HA4)</f>
        <v>0</v>
      </c>
      <c r="AF3" s="40">
        <f>SUMIFS('Raw Data'!$F$2:$F$308, 'Raw Data'!$B$2:$B$308, "Donna T2", 'Raw Data'!$D$2:$D$308, 'Transposed Species'!HB3, 'Raw Data'!$E$2:$E$308,'Transposed Species'!HB4)</f>
        <v>0</v>
      </c>
      <c r="AG3" s="40">
        <f>SUMIFS('Raw Data'!$F$2:$F$308, 'Raw Data'!$B$2:$B$308, "Donna T2", 'Raw Data'!$D$2:$D$308, 'Transposed Species'!HC3, 'Raw Data'!$E$2:$E$308,'Transposed Species'!HC4)</f>
        <v>0</v>
      </c>
      <c r="AH3" s="40">
        <f>SUMIFS('Raw Data'!$F$2:$F$308, 'Raw Data'!$B$2:$B$308, "Donna T2", 'Raw Data'!$D$2:$D$308, 'Transposed Species'!HD3, 'Raw Data'!$E$2:$E$308,'Transposed Species'!HD4)</f>
        <v>0</v>
      </c>
      <c r="AI3" s="40">
        <f>SUMIFS('Raw Data'!$F$2:$F$308, 'Raw Data'!$B$2:$B$308, "Donna T2", 'Raw Data'!$D$2:$D$308, 'Transposed Species'!HG3, 'Raw Data'!$E$2:$E$308,'Transposed Species'!HG4)</f>
        <v>0</v>
      </c>
      <c r="AJ3" s="40">
        <f>SUMIFS('Raw Data'!$F$2:$F$308, 'Raw Data'!$B$2:$B$308, "Donna T2", 'Raw Data'!$D$2:$D$308, 'Transposed Species'!HH3, 'Raw Data'!$E$2:$E$308,'Transposed Species'!HH4)</f>
        <v>0</v>
      </c>
      <c r="AK3" s="40">
        <f>SUMIFS('Raw Data'!$F$2:$F$308, 'Raw Data'!$B$2:$B$308, "Donna T2", 'Raw Data'!$D$2:$D$308, 'Transposed Species'!HL3, 'Raw Data'!$E$2:$E$308,'Transposed Species'!HL4)</f>
        <v>0</v>
      </c>
      <c r="AL3" s="40">
        <f>SUMIFS('Raw Data'!$F$2:$F$308, 'Raw Data'!$B$2:$B$308, "Donna T2", 'Raw Data'!$D$2:$D$308, 'Transposed Species'!HM3, 'Raw Data'!$E$2:$E$308,'Transposed Species'!HM4)</f>
        <v>0</v>
      </c>
      <c r="AM3" s="40">
        <f>SUMIFS('Raw Data'!$F$2:$F$308, 'Raw Data'!$B$2:$B$308, "Donna T2", 'Raw Data'!$D$2:$D$308, 'Transposed Species'!HN3, 'Raw Data'!$E$2:$E$308,'Transposed Species'!HN4)</f>
        <v>0</v>
      </c>
      <c r="AN3" s="40">
        <f>SUMIFS('Raw Data'!$F$2:$F$308, 'Raw Data'!$B$2:$B$308, "Donna T2", 'Raw Data'!$D$2:$D$308, 'Transposed Species'!HO3, 'Raw Data'!$E$2:$E$308,'Transposed Species'!HO4)</f>
        <v>0</v>
      </c>
      <c r="AO3" s="40">
        <f>SUMIFS('Raw Data'!$F$2:$F$308, 'Raw Data'!$B$2:$B$308, "Donna T2", 'Raw Data'!$D$2:$D$308, 'Transposed Species'!HP3, 'Raw Data'!$E$2:$E$308,'Transposed Species'!HP4)</f>
        <v>0</v>
      </c>
      <c r="AP3" s="40">
        <f>SUMIFS('Raw Data'!$F$2:$F$308, 'Raw Data'!$B$2:$B$308, "Donna T2", 'Raw Data'!$D$2:$D$308, 'Transposed Species'!HQ3, 'Raw Data'!$E$2:$E$308,'Transposed Species'!HQ4)</f>
        <v>0</v>
      </c>
      <c r="AQ3" s="40">
        <f>SUMIFS('Raw Data'!$F$2:$F$308, 'Raw Data'!$B$2:$B$308, "Donna T2", 'Raw Data'!$D$2:$D$308, 'Transposed Species'!HR3, 'Raw Data'!$E$2:$E$308,'Transposed Species'!HR4)</f>
        <v>0</v>
      </c>
      <c r="AR3" s="40">
        <f>SUMIFS('Raw Data'!$F$2:$F$308, 'Raw Data'!$B$2:$B$308, "Donna T2", 'Raw Data'!$D$2:$D$308, 'Transposed Species'!HT3, 'Raw Data'!$E$2:$E$308,'Transposed Species'!HT4)</f>
        <v>0</v>
      </c>
    </row>
    <row r="4" spans="1:44">
      <c r="A4" t="s">
        <v>402</v>
      </c>
      <c r="B4" t="s">
        <v>142</v>
      </c>
      <c r="C4" t="s">
        <v>487</v>
      </c>
      <c r="D4" s="40">
        <f>SUMIFS('Raw Data'!$F$2:$F$308, 'Raw Data'!$B$2:$B$308, "Donna T3", 'Raw Data'!$D$2:$D$308, 'Transposed Species'!AV3, 'Raw Data'!$E$2:$E$308,'Transposed Species'!AV4)</f>
        <v>0</v>
      </c>
      <c r="E4" s="40">
        <f>SUMIFS('Raw Data'!$F$2:$F$308, 'Raw Data'!$B$2:$B$308, "Donna T3", 'Raw Data'!$D$2:$D$308, 'Transposed Species'!AW3, 'Raw Data'!$E$2:$E$308,'Transposed Species'!AW4)</f>
        <v>0</v>
      </c>
      <c r="F4" s="40">
        <f>SUMIFS('Raw Data'!$F$2:$F$308, 'Raw Data'!$B$2:$B$308, "Donna T3", 'Raw Data'!$D$2:$D$308, 'Transposed Species'!AX3, 'Raw Data'!$E$2:$E$308,'Transposed Species'!AX4)</f>
        <v>0</v>
      </c>
      <c r="G4" s="40">
        <f>SUMIFS('Raw Data'!$F$2:$F$308, 'Raw Data'!$B$2:$B$308, "Donna T3", 'Raw Data'!$D$2:$D$308, 'Transposed Species'!AY3, 'Raw Data'!$E$2:$E$308,'Transposed Species'!AY4)</f>
        <v>0</v>
      </c>
      <c r="H4" s="40">
        <f>SUMIFS('Raw Data'!$F$2:$F$308, 'Raw Data'!$B$2:$B$308, "Donna T3", 'Raw Data'!$D$2:$D$308, 'Transposed Species'!AZ3, 'Raw Data'!$E$2:$E$308,'Transposed Species'!AZ4)</f>
        <v>0</v>
      </c>
      <c r="I4" s="40">
        <f>SUMIFS('Raw Data'!$F$2:$F$308, 'Raw Data'!$B$2:$B$308, "Donna T3", 'Raw Data'!$D$2:$D$308, 'Transposed Species'!BA3, 'Raw Data'!$E$2:$E$308,'Transposed Species'!BA4)</f>
        <v>0</v>
      </c>
      <c r="J4" s="40">
        <f>SUMIFS('Raw Data'!$F$2:$F$308, 'Raw Data'!$B$2:$B$308, "Donna T3", 'Raw Data'!$D$2:$D$308, 'Transposed Species'!BB3, 'Raw Data'!$E$2:$E$308,'Transposed Species'!BB4)</f>
        <v>0</v>
      </c>
      <c r="K4" s="40">
        <f>SUMIFS('Raw Data'!$F$2:$F$308, 'Raw Data'!$B$2:$B$308, "Donna T3", 'Raw Data'!$D$2:$D$308, 'Transposed Species'!BW3, 'Raw Data'!$E$2:$E$308,'Transposed Species'!BW4)</f>
        <v>0</v>
      </c>
      <c r="L4" s="40">
        <f>SUMIFS('Raw Data'!$F$2:$F$308, 'Raw Data'!$B$2:$B$308, "Donna T3", 'Raw Data'!$D$2:$D$308, 'Transposed Species'!DN3, 'Raw Data'!$E$2:$E$308,'Transposed Species'!DN4)</f>
        <v>0</v>
      </c>
      <c r="M4" s="40">
        <f>SUMIFS('Raw Data'!$F$2:$F$308, 'Raw Data'!$B$2:$B$308, "Donna T3", 'Raw Data'!$D$2:$D$308, 'Transposed Species'!DO3, 'Raw Data'!$E$2:$E$308,'Transposed Species'!DO4)</f>
        <v>0</v>
      </c>
      <c r="N4" s="40">
        <f>SUMIFS('Raw Data'!$F$2:$F$308, 'Raw Data'!$B$2:$B$308, "Donna T3", 'Raw Data'!$D$2:$D$308, 'Transposed Species'!DP3, 'Raw Data'!$E$2:$E$308,'Transposed Species'!DP4)</f>
        <v>0</v>
      </c>
      <c r="O4" s="40">
        <f>SUMIFS('Raw Data'!$F$2:$F$308, 'Raw Data'!$B$2:$B$308, "Donna T3", 'Raw Data'!$D$2:$D$308, 'Transposed Species'!DQ3, 'Raw Data'!$E$2:$E$308,'Transposed Species'!DQ4)</f>
        <v>0</v>
      </c>
      <c r="P4" s="40">
        <f>SUMIFS('Raw Data'!$F$2:$F$308, 'Raw Data'!$B$2:$B$308, "Donna T3", 'Raw Data'!$D$2:$D$308, 'Transposed Species'!DR3, 'Raw Data'!$E$2:$E$308,'Transposed Species'!DR4)</f>
        <v>0</v>
      </c>
      <c r="Q4" s="40">
        <f>SUMIFS('Raw Data'!$F$2:$F$308, 'Raw Data'!$B$2:$B$308, "Donna T3", 'Raw Data'!$D$2:$D$308, 'Transposed Species'!DS3, 'Raw Data'!$E$2:$E$308,'Transposed Species'!DS4)</f>
        <v>0</v>
      </c>
      <c r="R4" s="40">
        <f>SUMIFS('Raw Data'!$F$2:$F$308, 'Raw Data'!$B$2:$B$308, "Donna T3", 'Raw Data'!$D$2:$D$308, 'Transposed Species'!DT3, 'Raw Data'!$E$2:$E$308,'Transposed Species'!DT4)</f>
        <v>0</v>
      </c>
      <c r="S4" s="40">
        <f>SUMIFS('Raw Data'!$F$2:$F$308, 'Raw Data'!$B$2:$B$308, "Donna T3", 'Raw Data'!$D$2:$D$308, 'Transposed Species'!DU3, 'Raw Data'!$E$2:$E$308,'Transposed Species'!DU4)</f>
        <v>0</v>
      </c>
      <c r="T4" s="40">
        <f>SUMIFS('Raw Data'!$F$2:$F$308, 'Raw Data'!$B$2:$B$308, "Donna T3", 'Raw Data'!$D$2:$D$308, 'Transposed Species'!DV3, 'Raw Data'!$E$2:$E$308,'Transposed Species'!DV4)</f>
        <v>0</v>
      </c>
      <c r="U4" s="40">
        <f>SUMIFS('Raw Data'!$F$2:$F$308, 'Raw Data'!$B$2:$B$308, "Donna T3", 'Raw Data'!$D$2:$D$308, 'Transposed Species'!DW3, 'Raw Data'!$E$2:$E$308,'Transposed Species'!DW4)</f>
        <v>0</v>
      </c>
      <c r="V4" s="40">
        <f>SUMIFS('Raw Data'!$F$2:$F$308, 'Raw Data'!$B$2:$B$308, "Donna T3", 'Raw Data'!$D$2:$D$308, 'Transposed Species'!DX3, 'Raw Data'!$E$2:$E$308,'Transposed Species'!DX4)</f>
        <v>0</v>
      </c>
      <c r="W4" s="40">
        <f>SUMIFS('Raw Data'!$F$2:$F$308, 'Raw Data'!$B$2:$B$308, "Donna T3", 'Raw Data'!$D$2:$D$308, 'Transposed Species'!DY3, 'Raw Data'!$E$2:$E$308,'Transposed Species'!DY4)</f>
        <v>0</v>
      </c>
      <c r="X4" s="40">
        <f>SUMIFS('Raw Data'!$F$2:$F$308, 'Raw Data'!$B$2:$B$308, "Donna T3", 'Raw Data'!$D$2:$D$308, 'Transposed Species'!DZ3, 'Raw Data'!$E$2:$E$308,'Transposed Species'!DZ4)</f>
        <v>0</v>
      </c>
      <c r="Y4" s="40">
        <f>SUMIFS('Raw Data'!$F$2:$F$308, 'Raw Data'!$B$2:$B$308, "Donna T3", 'Raw Data'!$D$2:$D$308, 'Transposed Species'!EA3, 'Raw Data'!$E$2:$E$308,'Transposed Species'!EA4)</f>
        <v>0</v>
      </c>
      <c r="Z4" s="40">
        <f>SUMIFS('Raw Data'!$F$2:$F$308, 'Raw Data'!$B$2:$B$308, "Donna T3", 'Raw Data'!$D$2:$D$308, 'Transposed Species'!GU3, 'Raw Data'!$E$2:$E$308,'Transposed Species'!GU4)</f>
        <v>0</v>
      </c>
      <c r="AA4" s="40">
        <f>SUMIFS('Raw Data'!$F$2:$F$308, 'Raw Data'!$B$2:$B$308, "Donna T3", 'Raw Data'!$D$2:$D$308, 'Transposed Species'!GV3, 'Raw Data'!$E$2:$E$308,'Transposed Species'!GV4)</f>
        <v>0</v>
      </c>
      <c r="AB4" s="40">
        <f>SUMIFS('Raw Data'!$F$2:$F$308, 'Raw Data'!$B$2:$B$308, "Donna T3", 'Raw Data'!$D$2:$D$308, 'Transposed Species'!GW3, 'Raw Data'!$E$2:$E$308,'Transposed Species'!GW4)</f>
        <v>1</v>
      </c>
      <c r="AC4" s="40">
        <f>SUMIFS('Raw Data'!$F$2:$F$308, 'Raw Data'!$B$2:$B$308, "Donna T3", 'Raw Data'!$D$2:$D$308, 'Transposed Species'!GX3, 'Raw Data'!$E$2:$E$308,'Transposed Species'!GX4)</f>
        <v>2</v>
      </c>
      <c r="AD4" s="40">
        <f>SUMIFS('Raw Data'!$F$2:$F$308, 'Raw Data'!$B$2:$B$308, "Donna T3", 'Raw Data'!$D$2:$D$308, 'Transposed Species'!GZ3, 'Raw Data'!$E$2:$E$308,'Transposed Species'!GZ4)</f>
        <v>0</v>
      </c>
      <c r="AE4" s="40">
        <f>SUMIFS('Raw Data'!$F$2:$F$308, 'Raw Data'!$B$2:$B$308, "Donna T3", 'Raw Data'!$D$2:$D$308, 'Transposed Species'!HA3, 'Raw Data'!$E$2:$E$308,'Transposed Species'!HA4)</f>
        <v>0</v>
      </c>
      <c r="AF4" s="40">
        <f>SUMIFS('Raw Data'!$F$2:$F$308, 'Raw Data'!$B$2:$B$308, "Donna T3", 'Raw Data'!$D$2:$D$308, 'Transposed Species'!HB3, 'Raw Data'!$E$2:$E$308,'Transposed Species'!HB4)</f>
        <v>0</v>
      </c>
      <c r="AG4" s="40">
        <f>SUMIFS('Raw Data'!$F$2:$F$308, 'Raw Data'!$B$2:$B$308, "Donna T3", 'Raw Data'!$D$2:$D$308, 'Transposed Species'!HC3, 'Raw Data'!$E$2:$E$308,'Transposed Species'!HC4)</f>
        <v>0</v>
      </c>
      <c r="AH4" s="40">
        <f>SUMIFS('Raw Data'!$F$2:$F$308, 'Raw Data'!$B$2:$B$308, "Donna T3", 'Raw Data'!$D$2:$D$308, 'Transposed Species'!HD3, 'Raw Data'!$E$2:$E$308,'Transposed Species'!HD4)</f>
        <v>0</v>
      </c>
      <c r="AI4" s="40">
        <f>SUMIFS('Raw Data'!$F$2:$F$308, 'Raw Data'!$B$2:$B$308, "Donna T3", 'Raw Data'!$D$2:$D$308, 'Transposed Species'!HG3, 'Raw Data'!$E$2:$E$308,'Transposed Species'!HG4)</f>
        <v>0</v>
      </c>
      <c r="AJ4" s="40">
        <f>SUMIFS('Raw Data'!$F$2:$F$308, 'Raw Data'!$B$2:$B$308, "Donna T3", 'Raw Data'!$D$2:$D$308, 'Transposed Species'!HH3, 'Raw Data'!$E$2:$E$308,'Transposed Species'!HH4)</f>
        <v>0</v>
      </c>
      <c r="AK4" s="40">
        <f>SUMIFS('Raw Data'!$F$2:$F$308, 'Raw Data'!$B$2:$B$308, "Donna T3", 'Raw Data'!$D$2:$D$308, 'Transposed Species'!HL3, 'Raw Data'!$E$2:$E$308,'Transposed Species'!HL4)</f>
        <v>0</v>
      </c>
      <c r="AL4" s="40">
        <f>SUMIFS('Raw Data'!$F$2:$F$308, 'Raw Data'!$B$2:$B$308, "Donna T3", 'Raw Data'!$D$2:$D$308, 'Transposed Species'!HM3, 'Raw Data'!$E$2:$E$308,'Transposed Species'!HM4)</f>
        <v>0</v>
      </c>
      <c r="AM4" s="40">
        <f>SUMIFS('Raw Data'!$F$2:$F$308, 'Raw Data'!$B$2:$B$308, "Donna T3", 'Raw Data'!$D$2:$D$308, 'Transposed Species'!HN3, 'Raw Data'!$E$2:$E$308,'Transposed Species'!HN4)</f>
        <v>0</v>
      </c>
      <c r="AN4" s="40">
        <f>SUMIFS('Raw Data'!$F$2:$F$308, 'Raw Data'!$B$2:$B$308, "Donna T3", 'Raw Data'!$D$2:$D$308, 'Transposed Species'!HO3, 'Raw Data'!$E$2:$E$308,'Transposed Species'!HO4)</f>
        <v>0</v>
      </c>
      <c r="AO4" s="40">
        <f>SUMIFS('Raw Data'!$F$2:$F$308, 'Raw Data'!$B$2:$B$308, "Donna T3", 'Raw Data'!$D$2:$D$308, 'Transposed Species'!HP3, 'Raw Data'!$E$2:$E$308,'Transposed Species'!HP4)</f>
        <v>0</v>
      </c>
      <c r="AP4" s="40">
        <f>SUMIFS('Raw Data'!$F$2:$F$308, 'Raw Data'!$B$2:$B$308, "Donna T3", 'Raw Data'!$D$2:$D$308, 'Transposed Species'!HQ3, 'Raw Data'!$E$2:$E$308,'Transposed Species'!HQ4)</f>
        <v>0</v>
      </c>
      <c r="AQ4" s="40">
        <f>SUMIFS('Raw Data'!$F$2:$F$308, 'Raw Data'!$B$2:$B$308, "Donna T3", 'Raw Data'!$D$2:$D$308, 'Transposed Species'!HR3, 'Raw Data'!$E$2:$E$308,'Transposed Species'!HR4)</f>
        <v>0</v>
      </c>
      <c r="AR4" s="40">
        <f>SUMIFS('Raw Data'!$F$2:$F$308, 'Raw Data'!$B$2:$B$308, "Donna T3", 'Raw Data'!$D$2:$D$308, 'Transposed Species'!HT3, 'Raw Data'!$E$2:$E$308,'Transposed Species'!HT4)</f>
        <v>0</v>
      </c>
    </row>
    <row r="5" spans="1:44">
      <c r="A5" t="s">
        <v>403</v>
      </c>
      <c r="B5" t="s">
        <v>142</v>
      </c>
      <c r="C5" t="s">
        <v>487</v>
      </c>
      <c r="D5" s="40">
        <f>SUMIFS('Raw Data'!$F$2:$F$308, 'Raw Data'!$B$2:$B$308, "Donna T4", 'Raw Data'!$D$2:$D$308, 'Transposed Species'!AV3, 'Raw Data'!$E$2:$E$308,'Transposed Species'!AV4)</f>
        <v>0</v>
      </c>
      <c r="E5" s="40">
        <f>SUMIFS('Raw Data'!$F$2:$F$308, 'Raw Data'!$B$2:$B$308, "Donna T4", 'Raw Data'!$D$2:$D$308, 'Transposed Species'!AW3, 'Raw Data'!$E$2:$E$308,'Transposed Species'!AW4)</f>
        <v>0</v>
      </c>
      <c r="F5" s="40">
        <f>SUMIFS('Raw Data'!$F$2:$F$308, 'Raw Data'!$B$2:$B$308, "Donna T4", 'Raw Data'!$D$2:$D$308, 'Transposed Species'!AX3, 'Raw Data'!$E$2:$E$308,'Transposed Species'!AX4)</f>
        <v>0</v>
      </c>
      <c r="G5" s="40">
        <f>SUMIFS('Raw Data'!$F$2:$F$308, 'Raw Data'!$B$2:$B$308, "Donna T4", 'Raw Data'!$D$2:$D$308, 'Transposed Species'!AY3, 'Raw Data'!$E$2:$E$308,'Transposed Species'!AY4)</f>
        <v>0</v>
      </c>
      <c r="H5" s="40">
        <f>SUMIFS('Raw Data'!$F$2:$F$308, 'Raw Data'!$B$2:$B$308, "Donna T4", 'Raw Data'!$D$2:$D$308, 'Transposed Species'!AZ3, 'Raw Data'!$E$2:$E$308,'Transposed Species'!AZ4)</f>
        <v>0</v>
      </c>
      <c r="I5" s="40">
        <f>SUMIFS('Raw Data'!$F$2:$F$308, 'Raw Data'!$B$2:$B$308, "Donna T4", 'Raw Data'!$D$2:$D$308, 'Transposed Species'!BA3, 'Raw Data'!$E$2:$E$308,'Transposed Species'!BA4)</f>
        <v>0</v>
      </c>
      <c r="J5" s="40">
        <f>SUMIFS('Raw Data'!$F$2:$F$308, 'Raw Data'!$B$2:$B$308, "Donna T4", 'Raw Data'!$D$2:$D$308, 'Transposed Species'!BB3, 'Raw Data'!$E$2:$E$308,'Transposed Species'!BB4)</f>
        <v>0</v>
      </c>
      <c r="K5" s="40">
        <f>SUMIFS('Raw Data'!$F$2:$F$308, 'Raw Data'!$B$2:$B$308, "Donna T4", 'Raw Data'!$D$2:$D$308, 'Transposed Species'!BW3, 'Raw Data'!$E$2:$E$308,'Transposed Species'!BW4)</f>
        <v>0</v>
      </c>
      <c r="L5" s="40">
        <f>SUMIFS('Raw Data'!$F$2:$F$308, 'Raw Data'!$B$2:$B$308, "Donna T4", 'Raw Data'!$D$2:$D$308, 'Transposed Species'!DN3, 'Raw Data'!$E$2:$E$308,'Transposed Species'!DN4)</f>
        <v>0</v>
      </c>
      <c r="M5" s="40">
        <f>SUMIFS('Raw Data'!$F$2:$F$308, 'Raw Data'!$B$2:$B$308, "Donna T4", 'Raw Data'!$D$2:$D$308, 'Transposed Species'!DO3, 'Raw Data'!$E$2:$E$308,'Transposed Species'!DO4)</f>
        <v>0</v>
      </c>
      <c r="N5" s="40">
        <f>SUMIFS('Raw Data'!$F$2:$F$308, 'Raw Data'!$B$2:$B$308, "Donna T4", 'Raw Data'!$D$2:$D$308, 'Transposed Species'!DP3, 'Raw Data'!$E$2:$E$308,'Transposed Species'!DP4)</f>
        <v>0</v>
      </c>
      <c r="O5" s="40">
        <f>SUMIFS('Raw Data'!$F$2:$F$308, 'Raw Data'!$B$2:$B$308, "Donna T4", 'Raw Data'!$D$2:$D$308, 'Transposed Species'!DQ3, 'Raw Data'!$E$2:$E$308,'Transposed Species'!DQ4)</f>
        <v>0</v>
      </c>
      <c r="P5" s="40">
        <f>SUMIFS('Raw Data'!$F$2:$F$308, 'Raw Data'!$B$2:$B$308, "Donna T4", 'Raw Data'!$D$2:$D$308, 'Transposed Species'!DR3, 'Raw Data'!$E$2:$E$308,'Transposed Species'!DR4)</f>
        <v>0</v>
      </c>
      <c r="Q5" s="40">
        <f>SUMIFS('Raw Data'!$F$2:$F$308, 'Raw Data'!$B$2:$B$308, "Donna T4", 'Raw Data'!$D$2:$D$308, 'Transposed Species'!DS3, 'Raw Data'!$E$2:$E$308,'Transposed Species'!DS4)</f>
        <v>2</v>
      </c>
      <c r="R5" s="40">
        <f>SUMIFS('Raw Data'!$F$2:$F$308, 'Raw Data'!$B$2:$B$308, "Donna T4", 'Raw Data'!$D$2:$D$308, 'Transposed Species'!DT3, 'Raw Data'!$E$2:$E$308,'Transposed Species'!DT4)</f>
        <v>0</v>
      </c>
      <c r="S5" s="40">
        <f>SUMIFS('Raw Data'!$F$2:$F$308, 'Raw Data'!$B$2:$B$308, "Donna T4", 'Raw Data'!$D$2:$D$308, 'Transposed Species'!DU3, 'Raw Data'!$E$2:$E$308,'Transposed Species'!DU4)</f>
        <v>0</v>
      </c>
      <c r="T5" s="40">
        <f>SUMIFS('Raw Data'!$F$2:$F$308, 'Raw Data'!$B$2:$B$308, "Donna T4", 'Raw Data'!$D$2:$D$308, 'Transposed Species'!DV3, 'Raw Data'!$E$2:$E$308,'Transposed Species'!DV4)</f>
        <v>0</v>
      </c>
      <c r="U5" s="40">
        <f>SUMIFS('Raw Data'!$F$2:$F$308, 'Raw Data'!$B$2:$B$308, "Donna T4", 'Raw Data'!$D$2:$D$308, 'Transposed Species'!DW3, 'Raw Data'!$E$2:$E$308,'Transposed Species'!DW4)</f>
        <v>0</v>
      </c>
      <c r="V5" s="40">
        <f>SUMIFS('Raw Data'!$F$2:$F$308, 'Raw Data'!$B$2:$B$308, "Donna T4", 'Raw Data'!$D$2:$D$308, 'Transposed Species'!DX3, 'Raw Data'!$E$2:$E$308,'Transposed Species'!DX4)</f>
        <v>0</v>
      </c>
      <c r="W5" s="40">
        <f>SUMIFS('Raw Data'!$F$2:$F$308, 'Raw Data'!$B$2:$B$308, "Donna T4", 'Raw Data'!$D$2:$D$308, 'Transposed Species'!DY3, 'Raw Data'!$E$2:$E$308,'Transposed Species'!DY4)</f>
        <v>0</v>
      </c>
      <c r="X5" s="40">
        <f>SUMIFS('Raw Data'!$F$2:$F$308, 'Raw Data'!$B$2:$B$308, "Donna T4", 'Raw Data'!$D$2:$D$308, 'Transposed Species'!DZ3, 'Raw Data'!$E$2:$E$308,'Transposed Species'!DZ4)</f>
        <v>0</v>
      </c>
      <c r="Y5" s="40">
        <f>SUMIFS('Raw Data'!$F$2:$F$308, 'Raw Data'!$B$2:$B$308, "Donna T4", 'Raw Data'!$D$2:$D$308, 'Transposed Species'!EA3, 'Raw Data'!$E$2:$E$308,'Transposed Species'!EA4)</f>
        <v>0</v>
      </c>
      <c r="Z5" s="40">
        <f>SUMIFS('Raw Data'!$F$2:$F$308, 'Raw Data'!$B$2:$B$308, "Donna T4", 'Raw Data'!$D$2:$D$308, 'Transposed Species'!GU3, 'Raw Data'!$E$2:$E$308,'Transposed Species'!GU4)</f>
        <v>0</v>
      </c>
      <c r="AA5" s="40">
        <f>SUMIFS('Raw Data'!$F$2:$F$308, 'Raw Data'!$B$2:$B$308, "Donna T4", 'Raw Data'!$D$2:$D$308, 'Transposed Species'!GV3, 'Raw Data'!$E$2:$E$308,'Transposed Species'!GV4)</f>
        <v>0</v>
      </c>
      <c r="AB5" s="40">
        <f>SUMIFS('Raw Data'!$F$2:$F$308, 'Raw Data'!$B$2:$B$308, "Donna T4", 'Raw Data'!$D$2:$D$308, 'Transposed Species'!GW3, 'Raw Data'!$E$2:$E$308,'Transposed Species'!GW4)</f>
        <v>0</v>
      </c>
      <c r="AC5" s="40">
        <f>SUMIFS('Raw Data'!$F$2:$F$308, 'Raw Data'!$B$2:$B$308, "Donna T4", 'Raw Data'!$D$2:$D$308, 'Transposed Species'!GX3, 'Raw Data'!$E$2:$E$308,'Transposed Species'!GX4)</f>
        <v>0</v>
      </c>
      <c r="AD5" s="40">
        <f>SUMIFS('Raw Data'!$F$2:$F$308, 'Raw Data'!$B$2:$B$308, "Donna T4", 'Raw Data'!$D$2:$D$308, 'Transposed Species'!GZ3, 'Raw Data'!$E$2:$E$308,'Transposed Species'!GZ4)</f>
        <v>0</v>
      </c>
      <c r="AE5" s="40">
        <f>SUMIFS('Raw Data'!$F$2:$F$308, 'Raw Data'!$B$2:$B$308, "Donna T4", 'Raw Data'!$D$2:$D$308, 'Transposed Species'!HA3, 'Raw Data'!$E$2:$E$308,'Transposed Species'!HA4)</f>
        <v>0</v>
      </c>
      <c r="AF5" s="40">
        <f>SUMIFS('Raw Data'!$F$2:$F$308, 'Raw Data'!$B$2:$B$308, "Donna T4", 'Raw Data'!$D$2:$D$308, 'Transposed Species'!HB3, 'Raw Data'!$E$2:$E$308,'Transposed Species'!HB4)</f>
        <v>0</v>
      </c>
      <c r="AG5" s="40">
        <f>SUMIFS('Raw Data'!$F$2:$F$308, 'Raw Data'!$B$2:$B$308, "Donna T4", 'Raw Data'!$D$2:$D$308, 'Transposed Species'!HC3, 'Raw Data'!$E$2:$E$308,'Transposed Species'!HC4)</f>
        <v>0</v>
      </c>
      <c r="AH5" s="40">
        <f>SUMIFS('Raw Data'!$F$2:$F$308, 'Raw Data'!$B$2:$B$308, "Donna T4", 'Raw Data'!$D$2:$D$308, 'Transposed Species'!HD3, 'Raw Data'!$E$2:$E$308,'Transposed Species'!HD4)</f>
        <v>0</v>
      </c>
      <c r="AI5" s="40">
        <f>SUMIFS('Raw Data'!$F$2:$F$308, 'Raw Data'!$B$2:$B$308, "Donna T4", 'Raw Data'!$D$2:$D$308, 'Transposed Species'!HG3, 'Raw Data'!$E$2:$E$308,'Transposed Species'!HG4)</f>
        <v>0</v>
      </c>
      <c r="AJ5" s="40">
        <f>SUMIFS('Raw Data'!$F$2:$F$308, 'Raw Data'!$B$2:$B$308, "Donna T4", 'Raw Data'!$D$2:$D$308, 'Transposed Species'!HH3, 'Raw Data'!$E$2:$E$308,'Transposed Species'!HH4)</f>
        <v>0</v>
      </c>
      <c r="AK5" s="40">
        <f>SUMIFS('Raw Data'!$F$2:$F$308, 'Raw Data'!$B$2:$B$308, "Donna T4", 'Raw Data'!$D$2:$D$308, 'Transposed Species'!HL3, 'Raw Data'!$E$2:$E$308,'Transposed Species'!HL4)</f>
        <v>0</v>
      </c>
      <c r="AL5" s="40">
        <f>SUMIFS('Raw Data'!$F$2:$F$308, 'Raw Data'!$B$2:$B$308, "Donna T4", 'Raw Data'!$D$2:$D$308, 'Transposed Species'!HM3, 'Raw Data'!$E$2:$E$308,'Transposed Species'!HM4)</f>
        <v>0</v>
      </c>
      <c r="AM5" s="40">
        <f>SUMIFS('Raw Data'!$F$2:$F$308, 'Raw Data'!$B$2:$B$308, "Donna T4", 'Raw Data'!$D$2:$D$308, 'Transposed Species'!HN3, 'Raw Data'!$E$2:$E$308,'Transposed Species'!HN4)</f>
        <v>0</v>
      </c>
      <c r="AN5" s="40">
        <f>SUMIFS('Raw Data'!$F$2:$F$308, 'Raw Data'!$B$2:$B$308, "Donna T4", 'Raw Data'!$D$2:$D$308, 'Transposed Species'!HO3, 'Raw Data'!$E$2:$E$308,'Transposed Species'!HO4)</f>
        <v>0</v>
      </c>
      <c r="AO5" s="40">
        <f>SUMIFS('Raw Data'!$F$2:$F$308, 'Raw Data'!$B$2:$B$308, "Donna T4", 'Raw Data'!$D$2:$D$308, 'Transposed Species'!HP3, 'Raw Data'!$E$2:$E$308,'Transposed Species'!HP4)</f>
        <v>0</v>
      </c>
      <c r="AP5" s="40">
        <f>SUMIFS('Raw Data'!$F$2:$F$308, 'Raw Data'!$B$2:$B$308, "Donna T4", 'Raw Data'!$D$2:$D$308, 'Transposed Species'!HQ3, 'Raw Data'!$E$2:$E$308,'Transposed Species'!HQ4)</f>
        <v>0</v>
      </c>
      <c r="AQ5" s="40">
        <f>SUMIFS('Raw Data'!$F$2:$F$308, 'Raw Data'!$B$2:$B$308, "Donna T4", 'Raw Data'!$D$2:$D$308, 'Transposed Species'!HR3, 'Raw Data'!$E$2:$E$308,'Transposed Species'!HR4)</f>
        <v>0</v>
      </c>
      <c r="AR5" s="40">
        <f>SUMIFS('Raw Data'!$F$2:$F$308, 'Raw Data'!$B$2:$B$308, "Donna T4", 'Raw Data'!$D$2:$D$308, 'Transposed Species'!HT3, 'Raw Data'!$E$2:$E$308,'Transposed Species'!HT4)</f>
        <v>0</v>
      </c>
    </row>
    <row r="6" spans="1:44">
      <c r="A6" t="s">
        <v>404</v>
      </c>
      <c r="B6" t="s">
        <v>142</v>
      </c>
      <c r="C6" t="s">
        <v>487</v>
      </c>
      <c r="D6" s="40">
        <f>SUMIFS('Raw Data'!$F$2:$F$308, 'Raw Data'!$B$2:$B$308, "Donna T5", 'Raw Data'!$D$2:$D$308, 'Transposed Species'!AV3, 'Raw Data'!$E$2:$E$308,'Transposed Species'!AV4)</f>
        <v>0</v>
      </c>
      <c r="E6" s="40">
        <f>SUMIFS('Raw Data'!$F$2:$F$308, 'Raw Data'!$B$2:$B$308, "Donna T5", 'Raw Data'!$D$2:$D$308, 'Transposed Species'!AW3, 'Raw Data'!$E$2:$E$308,'Transposed Species'!AW4)</f>
        <v>0</v>
      </c>
      <c r="F6" s="40">
        <f>SUMIFS('Raw Data'!$F$2:$F$308, 'Raw Data'!$B$2:$B$308, "Donna T5", 'Raw Data'!$D$2:$D$308, 'Transposed Species'!AX3, 'Raw Data'!$E$2:$E$308,'Transposed Species'!AX4)</f>
        <v>0</v>
      </c>
      <c r="G6" s="40">
        <f>SUMIFS('Raw Data'!$F$2:$F$308, 'Raw Data'!$B$2:$B$308, "Donna T5", 'Raw Data'!$D$2:$D$308, 'Transposed Species'!AY3, 'Raw Data'!$E$2:$E$308,'Transposed Species'!AY4)</f>
        <v>0</v>
      </c>
      <c r="H6" s="40">
        <f>SUMIFS('Raw Data'!$F$2:$F$308, 'Raw Data'!$B$2:$B$308, "Donna T5", 'Raw Data'!$D$2:$D$308, 'Transposed Species'!AZ3, 'Raw Data'!$E$2:$E$308,'Transposed Species'!AZ4)</f>
        <v>0</v>
      </c>
      <c r="I6" s="40">
        <f>SUMIFS('Raw Data'!$F$2:$F$308, 'Raw Data'!$B$2:$B$308, "Donna T5", 'Raw Data'!$D$2:$D$308, 'Transposed Species'!BA3, 'Raw Data'!$E$2:$E$308,'Transposed Species'!BA4)</f>
        <v>0</v>
      </c>
      <c r="J6" s="40">
        <f>SUMIFS('Raw Data'!$F$2:$F$308, 'Raw Data'!$B$2:$B$308, "Donna T5", 'Raw Data'!$D$2:$D$308, 'Transposed Species'!BB3, 'Raw Data'!$E$2:$E$308,'Transposed Species'!BB4)</f>
        <v>0</v>
      </c>
      <c r="K6" s="40">
        <f>SUMIFS('Raw Data'!$F$2:$F$308, 'Raw Data'!$B$2:$B$308, "Donna T5", 'Raw Data'!$D$2:$D$308, 'Transposed Species'!BW3, 'Raw Data'!$E$2:$E$308,'Transposed Species'!BW4)</f>
        <v>0</v>
      </c>
      <c r="L6" s="40">
        <f>SUMIFS('Raw Data'!$F$2:$F$308, 'Raw Data'!$B$2:$B$308, "Donna T5", 'Raw Data'!$D$2:$D$308, 'Transposed Species'!DN3, 'Raw Data'!$E$2:$E$308,'Transposed Species'!DN4)</f>
        <v>0</v>
      </c>
      <c r="M6" s="40">
        <f>SUMIFS('Raw Data'!$F$2:$F$308, 'Raw Data'!$B$2:$B$308, "Donna T5", 'Raw Data'!$D$2:$D$308, 'Transposed Species'!DO3, 'Raw Data'!$E$2:$E$308,'Transposed Species'!DO4)</f>
        <v>0</v>
      </c>
      <c r="N6" s="40">
        <f>SUMIFS('Raw Data'!$F$2:$F$308, 'Raw Data'!$B$2:$B$308, "Donna T5", 'Raw Data'!$D$2:$D$308, 'Transposed Species'!DP3, 'Raw Data'!$E$2:$E$308,'Transposed Species'!DP4)</f>
        <v>0</v>
      </c>
      <c r="O6" s="40">
        <f>SUMIFS('Raw Data'!$F$2:$F$308, 'Raw Data'!$B$2:$B$308, "Donna T5", 'Raw Data'!$D$2:$D$308, 'Transposed Species'!DQ3, 'Raw Data'!$E$2:$E$308,'Transposed Species'!DQ4)</f>
        <v>0</v>
      </c>
      <c r="P6" s="40">
        <f>SUMIFS('Raw Data'!$F$2:$F$308, 'Raw Data'!$B$2:$B$308, "Donna T5", 'Raw Data'!$D$2:$D$308, 'Transposed Species'!DR3, 'Raw Data'!$E$2:$E$308,'Transposed Species'!DR4)</f>
        <v>0</v>
      </c>
      <c r="Q6" s="40">
        <f>SUMIFS('Raw Data'!$F$2:$F$308, 'Raw Data'!$B$2:$B$308, "Donna T5", 'Raw Data'!$D$2:$D$308, 'Transposed Species'!DS3, 'Raw Data'!$E$2:$E$308,'Transposed Species'!DS4)</f>
        <v>0</v>
      </c>
      <c r="R6" s="40">
        <f>SUMIFS('Raw Data'!$F$2:$F$308, 'Raw Data'!$B$2:$B$308, "Donna T5", 'Raw Data'!$D$2:$D$308, 'Transposed Species'!DT3, 'Raw Data'!$E$2:$E$308,'Transposed Species'!DT4)</f>
        <v>0</v>
      </c>
      <c r="S6" s="40">
        <f>SUMIFS('Raw Data'!$F$2:$F$308, 'Raw Data'!$B$2:$B$308, "Donna T5", 'Raw Data'!$D$2:$D$308, 'Transposed Species'!DU3, 'Raw Data'!$E$2:$E$308,'Transposed Species'!DU4)</f>
        <v>0</v>
      </c>
      <c r="T6" s="40">
        <f>SUMIFS('Raw Data'!$F$2:$F$308, 'Raw Data'!$B$2:$B$308, "Donna T5", 'Raw Data'!$D$2:$D$308, 'Transposed Species'!DV3, 'Raw Data'!$E$2:$E$308,'Transposed Species'!DV4)</f>
        <v>0</v>
      </c>
      <c r="U6" s="40">
        <f>SUMIFS('Raw Data'!$F$2:$F$308, 'Raw Data'!$B$2:$B$308, "Donna T5", 'Raw Data'!$D$2:$D$308, 'Transposed Species'!DW3, 'Raw Data'!$E$2:$E$308,'Transposed Species'!DW4)</f>
        <v>0</v>
      </c>
      <c r="V6" s="40">
        <f>SUMIFS('Raw Data'!$F$2:$F$308, 'Raw Data'!$B$2:$B$308, "Donna T5", 'Raw Data'!$D$2:$D$308, 'Transposed Species'!DX3, 'Raw Data'!$E$2:$E$308,'Transposed Species'!DX4)</f>
        <v>0</v>
      </c>
      <c r="W6" s="40">
        <f>SUMIFS('Raw Data'!$F$2:$F$308, 'Raw Data'!$B$2:$B$308, "Donna T5", 'Raw Data'!$D$2:$D$308, 'Transposed Species'!DY3, 'Raw Data'!$E$2:$E$308,'Transposed Species'!DY4)</f>
        <v>0</v>
      </c>
      <c r="X6" s="40">
        <f>SUMIFS('Raw Data'!$F$2:$F$308, 'Raw Data'!$B$2:$B$308, "Donna T5", 'Raw Data'!$D$2:$D$308, 'Transposed Species'!DZ3, 'Raw Data'!$E$2:$E$308,'Transposed Species'!DZ4)</f>
        <v>0</v>
      </c>
      <c r="Y6" s="40">
        <f>SUMIFS('Raw Data'!$F$2:$F$308, 'Raw Data'!$B$2:$B$308, "Donna T5", 'Raw Data'!$D$2:$D$308, 'Transposed Species'!EA3, 'Raw Data'!$E$2:$E$308,'Transposed Species'!EA4)</f>
        <v>0</v>
      </c>
      <c r="Z6" s="40">
        <f>SUMIFS('Raw Data'!$F$2:$F$308, 'Raw Data'!$B$2:$B$308, "Donna T5", 'Raw Data'!$D$2:$D$308, 'Transposed Species'!GU3, 'Raw Data'!$E$2:$E$308,'Transposed Species'!GU4)</f>
        <v>0</v>
      </c>
      <c r="AA6" s="40">
        <f>SUMIFS('Raw Data'!$F$2:$F$308, 'Raw Data'!$B$2:$B$308, "Donna T5", 'Raw Data'!$D$2:$D$308, 'Transposed Species'!GV3, 'Raw Data'!$E$2:$E$308,'Transposed Species'!GV4)</f>
        <v>0</v>
      </c>
      <c r="AB6" s="40">
        <f>SUMIFS('Raw Data'!$F$2:$F$308, 'Raw Data'!$B$2:$B$308, "Donna T5", 'Raw Data'!$D$2:$D$308, 'Transposed Species'!GW3, 'Raw Data'!$E$2:$E$308,'Transposed Species'!GW4)</f>
        <v>0</v>
      </c>
      <c r="AC6" s="40">
        <f>SUMIFS('Raw Data'!$F$2:$F$308, 'Raw Data'!$B$2:$B$308, "Donna T5", 'Raw Data'!$D$2:$D$308, 'Transposed Species'!GX3, 'Raw Data'!$E$2:$E$308,'Transposed Species'!GX4)</f>
        <v>0</v>
      </c>
      <c r="AD6" s="40">
        <f>SUMIFS('Raw Data'!$F$2:$F$308, 'Raw Data'!$B$2:$B$308, "Donna T5", 'Raw Data'!$D$2:$D$308, 'Transposed Species'!GZ3, 'Raw Data'!$E$2:$E$308,'Transposed Species'!GZ4)</f>
        <v>0</v>
      </c>
      <c r="AE6" s="40">
        <f>SUMIFS('Raw Data'!$F$2:$F$308, 'Raw Data'!$B$2:$B$308, "Donna T5", 'Raw Data'!$D$2:$D$308, 'Transposed Species'!HA3, 'Raw Data'!$E$2:$E$308,'Transposed Species'!HA4)</f>
        <v>2</v>
      </c>
      <c r="AF6" s="40">
        <f>SUMIFS('Raw Data'!$F$2:$F$308, 'Raw Data'!$B$2:$B$308, "Donna T5", 'Raw Data'!$D$2:$D$308, 'Transposed Species'!HB3, 'Raw Data'!$E$2:$E$308,'Transposed Species'!HB4)</f>
        <v>1</v>
      </c>
      <c r="AG6" s="40">
        <f>SUMIFS('Raw Data'!$F$2:$F$308, 'Raw Data'!$B$2:$B$308, "Donna T5", 'Raw Data'!$D$2:$D$308, 'Transposed Species'!HC3, 'Raw Data'!$E$2:$E$308,'Transposed Species'!HC4)</f>
        <v>0</v>
      </c>
      <c r="AH6" s="40">
        <f>SUMIFS('Raw Data'!$F$2:$F$308, 'Raw Data'!$B$2:$B$308, "Donna T5", 'Raw Data'!$D$2:$D$308, 'Transposed Species'!HD3, 'Raw Data'!$E$2:$E$308,'Transposed Species'!HD4)</f>
        <v>0</v>
      </c>
      <c r="AI6" s="40">
        <f>SUMIFS('Raw Data'!$F$2:$F$308, 'Raw Data'!$B$2:$B$308, "Donna T5", 'Raw Data'!$D$2:$D$308, 'Transposed Species'!HG3, 'Raw Data'!$E$2:$E$308,'Transposed Species'!HG4)</f>
        <v>0</v>
      </c>
      <c r="AJ6" s="40">
        <f>SUMIFS('Raw Data'!$F$2:$F$308, 'Raw Data'!$B$2:$B$308, "Donna T5", 'Raw Data'!$D$2:$D$308, 'Transposed Species'!HH3, 'Raw Data'!$E$2:$E$308,'Transposed Species'!HH4)</f>
        <v>0</v>
      </c>
      <c r="AK6" s="40">
        <f>SUMIFS('Raw Data'!$F$2:$F$308, 'Raw Data'!$B$2:$B$308, "Donna T5", 'Raw Data'!$D$2:$D$308, 'Transposed Species'!HL3, 'Raw Data'!$E$2:$E$308,'Transposed Species'!HL4)</f>
        <v>0</v>
      </c>
      <c r="AL6" s="40">
        <f>SUMIFS('Raw Data'!$F$2:$F$308, 'Raw Data'!$B$2:$B$308, "Donna T5", 'Raw Data'!$D$2:$D$308, 'Transposed Species'!HM3, 'Raw Data'!$E$2:$E$308,'Transposed Species'!HM4)</f>
        <v>0</v>
      </c>
      <c r="AM6" s="40">
        <f>SUMIFS('Raw Data'!$F$2:$F$308, 'Raw Data'!$B$2:$B$308, "Donna T5", 'Raw Data'!$D$2:$D$308, 'Transposed Species'!HN3, 'Raw Data'!$E$2:$E$308,'Transposed Species'!HN4)</f>
        <v>0</v>
      </c>
      <c r="AN6" s="40">
        <f>SUMIFS('Raw Data'!$F$2:$F$308, 'Raw Data'!$B$2:$B$308, "Donna T5", 'Raw Data'!$D$2:$D$308, 'Transposed Species'!HO3, 'Raw Data'!$E$2:$E$308,'Transposed Species'!HO4)</f>
        <v>0</v>
      </c>
      <c r="AO6" s="40">
        <f>SUMIFS('Raw Data'!$F$2:$F$308, 'Raw Data'!$B$2:$B$308, "Donna T5", 'Raw Data'!$D$2:$D$308, 'Transposed Species'!HP3, 'Raw Data'!$E$2:$E$308,'Transposed Species'!HP4)</f>
        <v>0</v>
      </c>
      <c r="AP6" s="40">
        <f>SUMIFS('Raw Data'!$F$2:$F$308, 'Raw Data'!$B$2:$B$308, "Donna T5", 'Raw Data'!$D$2:$D$308, 'Transposed Species'!HQ3, 'Raw Data'!$E$2:$E$308,'Transposed Species'!HQ4)</f>
        <v>0</v>
      </c>
      <c r="AQ6" s="40">
        <f>SUMIFS('Raw Data'!$F$2:$F$308, 'Raw Data'!$B$2:$B$308, "Donna T5", 'Raw Data'!$D$2:$D$308, 'Transposed Species'!HR3, 'Raw Data'!$E$2:$E$308,'Transposed Species'!HR4)</f>
        <v>0</v>
      </c>
      <c r="AR6" s="40">
        <f>SUMIFS('Raw Data'!$F$2:$F$308, 'Raw Data'!$B$2:$B$308, "Donna T5", 'Raw Data'!$D$2:$D$308, 'Transposed Species'!HT3, 'Raw Data'!$E$2:$E$308,'Transposed Species'!HT4)</f>
        <v>0</v>
      </c>
    </row>
    <row r="7" spans="1:44">
      <c r="A7" t="s">
        <v>405</v>
      </c>
      <c r="B7" t="s">
        <v>142</v>
      </c>
      <c r="C7" t="s">
        <v>487</v>
      </c>
      <c r="D7" s="40">
        <f>SUMIFS('Raw Data'!$F$2:$F$308, 'Raw Data'!$B$2:$B$308, "Donna T6", 'Raw Data'!$D$2:$D$308, 'Transposed Species'!AV3, 'Raw Data'!$E$2:$E$308,'Transposed Species'!AV4)</f>
        <v>0</v>
      </c>
      <c r="E7" s="40">
        <f>SUMIFS('Raw Data'!$F$2:$F$308, 'Raw Data'!$B$2:$B$308, "Donna T6", 'Raw Data'!$D$2:$D$308, 'Transposed Species'!AW3, 'Raw Data'!$E$2:$E$308,'Transposed Species'!AW4)</f>
        <v>0</v>
      </c>
      <c r="F7" s="40">
        <f>SUMIFS('Raw Data'!$F$2:$F$308, 'Raw Data'!$B$2:$B$308, "Donna T6", 'Raw Data'!$D$2:$D$308, 'Transposed Species'!AX3, 'Raw Data'!$E$2:$E$308,'Transposed Species'!AX4)</f>
        <v>0</v>
      </c>
      <c r="G7" s="40">
        <f>SUMIFS('Raw Data'!$F$2:$F$308, 'Raw Data'!$B$2:$B$308, "Donna T6", 'Raw Data'!$D$2:$D$308, 'Transposed Species'!AY3, 'Raw Data'!$E$2:$E$308,'Transposed Species'!AY4)</f>
        <v>0</v>
      </c>
      <c r="H7" s="40">
        <f>SUMIFS('Raw Data'!$F$2:$F$308, 'Raw Data'!$B$2:$B$308, "Donna T6", 'Raw Data'!$D$2:$D$308, 'Transposed Species'!AZ3, 'Raw Data'!$E$2:$E$308,'Transposed Species'!AZ4)</f>
        <v>0</v>
      </c>
      <c r="I7" s="40">
        <f>SUMIFS('Raw Data'!$F$2:$F$308, 'Raw Data'!$B$2:$B$308, "Donna T6", 'Raw Data'!$D$2:$D$308, 'Transposed Species'!BA3, 'Raw Data'!$E$2:$E$308,'Transposed Species'!BA4)</f>
        <v>0</v>
      </c>
      <c r="J7" s="40">
        <f>SUMIFS('Raw Data'!$F$2:$F$308, 'Raw Data'!$B$2:$B$308, "Donna T6", 'Raw Data'!$D$2:$D$308, 'Transposed Species'!BB3, 'Raw Data'!$E$2:$E$308,'Transposed Species'!BB4)</f>
        <v>0</v>
      </c>
      <c r="K7" s="40">
        <f>SUMIFS('Raw Data'!$F$2:$F$308, 'Raw Data'!$B$2:$B$308, "Donna T6", 'Raw Data'!$D$2:$D$308, 'Transposed Species'!BW3, 'Raw Data'!$E$2:$E$308,'Transposed Species'!BW4)</f>
        <v>0</v>
      </c>
      <c r="L7" s="40">
        <f>SUMIFS('Raw Data'!$F$2:$F$308, 'Raw Data'!$B$2:$B$308, "Donna T6", 'Raw Data'!$D$2:$D$308, 'Transposed Species'!DN3, 'Raw Data'!$E$2:$E$308,'Transposed Species'!DN4)</f>
        <v>0</v>
      </c>
      <c r="M7" s="40">
        <f>SUMIFS('Raw Data'!$F$2:$F$308, 'Raw Data'!$B$2:$B$308, "Donna T6", 'Raw Data'!$D$2:$D$308, 'Transposed Species'!DO3, 'Raw Data'!$E$2:$E$308,'Transposed Species'!DO4)</f>
        <v>0</v>
      </c>
      <c r="N7" s="40">
        <f>SUMIFS('Raw Data'!$F$2:$F$308, 'Raw Data'!$B$2:$B$308, "Donna T6", 'Raw Data'!$D$2:$D$308, 'Transposed Species'!DP3, 'Raw Data'!$E$2:$E$308,'Transposed Species'!DP4)</f>
        <v>0</v>
      </c>
      <c r="O7" s="40">
        <f>SUMIFS('Raw Data'!$F$2:$F$308, 'Raw Data'!$B$2:$B$308, "Donna T6", 'Raw Data'!$D$2:$D$308, 'Transposed Species'!DQ3, 'Raw Data'!$E$2:$E$308,'Transposed Species'!DQ4)</f>
        <v>0</v>
      </c>
      <c r="P7" s="40">
        <f>SUMIFS('Raw Data'!$F$2:$F$308, 'Raw Data'!$B$2:$B$308, "Donna T6", 'Raw Data'!$D$2:$D$308, 'Transposed Species'!DR3, 'Raw Data'!$E$2:$E$308,'Transposed Species'!DR4)</f>
        <v>0</v>
      </c>
      <c r="Q7" s="40">
        <f>SUMIFS('Raw Data'!$F$2:$F$308, 'Raw Data'!$B$2:$B$308, "Donna T6", 'Raw Data'!$D$2:$D$308, 'Transposed Species'!DS3, 'Raw Data'!$E$2:$E$308,'Transposed Species'!DS4)</f>
        <v>1</v>
      </c>
      <c r="R7" s="40">
        <f>SUMIFS('Raw Data'!$F$2:$F$308, 'Raw Data'!$B$2:$B$308, "Donna T6", 'Raw Data'!$D$2:$D$308, 'Transposed Species'!DT3, 'Raw Data'!$E$2:$E$308,'Transposed Species'!DT4)</f>
        <v>2</v>
      </c>
      <c r="S7" s="40">
        <f>SUMIFS('Raw Data'!$F$2:$F$308, 'Raw Data'!$B$2:$B$308, "Donna T6", 'Raw Data'!$D$2:$D$308, 'Transposed Species'!DU3, 'Raw Data'!$E$2:$E$308,'Transposed Species'!DU4)</f>
        <v>2</v>
      </c>
      <c r="T7" s="40">
        <f>SUMIFS('Raw Data'!$F$2:$F$308, 'Raw Data'!$B$2:$B$308, "Donna T6", 'Raw Data'!$D$2:$D$308, 'Transposed Species'!DV3, 'Raw Data'!$E$2:$E$308,'Transposed Species'!DV4)</f>
        <v>1</v>
      </c>
      <c r="U7" s="40">
        <f>SUMIFS('Raw Data'!$F$2:$F$308, 'Raw Data'!$B$2:$B$308, "Donna T6", 'Raw Data'!$D$2:$D$308, 'Transposed Species'!DW3, 'Raw Data'!$E$2:$E$308,'Transposed Species'!DW4)</f>
        <v>0</v>
      </c>
      <c r="V7" s="40">
        <f>SUMIFS('Raw Data'!$F$2:$F$308, 'Raw Data'!$B$2:$B$308, "Donna T6", 'Raw Data'!$D$2:$D$308, 'Transposed Species'!DX3, 'Raw Data'!$E$2:$E$308,'Transposed Species'!DX4)</f>
        <v>0</v>
      </c>
      <c r="W7" s="40">
        <f>SUMIFS('Raw Data'!$F$2:$F$308, 'Raw Data'!$B$2:$B$308, "Donna T6", 'Raw Data'!$D$2:$D$308, 'Transposed Species'!DY3, 'Raw Data'!$E$2:$E$308,'Transposed Species'!DY4)</f>
        <v>0</v>
      </c>
      <c r="X7" s="40">
        <f>SUMIFS('Raw Data'!$F$2:$F$308, 'Raw Data'!$B$2:$B$308, "Donna T6", 'Raw Data'!$D$2:$D$308, 'Transposed Species'!DZ3, 'Raw Data'!$E$2:$E$308,'Transposed Species'!DZ4)</f>
        <v>0</v>
      </c>
      <c r="Y7" s="40">
        <f>SUMIFS('Raw Data'!$F$2:$F$308, 'Raw Data'!$B$2:$B$308, "Donna T6", 'Raw Data'!$D$2:$D$308, 'Transposed Species'!EA3, 'Raw Data'!$E$2:$E$308,'Transposed Species'!EA4)</f>
        <v>0</v>
      </c>
      <c r="Z7" s="40">
        <f>SUMIFS('Raw Data'!$F$2:$F$308, 'Raw Data'!$B$2:$B$308, "Donna T6", 'Raw Data'!$D$2:$D$308, 'Transposed Species'!GU3, 'Raw Data'!$E$2:$E$308,'Transposed Species'!GU4)</f>
        <v>0</v>
      </c>
      <c r="AA7" s="40">
        <f>SUMIFS('Raw Data'!$F$2:$F$308, 'Raw Data'!$B$2:$B$308, "Donna T6", 'Raw Data'!$D$2:$D$308, 'Transposed Species'!GV3, 'Raw Data'!$E$2:$E$308,'Transposed Species'!GV4)</f>
        <v>0</v>
      </c>
      <c r="AB7" s="40">
        <f>SUMIFS('Raw Data'!$F$2:$F$308, 'Raw Data'!$B$2:$B$308, "Donna T6", 'Raw Data'!$D$2:$D$308, 'Transposed Species'!GW3, 'Raw Data'!$E$2:$E$308,'Transposed Species'!GW4)</f>
        <v>0</v>
      </c>
      <c r="AC7" s="40">
        <f>SUMIFS('Raw Data'!$F$2:$F$308, 'Raw Data'!$B$2:$B$308, "Donna T6", 'Raw Data'!$D$2:$D$308, 'Transposed Species'!GX3, 'Raw Data'!$E$2:$E$308,'Transposed Species'!GX4)</f>
        <v>0</v>
      </c>
      <c r="AD7" s="40">
        <f>SUMIFS('Raw Data'!$F$2:$F$308, 'Raw Data'!$B$2:$B$308, "Donna T6", 'Raw Data'!$D$2:$D$308, 'Transposed Species'!GZ3, 'Raw Data'!$E$2:$E$308,'Transposed Species'!GZ4)</f>
        <v>1</v>
      </c>
      <c r="AE7" s="40">
        <f>SUMIFS('Raw Data'!$F$2:$F$308, 'Raw Data'!$B$2:$B$308, "Donna T6", 'Raw Data'!$D$2:$D$308, 'Transposed Species'!HA3, 'Raw Data'!$E$2:$E$308,'Transposed Species'!HA4)</f>
        <v>0</v>
      </c>
      <c r="AF7" s="40">
        <f>SUMIFS('Raw Data'!$F$2:$F$308, 'Raw Data'!$B$2:$B$308, "Donna T6", 'Raw Data'!$D$2:$D$308, 'Transposed Species'!HB3, 'Raw Data'!$E$2:$E$308,'Transposed Species'!HB4)</f>
        <v>0</v>
      </c>
      <c r="AG7" s="40">
        <f>SUMIFS('Raw Data'!$F$2:$F$308, 'Raw Data'!$B$2:$B$308, "Donna T6", 'Raw Data'!$D$2:$D$308, 'Transposed Species'!HC3, 'Raw Data'!$E$2:$E$308,'Transposed Species'!HC4)</f>
        <v>0</v>
      </c>
      <c r="AH7" s="40">
        <f>SUMIFS('Raw Data'!$F$2:$F$308, 'Raw Data'!$B$2:$B$308, "Donna T6", 'Raw Data'!$D$2:$D$308, 'Transposed Species'!HD3, 'Raw Data'!$E$2:$E$308,'Transposed Species'!HD4)</f>
        <v>0</v>
      </c>
      <c r="AI7" s="40">
        <f>SUMIFS('Raw Data'!$F$2:$F$308, 'Raw Data'!$B$2:$B$308, "Donna T6", 'Raw Data'!$D$2:$D$308, 'Transposed Species'!HG3, 'Raw Data'!$E$2:$E$308,'Transposed Species'!HG4)</f>
        <v>0</v>
      </c>
      <c r="AJ7" s="40">
        <f>SUMIFS('Raw Data'!$F$2:$F$308, 'Raw Data'!$B$2:$B$308, "Donna T6", 'Raw Data'!$D$2:$D$308, 'Transposed Species'!HH3, 'Raw Data'!$E$2:$E$308,'Transposed Species'!HH4)</f>
        <v>0</v>
      </c>
      <c r="AK7" s="40">
        <f>SUMIFS('Raw Data'!$F$2:$F$308, 'Raw Data'!$B$2:$B$308, "Donna T6", 'Raw Data'!$D$2:$D$308, 'Transposed Species'!HL3, 'Raw Data'!$E$2:$E$308,'Transposed Species'!HL4)</f>
        <v>0</v>
      </c>
      <c r="AL7" s="40">
        <f>SUMIFS('Raw Data'!$F$2:$F$308, 'Raw Data'!$B$2:$B$308, "Donna T6", 'Raw Data'!$D$2:$D$308, 'Transposed Species'!HM3, 'Raw Data'!$E$2:$E$308,'Transposed Species'!HM4)</f>
        <v>0</v>
      </c>
      <c r="AM7" s="40">
        <f>SUMIFS('Raw Data'!$F$2:$F$308, 'Raw Data'!$B$2:$B$308, "Donna T6", 'Raw Data'!$D$2:$D$308, 'Transposed Species'!HN3, 'Raw Data'!$E$2:$E$308,'Transposed Species'!HN4)</f>
        <v>0</v>
      </c>
      <c r="AN7" s="40">
        <f>SUMIFS('Raw Data'!$F$2:$F$308, 'Raw Data'!$B$2:$B$308, "Donna T6", 'Raw Data'!$D$2:$D$308, 'Transposed Species'!HO3, 'Raw Data'!$E$2:$E$308,'Transposed Species'!HO4)</f>
        <v>0</v>
      </c>
      <c r="AO7" s="40">
        <f>SUMIFS('Raw Data'!$F$2:$F$308, 'Raw Data'!$B$2:$B$308, "Donna T6", 'Raw Data'!$D$2:$D$308, 'Transposed Species'!HP3, 'Raw Data'!$E$2:$E$308,'Transposed Species'!HP4)</f>
        <v>0</v>
      </c>
      <c r="AP7" s="40">
        <f>SUMIFS('Raw Data'!$F$2:$F$308, 'Raw Data'!$B$2:$B$308, "Donna T6", 'Raw Data'!$D$2:$D$308, 'Transposed Species'!HQ3, 'Raw Data'!$E$2:$E$308,'Transposed Species'!HQ4)</f>
        <v>0</v>
      </c>
      <c r="AQ7" s="40">
        <f>SUMIFS('Raw Data'!$F$2:$F$308, 'Raw Data'!$B$2:$B$308, "Donna T6", 'Raw Data'!$D$2:$D$308, 'Transposed Species'!HR3, 'Raw Data'!$E$2:$E$308,'Transposed Species'!HR4)</f>
        <v>0</v>
      </c>
      <c r="AR7" s="40">
        <f>SUMIFS('Raw Data'!$F$2:$F$308, 'Raw Data'!$B$2:$B$308, "Donna T6", 'Raw Data'!$D$2:$D$308, 'Transposed Species'!HT3, 'Raw Data'!$E$2:$E$308,'Transposed Species'!HT4)</f>
        <v>0</v>
      </c>
    </row>
    <row r="8" spans="1:44">
      <c r="A8" t="s">
        <v>406</v>
      </c>
      <c r="B8" t="s">
        <v>150</v>
      </c>
      <c r="C8" t="s">
        <v>488</v>
      </c>
      <c r="D8" s="40">
        <f>SUMIFS('Raw Data'!$F$2:$F$308, 'Raw Data'!$B$2:$B$308, "BRAD T1", 'Raw Data'!$D$2:$D$308, 'Transposed Species'!AV3, 'Raw Data'!$E$2:$E$308,'Transposed Species'!AV4)</f>
        <v>6</v>
      </c>
      <c r="E8" s="40">
        <f>SUMIFS('Raw Data'!$F$2:$F$308, 'Raw Data'!$B$2:$B$308, "BRAD T1", 'Raw Data'!$D$2:$D$308, 'Transposed Species'!AW3, 'Raw Data'!$E$2:$E$308,'Transposed Species'!AW4)</f>
        <v>3</v>
      </c>
      <c r="F8" s="40">
        <f>SUMIFS('Raw Data'!$F$2:$F$308, 'Raw Data'!$B$2:$B$308, "BRAD T1", 'Raw Data'!$D$2:$D$308, 'Transposed Species'!AX3, 'Raw Data'!$E$2:$E$308,'Transposed Species'!AX4)</f>
        <v>3</v>
      </c>
      <c r="G8" s="40">
        <f>SUMIFS('Raw Data'!$F$2:$F$308, 'Raw Data'!$B$2:$B$308, "BRAD T1", 'Raw Data'!$D$2:$D$308, 'Transposed Species'!AY3, 'Raw Data'!$E$2:$E$308,'Transposed Species'!AY4)</f>
        <v>0</v>
      </c>
      <c r="H8" s="40">
        <f>SUMIFS('Raw Data'!$F$2:$F$308, 'Raw Data'!$B$2:$B$308, "BRAD T1", 'Raw Data'!$D$2:$D$308, 'Transposed Species'!AZ3, 'Raw Data'!$E$2:$E$308,'Transposed Species'!AZ4)</f>
        <v>0</v>
      </c>
      <c r="I8" s="40">
        <f>SUMIFS('Raw Data'!$F$2:$F$308, 'Raw Data'!$B$2:$B$308, "BRAD T1", 'Raw Data'!$D$2:$D$308, 'Transposed Species'!BA3, 'Raw Data'!$E$2:$E$308,'Transposed Species'!BA4)</f>
        <v>3</v>
      </c>
      <c r="J8" s="40">
        <f>SUMIFS('Raw Data'!$F$2:$F$308, 'Raw Data'!$B$2:$B$308, "BRAD T1", 'Raw Data'!$D$2:$D$308, 'Transposed Species'!BB3, 'Raw Data'!$E$2:$E$308,'Transposed Species'!BB4)</f>
        <v>1</v>
      </c>
      <c r="K8" s="40">
        <f>SUMIFS('Raw Data'!$F$2:$F$308, 'Raw Data'!$B$2:$B$308, "BRAD T1", 'Raw Data'!$D$2:$D$308, 'Transposed Species'!BW3, 'Raw Data'!$E$2:$E$308,'Transposed Species'!BW4)</f>
        <v>1</v>
      </c>
      <c r="L8" s="40">
        <f>SUMIFS('Raw Data'!$F$2:$F$308, 'Raw Data'!$B$2:$B$308, "BRAD T1", 'Raw Data'!$D$2:$D$308, 'Transposed Species'!DN3, 'Raw Data'!$E$2:$E$308,'Transposed Species'!DN4)</f>
        <v>1</v>
      </c>
      <c r="M8" s="40">
        <f>SUMIFS('Raw Data'!$F$2:$F$308, 'Raw Data'!$B$2:$B$308, "BRAD T1", 'Raw Data'!$D$2:$D$308, 'Transposed Species'!DO3, 'Raw Data'!$E$2:$E$308,'Transposed Species'!DO4)</f>
        <v>0</v>
      </c>
      <c r="N8" s="40">
        <f>SUMIFS('Raw Data'!$F$2:$F$308, 'Raw Data'!$B$2:$B$308, "BRAD T1", 'Raw Data'!$D$2:$D$308, 'Transposed Species'!DP3, 'Raw Data'!$E$2:$E$308,'Transposed Species'!DP4)</f>
        <v>0</v>
      </c>
      <c r="O8" s="40">
        <f>SUMIFS('Raw Data'!$F$2:$F$308, 'Raw Data'!$B$2:$B$308, "BRAD T1", 'Raw Data'!$D$2:$D$308, 'Transposed Species'!DQ3, 'Raw Data'!$E$2:$E$308,'Transposed Species'!DQ4)</f>
        <v>0</v>
      </c>
      <c r="P8" s="40">
        <f>SUMIFS('Raw Data'!$F$2:$F$308, 'Raw Data'!$B$2:$B$308, "BRAD T1", 'Raw Data'!$D$2:$D$308, 'Transposed Species'!DR3, 'Raw Data'!$E$2:$E$308,'Transposed Species'!DR4)</f>
        <v>0</v>
      </c>
      <c r="Q8" s="40">
        <f>SUMIFS('Raw Data'!$F$2:$F$308, 'Raw Data'!$B$2:$B$308, "BRAD T1", 'Raw Data'!$D$2:$D$308, 'Transposed Species'!DS3, 'Raw Data'!$E$2:$E$308,'Transposed Species'!DS4)</f>
        <v>3</v>
      </c>
      <c r="R8" s="40">
        <f>SUMIFS('Raw Data'!$F$2:$F$308, 'Raw Data'!$B$2:$B$308, "BRAD T1", 'Raw Data'!$D$2:$D$308, 'Transposed Species'!DT3, 'Raw Data'!$E$2:$E$308,'Transposed Species'!DT4)</f>
        <v>0</v>
      </c>
      <c r="S8" s="40">
        <f>SUMIFS('Raw Data'!$F$2:$F$308, 'Raw Data'!$B$2:$B$308, "BRAD T1", 'Raw Data'!$D$2:$D$308, 'Transposed Species'!DU3, 'Raw Data'!$E$2:$E$308,'Transposed Species'!DU4)</f>
        <v>1</v>
      </c>
      <c r="T8" s="40">
        <f>SUMIFS('Raw Data'!$F$2:$F$308, 'Raw Data'!$B$2:$B$308, "BRAD T1", 'Raw Data'!$D$2:$D$308, 'Transposed Species'!DV3, 'Raw Data'!$E$2:$E$308,'Transposed Species'!DV4)</f>
        <v>0</v>
      </c>
      <c r="U8" s="40">
        <f>SUMIFS('Raw Data'!$F$2:$F$308, 'Raw Data'!$B$2:$B$308, "BRAD T1", 'Raw Data'!$D$2:$D$308, 'Transposed Species'!DW3, 'Raw Data'!$E$2:$E$308,'Transposed Species'!DW4)</f>
        <v>3</v>
      </c>
      <c r="V8" s="40">
        <f>SUMIFS('Raw Data'!$F$2:$F$308, 'Raw Data'!$B$2:$B$308, "BRAD T1", 'Raw Data'!$D$2:$D$308, 'Transposed Species'!DX3, 'Raw Data'!$E$2:$E$308,'Transposed Species'!DX4)</f>
        <v>2</v>
      </c>
      <c r="W8" s="40">
        <f>SUMIFS('Raw Data'!$F$2:$F$308, 'Raw Data'!$B$2:$B$308, "BRAD T1", 'Raw Data'!$D$2:$D$308, 'Transposed Species'!DY3, 'Raw Data'!$E$2:$E$308,'Transposed Species'!DY4)</f>
        <v>3</v>
      </c>
      <c r="X8" s="40">
        <f>SUMIFS('Raw Data'!$F$2:$F$308, 'Raw Data'!$B$2:$B$308, "BRAD T1", 'Raw Data'!$D$2:$D$308, 'Transposed Species'!DZ3, 'Raw Data'!$E$2:$E$308,'Transposed Species'!DZ4)</f>
        <v>0</v>
      </c>
      <c r="Y8" s="40">
        <f>SUMIFS('Raw Data'!$F$2:$F$308, 'Raw Data'!$B$2:$B$308, "BRAD T1", 'Raw Data'!$D$2:$D$308, 'Transposed Species'!EA3, 'Raw Data'!$E$2:$E$308,'Transposed Species'!EA4)</f>
        <v>0</v>
      </c>
      <c r="Z8" s="40">
        <f>SUMIFS('Raw Data'!$F$2:$F$308, 'Raw Data'!$B$2:$B$308, "BRAD T1", 'Raw Data'!$D$2:$D$308, 'Transposed Species'!GU3, 'Raw Data'!$E$2:$E$308,'Transposed Species'!GU4)</f>
        <v>0</v>
      </c>
      <c r="AA8" s="40">
        <f>SUMIFS('Raw Data'!$F$2:$F$308, 'Raw Data'!$B$2:$B$308, "BRAD T1", 'Raw Data'!$D$2:$D$308, 'Transposed Species'!GV3, 'Raw Data'!$E$2:$E$308,'Transposed Species'!GV4)</f>
        <v>0</v>
      </c>
      <c r="AB8" s="40">
        <f>SUMIFS('Raw Data'!$F$2:$F$308, 'Raw Data'!$B$2:$B$308, "BRAD T1", 'Raw Data'!$D$2:$D$308, 'Transposed Species'!GW3, 'Raw Data'!$E$2:$E$308,'Transposed Species'!GW4)</f>
        <v>0</v>
      </c>
      <c r="AC8" s="40">
        <f>SUMIFS('Raw Data'!$F$2:$F$308, 'Raw Data'!$B$2:$B$308, "BRAD T1", 'Raw Data'!$D$2:$D$308, 'Transposed Species'!GX3, 'Raw Data'!$E$2:$E$308,'Transposed Species'!GX4)</f>
        <v>0</v>
      </c>
      <c r="AD8" s="40">
        <f>SUMIFS('Raw Data'!$F$2:$F$308, 'Raw Data'!$B$2:$B$308, "BRAD T1", 'Raw Data'!$D$2:$D$308, 'Transposed Species'!GZ3, 'Raw Data'!$E$2:$E$308,'Transposed Species'!GZ4)</f>
        <v>0</v>
      </c>
      <c r="AE8" s="40">
        <f>SUMIFS('Raw Data'!$F$2:$F$308, 'Raw Data'!$B$2:$B$308, "BRAD T1", 'Raw Data'!$D$2:$D$308, 'Transposed Species'!HA3, 'Raw Data'!$E$2:$E$308,'Transposed Species'!HA4)</f>
        <v>1</v>
      </c>
      <c r="AF8" s="40">
        <f>SUMIFS('Raw Data'!$F$2:$F$308, 'Raw Data'!$B$2:$B$308, "BRAD T1", 'Raw Data'!$D$2:$D$308, 'Transposed Species'!HB3, 'Raw Data'!$E$2:$E$308,'Transposed Species'!HB4)</f>
        <v>0</v>
      </c>
      <c r="AG8" s="40">
        <f>SUMIFS('Raw Data'!$F$2:$F$308, 'Raw Data'!$B$2:$B$308, "BRAD T1", 'Raw Data'!$D$2:$D$308, 'Transposed Species'!HC3, 'Raw Data'!$E$2:$E$308,'Transposed Species'!HC4)</f>
        <v>0</v>
      </c>
      <c r="AH8" s="40">
        <f>SUMIFS('Raw Data'!$F$2:$F$308, 'Raw Data'!$B$2:$B$308, "BRAD T1", 'Raw Data'!$D$2:$D$308, 'Transposed Species'!HD3, 'Raw Data'!$E$2:$E$308,'Transposed Species'!HD4)</f>
        <v>0</v>
      </c>
      <c r="AI8" s="40">
        <f>SUMIFS('Raw Data'!$F$2:$F$308, 'Raw Data'!$B$2:$B$308, "BRAD T1", 'Raw Data'!$D$2:$D$308, 'Transposed Species'!HG3, 'Raw Data'!$E$2:$E$308,'Transposed Species'!HG4)</f>
        <v>0</v>
      </c>
      <c r="AJ8" s="40">
        <f>SUMIFS('Raw Data'!$F$2:$F$308, 'Raw Data'!$B$2:$B$308, "BRAD T1", 'Raw Data'!$D$2:$D$308, 'Transposed Species'!HH3, 'Raw Data'!$E$2:$E$308,'Transposed Species'!HH4)</f>
        <v>0</v>
      </c>
      <c r="AK8" s="40">
        <f>SUMIFS('Raw Data'!$F$2:$F$308, 'Raw Data'!$B$2:$B$308, "BRAD T1", 'Raw Data'!$D$2:$D$308, 'Transposed Species'!HL3, 'Raw Data'!$E$2:$E$308,'Transposed Species'!HL4)</f>
        <v>0</v>
      </c>
      <c r="AL8" s="40">
        <f>SUMIFS('Raw Data'!$F$2:$F$308, 'Raw Data'!$B$2:$B$308, "BRAD T1", 'Raw Data'!$D$2:$D$308, 'Transposed Species'!HM3, 'Raw Data'!$E$2:$E$308,'Transposed Species'!HM4)</f>
        <v>0</v>
      </c>
      <c r="AM8" s="40">
        <f>SUMIFS('Raw Data'!$F$2:$F$308, 'Raw Data'!$B$2:$B$308, "BRAD T1", 'Raw Data'!$D$2:$D$308, 'Transposed Species'!HN3, 'Raw Data'!$E$2:$E$308,'Transposed Species'!HN4)</f>
        <v>0</v>
      </c>
      <c r="AN8" s="40">
        <f>SUMIFS('Raw Data'!$F$2:$F$308, 'Raw Data'!$B$2:$B$308, "BRAD T1", 'Raw Data'!$D$2:$D$308, 'Transposed Species'!HO3, 'Raw Data'!$E$2:$E$308,'Transposed Species'!HO4)</f>
        <v>0</v>
      </c>
      <c r="AO8" s="40">
        <f>SUMIFS('Raw Data'!$F$2:$F$308, 'Raw Data'!$B$2:$B$308, "BRAD T1", 'Raw Data'!$D$2:$D$308, 'Transposed Species'!HP3, 'Raw Data'!$E$2:$E$308,'Transposed Species'!HP4)</f>
        <v>0</v>
      </c>
      <c r="AP8" s="40">
        <f>SUMIFS('Raw Data'!$F$2:$F$308, 'Raw Data'!$B$2:$B$308, "BRAD T1", 'Raw Data'!$D$2:$D$308, 'Transposed Species'!HQ3, 'Raw Data'!$E$2:$E$308,'Transposed Species'!HQ4)</f>
        <v>0</v>
      </c>
      <c r="AQ8" s="40">
        <f>SUMIFS('Raw Data'!$F$2:$F$308, 'Raw Data'!$B$2:$B$308, "BRAD T1", 'Raw Data'!$D$2:$D$308, 'Transposed Species'!HR3, 'Raw Data'!$E$2:$E$308,'Transposed Species'!HR4)</f>
        <v>0</v>
      </c>
      <c r="AR8" s="40">
        <f>SUMIFS('Raw Data'!$F$2:$F$308, 'Raw Data'!$B$2:$B$308, "BRAD T1", 'Raw Data'!$D$2:$D$308, 'Transposed Species'!HT3, 'Raw Data'!$E$2:$E$308,'Transposed Species'!HT4)</f>
        <v>0</v>
      </c>
    </row>
    <row r="9" spans="1:44">
      <c r="A9" t="s">
        <v>407</v>
      </c>
      <c r="B9" t="s">
        <v>150</v>
      </c>
      <c r="C9" t="s">
        <v>488</v>
      </c>
      <c r="D9" s="40">
        <f>SUMIFS('Raw Data'!$F$2:$F$308, 'Raw Data'!$B$2:$B$308, "BRAD T2", 'Raw Data'!$D$2:$D$308, 'Transposed Species'!AV3, 'Raw Data'!$E$2:$E$308,'Transposed Species'!AV4)</f>
        <v>0</v>
      </c>
      <c r="E9" s="40">
        <f>SUMIFS('Raw Data'!$F$2:$F$308, 'Raw Data'!$B$2:$B$308, "BRAD T2", 'Raw Data'!$D$2:$D$308, 'Transposed Species'!AW3, 'Raw Data'!$E$2:$E$308,'Transposed Species'!AW4)</f>
        <v>0</v>
      </c>
      <c r="F9" s="40">
        <f>SUMIFS('Raw Data'!$F$2:$F$308, 'Raw Data'!$B$2:$B$308, "BRAD T2", 'Raw Data'!$D$2:$D$308, 'Transposed Species'!AX3, 'Raw Data'!$E$2:$E$308,'Transposed Species'!AX4)</f>
        <v>0</v>
      </c>
      <c r="G9" s="40">
        <f>SUMIFS('Raw Data'!$F$2:$F$308, 'Raw Data'!$B$2:$B$308, "BRAD T2", 'Raw Data'!$D$2:$D$308, 'Transposed Species'!AY3, 'Raw Data'!$E$2:$E$308,'Transposed Species'!AY4)</f>
        <v>0</v>
      </c>
      <c r="H9" s="40">
        <f>SUMIFS('Raw Data'!$F$2:$F$308, 'Raw Data'!$B$2:$B$308, "BRAD T2", 'Raw Data'!$D$2:$D$308, 'Transposed Species'!AZ3, 'Raw Data'!$E$2:$E$308,'Transposed Species'!AZ4)</f>
        <v>0</v>
      </c>
      <c r="I9" s="40">
        <f>SUMIFS('Raw Data'!$F$2:$F$308, 'Raw Data'!$B$2:$B$308, "BRAD T2", 'Raw Data'!$D$2:$D$308, 'Transposed Species'!BA3, 'Raw Data'!$E$2:$E$308,'Transposed Species'!BA4)</f>
        <v>0</v>
      </c>
      <c r="J9" s="40">
        <f>SUMIFS('Raw Data'!$F$2:$F$308, 'Raw Data'!$B$2:$B$308, "BRAD T2", 'Raw Data'!$D$2:$D$308, 'Transposed Species'!BB3, 'Raw Data'!$E$2:$E$308,'Transposed Species'!BB4)</f>
        <v>0</v>
      </c>
      <c r="K9" s="40">
        <f>SUMIFS('Raw Data'!$F$2:$F$308, 'Raw Data'!$B$2:$B$308, "BRAD T2", 'Raw Data'!$D$2:$D$308, 'Transposed Species'!BW3, 'Raw Data'!$E$2:$E$308,'Transposed Species'!BW4)</f>
        <v>0</v>
      </c>
      <c r="L9" s="40">
        <f>SUMIFS('Raw Data'!$F$2:$F$308, 'Raw Data'!$B$2:$B$308, "BRAD T2", 'Raw Data'!$D$2:$D$308, 'Transposed Species'!DN3, 'Raw Data'!$E$2:$E$308,'Transposed Species'!DN4)</f>
        <v>0</v>
      </c>
      <c r="M9" s="40">
        <f>SUMIFS('Raw Data'!$F$2:$F$308, 'Raw Data'!$B$2:$B$308, "BRAD T2", 'Raw Data'!$D$2:$D$308, 'Transposed Species'!DO3, 'Raw Data'!$E$2:$E$308,'Transposed Species'!DO4)</f>
        <v>0</v>
      </c>
      <c r="N9" s="40">
        <f>SUMIFS('Raw Data'!$F$2:$F$308, 'Raw Data'!$B$2:$B$308, "BRAD T2", 'Raw Data'!$D$2:$D$308, 'Transposed Species'!DP3, 'Raw Data'!$E$2:$E$308,'Transposed Species'!DP4)</f>
        <v>0</v>
      </c>
      <c r="O9" s="40">
        <f>SUMIFS('Raw Data'!$F$2:$F$308, 'Raw Data'!$B$2:$B$308, "BRAD T2", 'Raw Data'!$D$2:$D$308, 'Transposed Species'!DQ3, 'Raw Data'!$E$2:$E$308,'Transposed Species'!DQ4)</f>
        <v>0</v>
      </c>
      <c r="P9" s="40">
        <f>SUMIFS('Raw Data'!$F$2:$F$308, 'Raw Data'!$B$2:$B$308, "BRAD T2", 'Raw Data'!$D$2:$D$308, 'Transposed Species'!DR3, 'Raw Data'!$E$2:$E$308,'Transposed Species'!DR4)</f>
        <v>0</v>
      </c>
      <c r="Q9" s="40">
        <f>SUMIFS('Raw Data'!$F$2:$F$308, 'Raw Data'!$B$2:$B$308, "BRAD T2", 'Raw Data'!$D$2:$D$308, 'Transposed Species'!DS3, 'Raw Data'!$E$2:$E$308,'Transposed Species'!DS4)</f>
        <v>4</v>
      </c>
      <c r="R9" s="40">
        <f>SUMIFS('Raw Data'!$F$2:$F$308, 'Raw Data'!$B$2:$B$308, "BRAD T2", 'Raw Data'!$D$2:$D$308, 'Transposed Species'!DT3, 'Raw Data'!$E$2:$E$308,'Transposed Species'!DT4)</f>
        <v>0</v>
      </c>
      <c r="S9" s="40">
        <f>SUMIFS('Raw Data'!$F$2:$F$308, 'Raw Data'!$B$2:$B$308, "BRAD T2", 'Raw Data'!$D$2:$D$308, 'Transposed Species'!DU3, 'Raw Data'!$E$2:$E$308,'Transposed Species'!DU4)</f>
        <v>0</v>
      </c>
      <c r="T9" s="40">
        <f>SUMIFS('Raw Data'!$F$2:$F$308, 'Raw Data'!$B$2:$B$308, "BRAD T2", 'Raw Data'!$D$2:$D$308, 'Transposed Species'!DV3, 'Raw Data'!$E$2:$E$308,'Transposed Species'!DV4)</f>
        <v>0</v>
      </c>
      <c r="U9" s="40">
        <f>SUMIFS('Raw Data'!$F$2:$F$308, 'Raw Data'!$B$2:$B$308, "BRAD T2", 'Raw Data'!$D$2:$D$308, 'Transposed Species'!DW3, 'Raw Data'!$E$2:$E$308,'Transposed Species'!DW4)</f>
        <v>0</v>
      </c>
      <c r="V9" s="40">
        <f>SUMIFS('Raw Data'!$F$2:$F$308, 'Raw Data'!$B$2:$B$308, "BRAD T2", 'Raw Data'!$D$2:$D$308, 'Transposed Species'!DX3, 'Raw Data'!$E$2:$E$308,'Transposed Species'!DX4)</f>
        <v>0</v>
      </c>
      <c r="W9" s="40">
        <f>SUMIFS('Raw Data'!$F$2:$F$308, 'Raw Data'!$B$2:$B$308, "BRAD T2", 'Raw Data'!$D$2:$D$308, 'Transposed Species'!DY3, 'Raw Data'!$E$2:$E$308,'Transposed Species'!DY4)</f>
        <v>0</v>
      </c>
      <c r="X9" s="40">
        <f>SUMIFS('Raw Data'!$F$2:$F$308, 'Raw Data'!$B$2:$B$308, "BRAD T2", 'Raw Data'!$D$2:$D$308, 'Transposed Species'!DZ3, 'Raw Data'!$E$2:$E$308,'Transposed Species'!DZ4)</f>
        <v>0</v>
      </c>
      <c r="Y9" s="40">
        <f>SUMIFS('Raw Data'!$F$2:$F$308, 'Raw Data'!$B$2:$B$308, "BRAD T2", 'Raw Data'!$D$2:$D$308, 'Transposed Species'!EA3, 'Raw Data'!$E$2:$E$308,'Transposed Species'!EA4)</f>
        <v>0</v>
      </c>
      <c r="Z9" s="40">
        <f>SUMIFS('Raw Data'!$F$2:$F$308, 'Raw Data'!$B$2:$B$308, "BRAD T2", 'Raw Data'!$D$2:$D$308, 'Transposed Species'!GU3, 'Raw Data'!$E$2:$E$308,'Transposed Species'!GU4)</f>
        <v>0</v>
      </c>
      <c r="AA9" s="40">
        <f>SUMIFS('Raw Data'!$F$2:$F$308, 'Raw Data'!$B$2:$B$308, "BRAD T2", 'Raw Data'!$D$2:$D$308, 'Transposed Species'!GV3, 'Raw Data'!$E$2:$E$308,'Transposed Species'!GV4)</f>
        <v>0</v>
      </c>
      <c r="AB9" s="40">
        <f>SUMIFS('Raw Data'!$F$2:$F$308, 'Raw Data'!$B$2:$B$308, "BRAD T2", 'Raw Data'!$D$2:$D$308, 'Transposed Species'!GW3, 'Raw Data'!$E$2:$E$308,'Transposed Species'!GW4)</f>
        <v>0</v>
      </c>
      <c r="AC9" s="40">
        <f>SUMIFS('Raw Data'!$F$2:$F$308, 'Raw Data'!$B$2:$B$308, "BRAD T2", 'Raw Data'!$D$2:$D$308, 'Transposed Species'!GX3, 'Raw Data'!$E$2:$E$308,'Transposed Species'!GX4)</f>
        <v>0</v>
      </c>
      <c r="AD9" s="40">
        <f>SUMIFS('Raw Data'!$F$2:$F$308, 'Raw Data'!$B$2:$B$308, "BRAD T2", 'Raw Data'!$D$2:$D$308, 'Transposed Species'!GZ3, 'Raw Data'!$E$2:$E$308,'Transposed Species'!GZ4)</f>
        <v>0</v>
      </c>
      <c r="AE9" s="40">
        <f>SUMIFS('Raw Data'!$F$2:$F$308, 'Raw Data'!$B$2:$B$308, "BRAD T2", 'Raw Data'!$D$2:$D$308, 'Transposed Species'!HA3, 'Raw Data'!$E$2:$E$308,'Transposed Species'!HA4)</f>
        <v>0</v>
      </c>
      <c r="AF9" s="40">
        <f>SUMIFS('Raw Data'!$F$2:$F$308, 'Raw Data'!$B$2:$B$308, "BRAD T2", 'Raw Data'!$D$2:$D$308, 'Transposed Species'!HB3, 'Raw Data'!$E$2:$E$308,'Transposed Species'!HB4)</f>
        <v>0</v>
      </c>
      <c r="AG9" s="40">
        <f>SUMIFS('Raw Data'!$F$2:$F$308, 'Raw Data'!$B$2:$B$308, "BRAD T2", 'Raw Data'!$D$2:$D$308, 'Transposed Species'!HC3, 'Raw Data'!$E$2:$E$308,'Transposed Species'!HC4)</f>
        <v>0</v>
      </c>
      <c r="AH9" s="40">
        <f>SUMIFS('Raw Data'!$F$2:$F$308, 'Raw Data'!$B$2:$B$308, "BRAD T2", 'Raw Data'!$D$2:$D$308, 'Transposed Species'!HD3, 'Raw Data'!$E$2:$E$308,'Transposed Species'!HD4)</f>
        <v>0</v>
      </c>
      <c r="AI9" s="40">
        <f>SUMIFS('Raw Data'!$F$2:$F$308, 'Raw Data'!$B$2:$B$308, "BRAD T2", 'Raw Data'!$D$2:$D$308, 'Transposed Species'!HG3, 'Raw Data'!$E$2:$E$308,'Transposed Species'!HG4)</f>
        <v>0</v>
      </c>
      <c r="AJ9" s="40">
        <f>SUMIFS('Raw Data'!$F$2:$F$308, 'Raw Data'!$B$2:$B$308, "BRAD T2", 'Raw Data'!$D$2:$D$308, 'Transposed Species'!HH3, 'Raw Data'!$E$2:$E$308,'Transposed Species'!HH4)</f>
        <v>0</v>
      </c>
      <c r="AK9" s="40">
        <f>SUMIFS('Raw Data'!$F$2:$F$308, 'Raw Data'!$B$2:$B$308, "BRAD T2", 'Raw Data'!$D$2:$D$308, 'Transposed Species'!HL3, 'Raw Data'!$E$2:$E$308,'Transposed Species'!HL4)</f>
        <v>0</v>
      </c>
      <c r="AL9" s="40">
        <f>SUMIFS('Raw Data'!$F$2:$F$308, 'Raw Data'!$B$2:$B$308, "BRAD T2", 'Raw Data'!$D$2:$D$308, 'Transposed Species'!HM3, 'Raw Data'!$E$2:$E$308,'Transposed Species'!HM4)</f>
        <v>0</v>
      </c>
      <c r="AM9" s="40">
        <f>SUMIFS('Raw Data'!$F$2:$F$308, 'Raw Data'!$B$2:$B$308, "BRAD T2", 'Raw Data'!$D$2:$D$308, 'Transposed Species'!HN3, 'Raw Data'!$E$2:$E$308,'Transposed Species'!HN4)</f>
        <v>0</v>
      </c>
      <c r="AN9" s="40">
        <f>SUMIFS('Raw Data'!$F$2:$F$308, 'Raw Data'!$B$2:$B$308, "BRAD T2", 'Raw Data'!$D$2:$D$308, 'Transposed Species'!HO3, 'Raw Data'!$E$2:$E$308,'Transposed Species'!HO4)</f>
        <v>0</v>
      </c>
      <c r="AO9" s="40">
        <f>SUMIFS('Raw Data'!$F$2:$F$308, 'Raw Data'!$B$2:$B$308, "BRAD T2", 'Raw Data'!$D$2:$D$308, 'Transposed Species'!HP3, 'Raw Data'!$E$2:$E$308,'Transposed Species'!HP4)</f>
        <v>0</v>
      </c>
      <c r="AP9" s="40">
        <f>SUMIFS('Raw Data'!$F$2:$F$308, 'Raw Data'!$B$2:$B$308, "BRAD T2", 'Raw Data'!$D$2:$D$308, 'Transposed Species'!HQ3, 'Raw Data'!$E$2:$E$308,'Transposed Species'!HQ4)</f>
        <v>0</v>
      </c>
      <c r="AQ9" s="40">
        <f>SUMIFS('Raw Data'!$F$2:$F$308, 'Raw Data'!$B$2:$B$308, "BRAD T2", 'Raw Data'!$D$2:$D$308, 'Transposed Species'!HR3, 'Raw Data'!$E$2:$E$308,'Transposed Species'!HR4)</f>
        <v>0</v>
      </c>
      <c r="AR9" s="40">
        <f>SUMIFS('Raw Data'!$F$2:$F$308, 'Raw Data'!$B$2:$B$308, "BRAD T2", 'Raw Data'!$D$2:$D$308, 'Transposed Species'!HT3, 'Raw Data'!$E$2:$E$308,'Transposed Species'!HT4)</f>
        <v>0</v>
      </c>
    </row>
    <row r="10" spans="1:44">
      <c r="A10" t="s">
        <v>408</v>
      </c>
      <c r="B10" t="s">
        <v>150</v>
      </c>
      <c r="C10" t="s">
        <v>488</v>
      </c>
      <c r="D10" s="40">
        <f>SUMIFS('Raw Data'!$F$2:$F$308, 'Raw Data'!$B$2:$B$308, "BRAD T3", 'Raw Data'!$D$2:$D$308, 'Transposed Species'!AV3, 'Raw Data'!$E$2:$E$308,'Transposed Species'!AV4)</f>
        <v>1</v>
      </c>
      <c r="E10" s="40">
        <f>SUMIFS('Raw Data'!$F$2:$F$308, 'Raw Data'!$B$2:$B$308, "BRAD T3", 'Raw Data'!$D$2:$D$308, 'Transposed Species'!AW3, 'Raw Data'!$E$2:$E$308,'Transposed Species'!AW4)</f>
        <v>0</v>
      </c>
      <c r="F10" s="40">
        <f>SUMIFS('Raw Data'!$F$2:$F$308, 'Raw Data'!$B$2:$B$308, "BRAD T3", 'Raw Data'!$D$2:$D$308, 'Transposed Species'!AX3, 'Raw Data'!$E$2:$E$308,'Transposed Species'!AX4)</f>
        <v>1</v>
      </c>
      <c r="G10" s="40">
        <f>SUMIFS('Raw Data'!$F$2:$F$308, 'Raw Data'!$B$2:$B$308, "BRAD T3", 'Raw Data'!$D$2:$D$308, 'Transposed Species'!AY3, 'Raw Data'!$E$2:$E$308,'Transposed Species'!AY4)</f>
        <v>2</v>
      </c>
      <c r="H10" s="40">
        <f>SUMIFS('Raw Data'!$F$2:$F$308, 'Raw Data'!$B$2:$B$308, "BRAD T3", 'Raw Data'!$D$2:$D$308, 'Transposed Species'!AZ3, 'Raw Data'!$E$2:$E$308,'Transposed Species'!AZ4)</f>
        <v>0</v>
      </c>
      <c r="I10" s="40">
        <f>SUMIFS('Raw Data'!$F$2:$F$308, 'Raw Data'!$B$2:$B$308, "BRAD T3", 'Raw Data'!$D$2:$D$308, 'Transposed Species'!BA3, 'Raw Data'!$E$2:$E$308,'Transposed Species'!BA4)</f>
        <v>0</v>
      </c>
      <c r="J10" s="40">
        <f>SUMIFS('Raw Data'!$F$2:$F$308, 'Raw Data'!$B$2:$B$308, "BRAD T3", 'Raw Data'!$D$2:$D$308, 'Transposed Species'!BB3, 'Raw Data'!$E$2:$E$308,'Transposed Species'!BB4)</f>
        <v>0</v>
      </c>
      <c r="K10" s="40">
        <f>SUMIFS('Raw Data'!$F$2:$F$308, 'Raw Data'!$B$2:$B$308, "BRAD T3", 'Raw Data'!$D$2:$D$308, 'Transposed Species'!BW3, 'Raw Data'!$E$2:$E$308,'Transposed Species'!BW4)</f>
        <v>0</v>
      </c>
      <c r="L10" s="40">
        <f>SUMIFS('Raw Data'!$F$2:$F$308, 'Raw Data'!$B$2:$B$308, "BRAD T3", 'Raw Data'!$D$2:$D$308, 'Transposed Species'!DN3, 'Raw Data'!$E$2:$E$308,'Transposed Species'!DN4)</f>
        <v>0</v>
      </c>
      <c r="M10" s="40">
        <f>SUMIFS('Raw Data'!$F$2:$F$308, 'Raw Data'!$B$2:$B$308, "BRAD T3", 'Raw Data'!$D$2:$D$308, 'Transposed Species'!DO3, 'Raw Data'!$E$2:$E$308,'Transposed Species'!DO4)</f>
        <v>1</v>
      </c>
      <c r="N10" s="40">
        <f>SUMIFS('Raw Data'!$F$2:$F$308, 'Raw Data'!$B$2:$B$308, "BRAD T3", 'Raw Data'!$D$2:$D$308, 'Transposed Species'!DP3, 'Raw Data'!$E$2:$E$308,'Transposed Species'!DP4)</f>
        <v>0</v>
      </c>
      <c r="O10" s="40">
        <f>SUMIFS('Raw Data'!$F$2:$F$308, 'Raw Data'!$B$2:$B$308, "BRAD T3", 'Raw Data'!$D$2:$D$308, 'Transposed Species'!DQ3, 'Raw Data'!$E$2:$E$308,'Transposed Species'!DQ4)</f>
        <v>1</v>
      </c>
      <c r="P10" s="40">
        <f>SUMIFS('Raw Data'!$F$2:$F$308, 'Raw Data'!$B$2:$B$308, "BRAD T3", 'Raw Data'!$D$2:$D$308, 'Transposed Species'!DR3, 'Raw Data'!$E$2:$E$308,'Transposed Species'!DR4)</f>
        <v>0</v>
      </c>
      <c r="Q10" s="40">
        <f>SUMIFS('Raw Data'!$F$2:$F$308, 'Raw Data'!$B$2:$B$308, "BRAD T3", 'Raw Data'!$D$2:$D$308, 'Transposed Species'!DS3, 'Raw Data'!$E$2:$E$308,'Transposed Species'!DS4)</f>
        <v>0</v>
      </c>
      <c r="R10" s="40">
        <f>SUMIFS('Raw Data'!$F$2:$F$308, 'Raw Data'!$B$2:$B$308, "BRAD T3", 'Raw Data'!$D$2:$D$308, 'Transposed Species'!DT3, 'Raw Data'!$E$2:$E$308,'Transposed Species'!DT4)</f>
        <v>0</v>
      </c>
      <c r="S10" s="40">
        <f>SUMIFS('Raw Data'!$F$2:$F$308, 'Raw Data'!$B$2:$B$308, "BRAD T3", 'Raw Data'!$D$2:$D$308, 'Transposed Species'!DU3, 'Raw Data'!$E$2:$E$308,'Transposed Species'!DU4)</f>
        <v>0</v>
      </c>
      <c r="T10" s="40">
        <f>SUMIFS('Raw Data'!$F$2:$F$308, 'Raw Data'!$B$2:$B$308, "BRAD T3", 'Raw Data'!$D$2:$D$308, 'Transposed Species'!DV3, 'Raw Data'!$E$2:$E$308,'Transposed Species'!DV4)</f>
        <v>0</v>
      </c>
      <c r="U10" s="40">
        <f>SUMIFS('Raw Data'!$F$2:$F$308, 'Raw Data'!$B$2:$B$308, "BRAD T3", 'Raw Data'!$D$2:$D$308, 'Transposed Species'!DW3, 'Raw Data'!$E$2:$E$308,'Transposed Species'!DW4)</f>
        <v>0</v>
      </c>
      <c r="V10" s="40">
        <f>SUMIFS('Raw Data'!$F$2:$F$308, 'Raw Data'!$B$2:$B$308, "BRAD T3", 'Raw Data'!$D$2:$D$308, 'Transposed Species'!DX3, 'Raw Data'!$E$2:$E$308,'Transposed Species'!DX4)</f>
        <v>0</v>
      </c>
      <c r="W10" s="40">
        <f>SUMIFS('Raw Data'!$F$2:$F$308, 'Raw Data'!$B$2:$B$308, "BRAD T3", 'Raw Data'!$D$2:$D$308, 'Transposed Species'!DY3, 'Raw Data'!$E$2:$E$308,'Transposed Species'!DY4)</f>
        <v>0</v>
      </c>
      <c r="X10" s="40">
        <f>SUMIFS('Raw Data'!$F$2:$F$308, 'Raw Data'!$B$2:$B$308, "BRAD T3", 'Raw Data'!$D$2:$D$308, 'Transposed Species'!DZ3, 'Raw Data'!$E$2:$E$308,'Transposed Species'!DZ4)</f>
        <v>0</v>
      </c>
      <c r="Y10" s="40">
        <f>SUMIFS('Raw Data'!$F$2:$F$308, 'Raw Data'!$B$2:$B$308, "BRAD T3", 'Raw Data'!$D$2:$D$308, 'Transposed Species'!EA3, 'Raw Data'!$E$2:$E$308,'Transposed Species'!EA4)</f>
        <v>0</v>
      </c>
      <c r="Z10" s="40">
        <f>SUMIFS('Raw Data'!$F$2:$F$308, 'Raw Data'!$B$2:$B$308, "BRAD T3", 'Raw Data'!$D$2:$D$308, 'Transposed Species'!GU3, 'Raw Data'!$E$2:$E$308,'Transposed Species'!GU4)</f>
        <v>1</v>
      </c>
      <c r="AA10" s="40">
        <f>SUMIFS('Raw Data'!$F$2:$F$308, 'Raw Data'!$B$2:$B$308, "BRAD T3", 'Raw Data'!$D$2:$D$308, 'Transposed Species'!GV3, 'Raw Data'!$E$2:$E$308,'Transposed Species'!GV4)</f>
        <v>0</v>
      </c>
      <c r="AB10" s="40">
        <f>SUMIFS('Raw Data'!$F$2:$F$308, 'Raw Data'!$B$2:$B$308, "BRAD T3", 'Raw Data'!$D$2:$D$308, 'Transposed Species'!GW3, 'Raw Data'!$E$2:$E$308,'Transposed Species'!GW4)</f>
        <v>0</v>
      </c>
      <c r="AC10" s="40">
        <f>SUMIFS('Raw Data'!$F$2:$F$308, 'Raw Data'!$B$2:$B$308, "BRAD T3", 'Raw Data'!$D$2:$D$308, 'Transposed Species'!GX3, 'Raw Data'!$E$2:$E$308,'Transposed Species'!GX4)</f>
        <v>0</v>
      </c>
      <c r="AD10" s="40">
        <f>SUMIFS('Raw Data'!$F$2:$F$308, 'Raw Data'!$B$2:$B$308, "BRAD T3", 'Raw Data'!$D$2:$D$308, 'Transposed Species'!GZ3, 'Raw Data'!$E$2:$E$308,'Transposed Species'!GZ4)</f>
        <v>0</v>
      </c>
      <c r="AE10" s="40">
        <f>SUMIFS('Raw Data'!$F$2:$F$308, 'Raw Data'!$B$2:$B$308, "BRAD T3", 'Raw Data'!$D$2:$D$308, 'Transposed Species'!HA3, 'Raw Data'!$E$2:$E$308,'Transposed Species'!HA4)</f>
        <v>0</v>
      </c>
      <c r="AF10" s="40">
        <f>SUMIFS('Raw Data'!$F$2:$F$308, 'Raw Data'!$B$2:$B$308, "BRAD T3", 'Raw Data'!$D$2:$D$308, 'Transposed Species'!HB3, 'Raw Data'!$E$2:$E$308,'Transposed Species'!HB4)</f>
        <v>1</v>
      </c>
      <c r="AG10" s="40">
        <f>SUMIFS('Raw Data'!$F$2:$F$308, 'Raw Data'!$B$2:$B$308, "BRAD T3", 'Raw Data'!$D$2:$D$308, 'Transposed Species'!HC3, 'Raw Data'!$E$2:$E$308,'Transposed Species'!HC4)</f>
        <v>0</v>
      </c>
      <c r="AH10" s="40">
        <f>SUMIFS('Raw Data'!$F$2:$F$308, 'Raw Data'!$B$2:$B$308, "BRAD T3", 'Raw Data'!$D$2:$D$308, 'Transposed Species'!HD3, 'Raw Data'!$E$2:$E$308,'Transposed Species'!HD4)</f>
        <v>1</v>
      </c>
      <c r="AI10" s="40">
        <f>SUMIFS('Raw Data'!$F$2:$F$308, 'Raw Data'!$B$2:$B$308, "BRAD T3", 'Raw Data'!$D$2:$D$308, 'Transposed Species'!HG3, 'Raw Data'!$E$2:$E$308,'Transposed Species'!HG4)</f>
        <v>0</v>
      </c>
      <c r="AJ10" s="40">
        <f>SUMIFS('Raw Data'!$F$2:$F$308, 'Raw Data'!$B$2:$B$308, "BRAD T3", 'Raw Data'!$D$2:$D$308, 'Transposed Species'!HH3, 'Raw Data'!$E$2:$E$308,'Transposed Species'!HH4)</f>
        <v>0</v>
      </c>
      <c r="AK10" s="40">
        <f>SUMIFS('Raw Data'!$F$2:$F$308, 'Raw Data'!$B$2:$B$308, "BRAD T3", 'Raw Data'!$D$2:$D$308, 'Transposed Species'!HL3, 'Raw Data'!$E$2:$E$308,'Transposed Species'!HL4)</f>
        <v>0</v>
      </c>
      <c r="AL10" s="40">
        <f>SUMIFS('Raw Data'!$F$2:$F$308, 'Raw Data'!$B$2:$B$308, "BRAD T3", 'Raw Data'!$D$2:$D$308, 'Transposed Species'!HM3, 'Raw Data'!$E$2:$E$308,'Transposed Species'!HM4)</f>
        <v>0</v>
      </c>
      <c r="AM10" s="40">
        <f>SUMIFS('Raw Data'!$F$2:$F$308, 'Raw Data'!$B$2:$B$308, "BRAD T3", 'Raw Data'!$D$2:$D$308, 'Transposed Species'!HN3, 'Raw Data'!$E$2:$E$308,'Transposed Species'!HN4)</f>
        <v>0</v>
      </c>
      <c r="AN10" s="40">
        <f>SUMIFS('Raw Data'!$F$2:$F$308, 'Raw Data'!$B$2:$B$308, "BRAD T3", 'Raw Data'!$D$2:$D$308, 'Transposed Species'!HO3, 'Raw Data'!$E$2:$E$308,'Transposed Species'!HO4)</f>
        <v>0</v>
      </c>
      <c r="AO10" s="40">
        <f>SUMIFS('Raw Data'!$F$2:$F$308, 'Raw Data'!$B$2:$B$308, "BRAD T3", 'Raw Data'!$D$2:$D$308, 'Transposed Species'!HP3, 'Raw Data'!$E$2:$E$308,'Transposed Species'!HP4)</f>
        <v>0</v>
      </c>
      <c r="AP10" s="40">
        <f>SUMIFS('Raw Data'!$F$2:$F$308, 'Raw Data'!$B$2:$B$308, "BRAD T3", 'Raw Data'!$D$2:$D$308, 'Transposed Species'!HQ3, 'Raw Data'!$E$2:$E$308,'Transposed Species'!HQ4)</f>
        <v>0</v>
      </c>
      <c r="AQ10" s="40">
        <f>SUMIFS('Raw Data'!$F$2:$F$308, 'Raw Data'!$B$2:$B$308, "BRAD T3", 'Raw Data'!$D$2:$D$308, 'Transposed Species'!HR3, 'Raw Data'!$E$2:$E$308,'Transposed Species'!HR4)</f>
        <v>0</v>
      </c>
      <c r="AR10" s="40">
        <f>SUMIFS('Raw Data'!$F$2:$F$308, 'Raw Data'!$B$2:$B$308, "BRAD T3", 'Raw Data'!$D$2:$D$308, 'Transposed Species'!HT3, 'Raw Data'!$E$2:$E$308,'Transposed Species'!HT4)</f>
        <v>905</v>
      </c>
    </row>
    <row r="11" spans="1:44">
      <c r="A11" t="s">
        <v>409</v>
      </c>
      <c r="B11" t="s">
        <v>150</v>
      </c>
      <c r="C11" t="s">
        <v>488</v>
      </c>
      <c r="D11" s="40">
        <f>SUMIFS('Raw Data'!$F$2:$F$308, 'Raw Data'!$B$2:$B$308, "BRAD T4", 'Raw Data'!$D$2:$D$308, 'Transposed Species'!AV3, 'Raw Data'!$E$2:$E$308,'Transposed Species'!AV4)</f>
        <v>1</v>
      </c>
      <c r="E11" s="40">
        <f>SUMIFS('Raw Data'!$F$2:$F$308, 'Raw Data'!$B$2:$B$308, "BRAD T4", 'Raw Data'!$D$2:$D$308, 'Transposed Species'!AW3, 'Raw Data'!$E$2:$E$308,'Transposed Species'!AW4)</f>
        <v>0</v>
      </c>
      <c r="F11" s="40">
        <f>SUMIFS('Raw Data'!$F$2:$F$308, 'Raw Data'!$B$2:$B$308, "BRAD T4", 'Raw Data'!$D$2:$D$308, 'Transposed Species'!AX3, 'Raw Data'!$E$2:$E$308,'Transposed Species'!AX4)</f>
        <v>0</v>
      </c>
      <c r="G11" s="40">
        <f>SUMIFS('Raw Data'!$F$2:$F$308, 'Raw Data'!$B$2:$B$308, "BRAD T4", 'Raw Data'!$D$2:$D$308, 'Transposed Species'!AY3, 'Raw Data'!$E$2:$E$308,'Transposed Species'!AY4)</f>
        <v>0</v>
      </c>
      <c r="H11" s="40">
        <f>SUMIFS('Raw Data'!$F$2:$F$308, 'Raw Data'!$B$2:$B$308, "BRAD T4", 'Raw Data'!$D$2:$D$308, 'Transposed Species'!AZ3, 'Raw Data'!$E$2:$E$308,'Transposed Species'!AZ4)</f>
        <v>0</v>
      </c>
      <c r="I11" s="40">
        <f>SUMIFS('Raw Data'!$F$2:$F$308, 'Raw Data'!$B$2:$B$308, "BRAD T4", 'Raw Data'!$D$2:$D$308, 'Transposed Species'!BA3, 'Raw Data'!$E$2:$E$308,'Transposed Species'!BA4)</f>
        <v>0</v>
      </c>
      <c r="J11" s="40">
        <f>SUMIFS('Raw Data'!$F$2:$F$308, 'Raw Data'!$B$2:$B$308, "BRAD T4", 'Raw Data'!$D$2:$D$308, 'Transposed Species'!BB3, 'Raw Data'!$E$2:$E$308,'Transposed Species'!BB4)</f>
        <v>0</v>
      </c>
      <c r="K11" s="40">
        <f>SUMIFS('Raw Data'!$F$2:$F$308, 'Raw Data'!$B$2:$B$308, "BRAD T4", 'Raw Data'!$D$2:$D$308, 'Transposed Species'!BW3, 'Raw Data'!$E$2:$E$308,'Transposed Species'!BW4)</f>
        <v>0</v>
      </c>
      <c r="L11" s="40">
        <f>SUMIFS('Raw Data'!$F$2:$F$308, 'Raw Data'!$B$2:$B$308, "BRAD T4", 'Raw Data'!$D$2:$D$308, 'Transposed Species'!DN3, 'Raw Data'!$E$2:$E$308,'Transposed Species'!DN4)</f>
        <v>0</v>
      </c>
      <c r="M11" s="40">
        <f>SUMIFS('Raw Data'!$F$2:$F$308, 'Raw Data'!$B$2:$B$308, "BRAD T4", 'Raw Data'!$D$2:$D$308, 'Transposed Species'!DO3, 'Raw Data'!$E$2:$E$308,'Transposed Species'!DO4)</f>
        <v>1</v>
      </c>
      <c r="N11" s="40">
        <f>SUMIFS('Raw Data'!$F$2:$F$308, 'Raw Data'!$B$2:$B$308, "BRAD T4", 'Raw Data'!$D$2:$D$308, 'Transposed Species'!DP3, 'Raw Data'!$E$2:$E$308,'Transposed Species'!DP4)</f>
        <v>0</v>
      </c>
      <c r="O11" s="40">
        <f>SUMIFS('Raw Data'!$F$2:$F$308, 'Raw Data'!$B$2:$B$308, "BRAD T4", 'Raw Data'!$D$2:$D$308, 'Transposed Species'!DQ3, 'Raw Data'!$E$2:$E$308,'Transposed Species'!DQ4)</f>
        <v>0</v>
      </c>
      <c r="P11" s="40">
        <f>SUMIFS('Raw Data'!$F$2:$F$308, 'Raw Data'!$B$2:$B$308, "BRAD T4", 'Raw Data'!$D$2:$D$308, 'Transposed Species'!DR3, 'Raw Data'!$E$2:$E$308,'Transposed Species'!DR4)</f>
        <v>0</v>
      </c>
      <c r="Q11" s="40">
        <f>SUMIFS('Raw Data'!$F$2:$F$308, 'Raw Data'!$B$2:$B$308, "BRAD T4", 'Raw Data'!$D$2:$D$308, 'Transposed Species'!DS3, 'Raw Data'!$E$2:$E$308,'Transposed Species'!DS4)</f>
        <v>2</v>
      </c>
      <c r="R11" s="40">
        <f>SUMIFS('Raw Data'!$F$2:$F$308, 'Raw Data'!$B$2:$B$308, "BRAD T4", 'Raw Data'!$D$2:$D$308, 'Transposed Species'!DT3, 'Raw Data'!$E$2:$E$308,'Transposed Species'!DT4)</f>
        <v>0</v>
      </c>
      <c r="S11" s="40">
        <f>SUMIFS('Raw Data'!$F$2:$F$308, 'Raw Data'!$B$2:$B$308, "BRAD T4", 'Raw Data'!$D$2:$D$308, 'Transposed Species'!DU3, 'Raw Data'!$E$2:$E$308,'Transposed Species'!DU4)</f>
        <v>0</v>
      </c>
      <c r="T11" s="40">
        <f>SUMIFS('Raw Data'!$F$2:$F$308, 'Raw Data'!$B$2:$B$308, "BRAD T4", 'Raw Data'!$D$2:$D$308, 'Transposed Species'!DV3, 'Raw Data'!$E$2:$E$308,'Transposed Species'!DV4)</f>
        <v>0</v>
      </c>
      <c r="U11" s="40">
        <f>SUMIFS('Raw Data'!$F$2:$F$308, 'Raw Data'!$B$2:$B$308, "BRAD T4", 'Raw Data'!$D$2:$D$308, 'Transposed Species'!DW3, 'Raw Data'!$E$2:$E$308,'Transposed Species'!DW4)</f>
        <v>0</v>
      </c>
      <c r="V11" s="40">
        <f>SUMIFS('Raw Data'!$F$2:$F$308, 'Raw Data'!$B$2:$B$308, "BRAD T4", 'Raw Data'!$D$2:$D$308, 'Transposed Species'!DX3, 'Raw Data'!$E$2:$E$308,'Transposed Species'!DX4)</f>
        <v>0</v>
      </c>
      <c r="W11" s="40">
        <f>SUMIFS('Raw Data'!$F$2:$F$308, 'Raw Data'!$B$2:$B$308, "BRAD T4", 'Raw Data'!$D$2:$D$308, 'Transposed Species'!DY3, 'Raw Data'!$E$2:$E$308,'Transposed Species'!DY4)</f>
        <v>0</v>
      </c>
      <c r="X11" s="40">
        <f>SUMIFS('Raw Data'!$F$2:$F$308, 'Raw Data'!$B$2:$B$308, "BRAD T4", 'Raw Data'!$D$2:$D$308, 'Transposed Species'!DZ3, 'Raw Data'!$E$2:$E$308,'Transposed Species'!DZ4)</f>
        <v>1</v>
      </c>
      <c r="Y11" s="40">
        <f>SUMIFS('Raw Data'!$F$2:$F$308, 'Raw Data'!$B$2:$B$308, "BRAD T4", 'Raw Data'!$D$2:$D$308, 'Transposed Species'!EA3, 'Raw Data'!$E$2:$E$308,'Transposed Species'!EA4)</f>
        <v>0</v>
      </c>
      <c r="Z11" s="40">
        <f>SUMIFS('Raw Data'!$F$2:$F$308, 'Raw Data'!$B$2:$B$308, "BRAD T4", 'Raw Data'!$D$2:$D$308, 'Transposed Species'!GU3, 'Raw Data'!$E$2:$E$308,'Transposed Species'!GU4)</f>
        <v>0</v>
      </c>
      <c r="AA11" s="40">
        <f>SUMIFS('Raw Data'!$F$2:$F$308, 'Raw Data'!$B$2:$B$308, "BRAD T4", 'Raw Data'!$D$2:$D$308, 'Transposed Species'!GV3, 'Raw Data'!$E$2:$E$308,'Transposed Species'!GV4)</f>
        <v>0</v>
      </c>
      <c r="AB11" s="40">
        <f>SUMIFS('Raw Data'!$F$2:$F$308, 'Raw Data'!$B$2:$B$308, "BRAD T4", 'Raw Data'!$D$2:$D$308, 'Transposed Species'!GW3, 'Raw Data'!$E$2:$E$308,'Transposed Species'!GW4)</f>
        <v>0</v>
      </c>
      <c r="AC11" s="40">
        <f>SUMIFS('Raw Data'!$F$2:$F$308, 'Raw Data'!$B$2:$B$308, "BRAD T4", 'Raw Data'!$D$2:$D$308, 'Transposed Species'!GX3, 'Raw Data'!$E$2:$E$308,'Transposed Species'!GX4)</f>
        <v>0</v>
      </c>
      <c r="AD11" s="40">
        <f>SUMIFS('Raw Data'!$F$2:$F$308, 'Raw Data'!$B$2:$B$308, "BRAD T4", 'Raw Data'!$D$2:$D$308, 'Transposed Species'!GZ3, 'Raw Data'!$E$2:$E$308,'Transposed Species'!GZ4)</f>
        <v>0</v>
      </c>
      <c r="AE11" s="40">
        <f>SUMIFS('Raw Data'!$F$2:$F$308, 'Raw Data'!$B$2:$B$308, "BRAD T4", 'Raw Data'!$D$2:$D$308, 'Transposed Species'!HA3, 'Raw Data'!$E$2:$E$308,'Transposed Species'!HA4)</f>
        <v>0</v>
      </c>
      <c r="AF11" s="40">
        <f>SUMIFS('Raw Data'!$F$2:$F$308, 'Raw Data'!$B$2:$B$308, "BRAD T4", 'Raw Data'!$D$2:$D$308, 'Transposed Species'!HB3, 'Raw Data'!$E$2:$E$308,'Transposed Species'!HB4)</f>
        <v>0</v>
      </c>
      <c r="AG11" s="40">
        <f>SUMIFS('Raw Data'!$F$2:$F$308, 'Raw Data'!$B$2:$B$308, "BRAD T4", 'Raw Data'!$D$2:$D$308, 'Transposed Species'!HC3, 'Raw Data'!$E$2:$E$308,'Transposed Species'!HC4)</f>
        <v>0</v>
      </c>
      <c r="AH11" s="40">
        <f>SUMIFS('Raw Data'!$F$2:$F$308, 'Raw Data'!$B$2:$B$308, "BRAD T4", 'Raw Data'!$D$2:$D$308, 'Transposed Species'!HD3, 'Raw Data'!$E$2:$E$308,'Transposed Species'!HD4)</f>
        <v>0</v>
      </c>
      <c r="AI11" s="40">
        <f>SUMIFS('Raw Data'!$F$2:$F$308, 'Raw Data'!$B$2:$B$308, "BRAD T4", 'Raw Data'!$D$2:$D$308, 'Transposed Species'!HG3, 'Raw Data'!$E$2:$E$308,'Transposed Species'!HG4)</f>
        <v>0</v>
      </c>
      <c r="AJ11" s="40">
        <f>SUMIFS('Raw Data'!$F$2:$F$308, 'Raw Data'!$B$2:$B$308, "BRAD T4", 'Raw Data'!$D$2:$D$308, 'Transposed Species'!HH3, 'Raw Data'!$E$2:$E$308,'Transposed Species'!HH4)</f>
        <v>0</v>
      </c>
      <c r="AK11" s="40">
        <f>SUMIFS('Raw Data'!$F$2:$F$308, 'Raw Data'!$B$2:$B$308, "BRAD T4", 'Raw Data'!$D$2:$D$308, 'Transposed Species'!HL3, 'Raw Data'!$E$2:$E$308,'Transposed Species'!HL4)</f>
        <v>0</v>
      </c>
      <c r="AL11" s="40">
        <f>SUMIFS('Raw Data'!$F$2:$F$308, 'Raw Data'!$B$2:$B$308, "BRAD T4", 'Raw Data'!$D$2:$D$308, 'Transposed Species'!HM3, 'Raw Data'!$E$2:$E$308,'Transposed Species'!HM4)</f>
        <v>0</v>
      </c>
      <c r="AM11" s="40">
        <f>SUMIFS('Raw Data'!$F$2:$F$308, 'Raw Data'!$B$2:$B$308, "BRAD T4", 'Raw Data'!$D$2:$D$308, 'Transposed Species'!HN3, 'Raw Data'!$E$2:$E$308,'Transposed Species'!HN4)</f>
        <v>0</v>
      </c>
      <c r="AN11" s="40">
        <f>SUMIFS('Raw Data'!$F$2:$F$308, 'Raw Data'!$B$2:$B$308, "BRAD T4", 'Raw Data'!$D$2:$D$308, 'Transposed Species'!HO3, 'Raw Data'!$E$2:$E$308,'Transposed Species'!HO4)</f>
        <v>0</v>
      </c>
      <c r="AO11" s="40">
        <f>SUMIFS('Raw Data'!$F$2:$F$308, 'Raw Data'!$B$2:$B$308, "BRAD T4", 'Raw Data'!$D$2:$D$308, 'Transposed Species'!HP3, 'Raw Data'!$E$2:$E$308,'Transposed Species'!HP4)</f>
        <v>0</v>
      </c>
      <c r="AP11" s="40">
        <f>SUMIFS('Raw Data'!$F$2:$F$308, 'Raw Data'!$B$2:$B$308, "BRAD T4", 'Raw Data'!$D$2:$D$308, 'Transposed Species'!HQ3, 'Raw Data'!$E$2:$E$308,'Transposed Species'!HQ4)</f>
        <v>0</v>
      </c>
      <c r="AQ11" s="40">
        <f>SUMIFS('Raw Data'!$F$2:$F$308, 'Raw Data'!$B$2:$B$308, "BRAD T4", 'Raw Data'!$D$2:$D$308, 'Transposed Species'!HR3, 'Raw Data'!$E$2:$E$308,'Transposed Species'!HR4)</f>
        <v>0</v>
      </c>
      <c r="AR11" s="40">
        <f>SUMIFS('Raw Data'!$F$2:$F$308, 'Raw Data'!$B$2:$B$308, "BRAD T4", 'Raw Data'!$D$2:$D$308, 'Transposed Species'!HT3, 'Raw Data'!$E$2:$E$308,'Transposed Species'!HT4)</f>
        <v>0</v>
      </c>
    </row>
    <row r="12" spans="1:44">
      <c r="A12" t="s">
        <v>410</v>
      </c>
      <c r="B12" t="s">
        <v>150</v>
      </c>
      <c r="C12" t="s">
        <v>488</v>
      </c>
      <c r="D12" s="40">
        <f>SUMIFS('Raw Data'!$F$2:$F$308, 'Raw Data'!$B$2:$B$308, "BRAD T5", 'Raw Data'!$D$2:$D$308, 'Transposed Species'!AV3, 'Raw Data'!$E$2:$E$308,'Transposed Species'!AV4)</f>
        <v>1</v>
      </c>
      <c r="E12" s="40">
        <f>SUMIFS('Raw Data'!$F$2:$F$308, 'Raw Data'!$B$2:$B$308, "BRAD T5", 'Raw Data'!$D$2:$D$308, 'Transposed Species'!AW3, 'Raw Data'!$E$2:$E$308,'Transposed Species'!AW4)</f>
        <v>7</v>
      </c>
      <c r="F12" s="40">
        <f>SUMIFS('Raw Data'!$F$2:$F$308, 'Raw Data'!$B$2:$B$308, "BRAD T5", 'Raw Data'!$D$2:$D$308, 'Transposed Species'!AX3, 'Raw Data'!$E$2:$E$308,'Transposed Species'!AX4)</f>
        <v>2</v>
      </c>
      <c r="G12" s="40">
        <f>SUMIFS('Raw Data'!$F$2:$F$308, 'Raw Data'!$B$2:$B$308, "BRAD T5", 'Raw Data'!$D$2:$D$308, 'Transposed Species'!AY3, 'Raw Data'!$E$2:$E$308,'Transposed Species'!AY4)</f>
        <v>0</v>
      </c>
      <c r="H12" s="40">
        <f>SUMIFS('Raw Data'!$F$2:$F$308, 'Raw Data'!$B$2:$B$308, "BRAD T5", 'Raw Data'!$D$2:$D$308, 'Transposed Species'!AZ3, 'Raw Data'!$E$2:$E$308,'Transposed Species'!AZ4)</f>
        <v>0</v>
      </c>
      <c r="I12" s="40">
        <f>SUMIFS('Raw Data'!$F$2:$F$308, 'Raw Data'!$B$2:$B$308, "BRAD T5", 'Raw Data'!$D$2:$D$308, 'Transposed Species'!BA3, 'Raw Data'!$E$2:$E$308,'Transposed Species'!BA4)</f>
        <v>1</v>
      </c>
      <c r="J12" s="40">
        <f>SUMIFS('Raw Data'!$F$2:$F$308, 'Raw Data'!$B$2:$B$308, "BRAD T5", 'Raw Data'!$D$2:$D$308, 'Transposed Species'!BB3, 'Raw Data'!$E$2:$E$308,'Transposed Species'!BB4)</f>
        <v>0</v>
      </c>
      <c r="K12" s="40">
        <f>SUMIFS('Raw Data'!$F$2:$F$308, 'Raw Data'!$B$2:$B$308, "BRAD T5", 'Raw Data'!$D$2:$D$308, 'Transposed Species'!BW3, 'Raw Data'!$E$2:$E$308,'Transposed Species'!BW4)</f>
        <v>0</v>
      </c>
      <c r="L12" s="40">
        <f>SUMIFS('Raw Data'!$F$2:$F$308, 'Raw Data'!$B$2:$B$308, "BRAD T5", 'Raw Data'!$D$2:$D$308, 'Transposed Species'!DN3, 'Raw Data'!$E$2:$E$308,'Transposed Species'!DN4)</f>
        <v>0</v>
      </c>
      <c r="M12" s="40">
        <f>SUMIFS('Raw Data'!$F$2:$F$308, 'Raw Data'!$B$2:$B$308, "BRAD T5", 'Raw Data'!$D$2:$D$308, 'Transposed Species'!DO3, 'Raw Data'!$E$2:$E$308,'Transposed Species'!DO4)</f>
        <v>0</v>
      </c>
      <c r="N12" s="40">
        <f>SUMIFS('Raw Data'!$F$2:$F$308, 'Raw Data'!$B$2:$B$308, "BRAD T5", 'Raw Data'!$D$2:$D$308, 'Transposed Species'!DP3, 'Raw Data'!$E$2:$E$308,'Transposed Species'!DP4)</f>
        <v>0</v>
      </c>
      <c r="O12" s="40">
        <f>SUMIFS('Raw Data'!$F$2:$F$308, 'Raw Data'!$B$2:$B$308, "BRAD T5", 'Raw Data'!$D$2:$D$308, 'Transposed Species'!DQ3, 'Raw Data'!$E$2:$E$308,'Transposed Species'!DQ4)</f>
        <v>0</v>
      </c>
      <c r="P12" s="40">
        <f>SUMIFS('Raw Data'!$F$2:$F$308, 'Raw Data'!$B$2:$B$308, "BRAD T5", 'Raw Data'!$D$2:$D$308, 'Transposed Species'!DR3, 'Raw Data'!$E$2:$E$308,'Transposed Species'!DR4)</f>
        <v>0</v>
      </c>
      <c r="Q12" s="40">
        <f>SUMIFS('Raw Data'!$F$2:$F$308, 'Raw Data'!$B$2:$B$308, "BRAD T5", 'Raw Data'!$D$2:$D$308, 'Transposed Species'!DS3, 'Raw Data'!$E$2:$E$308,'Transposed Species'!DS4)</f>
        <v>0</v>
      </c>
      <c r="R12" s="40">
        <f>SUMIFS('Raw Data'!$F$2:$F$308, 'Raw Data'!$B$2:$B$308, "BRAD T5", 'Raw Data'!$D$2:$D$308, 'Transposed Species'!DT3, 'Raw Data'!$E$2:$E$308,'Transposed Species'!DT4)</f>
        <v>0</v>
      </c>
      <c r="S12" s="40">
        <f>SUMIFS('Raw Data'!$F$2:$F$308, 'Raw Data'!$B$2:$B$308, "BRAD T5", 'Raw Data'!$D$2:$D$308, 'Transposed Species'!DU3, 'Raw Data'!$E$2:$E$308,'Transposed Species'!DU4)</f>
        <v>1</v>
      </c>
      <c r="T12" s="40">
        <f>SUMIFS('Raw Data'!$F$2:$F$308, 'Raw Data'!$B$2:$B$308, "BRAD T5", 'Raw Data'!$D$2:$D$308, 'Transposed Species'!DV3, 'Raw Data'!$E$2:$E$308,'Transposed Species'!DV4)</f>
        <v>0</v>
      </c>
      <c r="U12" s="40">
        <f>SUMIFS('Raw Data'!$F$2:$F$308, 'Raw Data'!$B$2:$B$308, "BRAD T5", 'Raw Data'!$D$2:$D$308, 'Transposed Species'!DW3, 'Raw Data'!$E$2:$E$308,'Transposed Species'!DW4)</f>
        <v>0</v>
      </c>
      <c r="V12" s="40">
        <f>SUMIFS('Raw Data'!$F$2:$F$308, 'Raw Data'!$B$2:$B$308, "BRAD T5", 'Raw Data'!$D$2:$D$308, 'Transposed Species'!DX3, 'Raw Data'!$E$2:$E$308,'Transposed Species'!DX4)</f>
        <v>0</v>
      </c>
      <c r="W12" s="40">
        <f>SUMIFS('Raw Data'!$F$2:$F$308, 'Raw Data'!$B$2:$B$308, "BRAD T5", 'Raw Data'!$D$2:$D$308, 'Transposed Species'!DY3, 'Raw Data'!$E$2:$E$308,'Transposed Species'!DY4)</f>
        <v>2</v>
      </c>
      <c r="X12" s="40">
        <f>SUMIFS('Raw Data'!$F$2:$F$308, 'Raw Data'!$B$2:$B$308, "BRAD T5", 'Raw Data'!$D$2:$D$308, 'Transposed Species'!DZ3, 'Raw Data'!$E$2:$E$308,'Transposed Species'!DZ4)</f>
        <v>0</v>
      </c>
      <c r="Y12" s="40">
        <f>SUMIFS('Raw Data'!$F$2:$F$308, 'Raw Data'!$B$2:$B$308, "BRAD T5", 'Raw Data'!$D$2:$D$308, 'Transposed Species'!EA3, 'Raw Data'!$E$2:$E$308,'Transposed Species'!EA4)</f>
        <v>46</v>
      </c>
      <c r="Z12" s="40">
        <f>SUMIFS('Raw Data'!$F$2:$F$308, 'Raw Data'!$B$2:$B$308, "BRAD T5", 'Raw Data'!$D$2:$D$308, 'Transposed Species'!GU3, 'Raw Data'!$E$2:$E$308,'Transposed Species'!GU4)</f>
        <v>0</v>
      </c>
      <c r="AA12" s="40">
        <f>SUMIFS('Raw Data'!$F$2:$F$308, 'Raw Data'!$B$2:$B$308, "BRAD T5", 'Raw Data'!$D$2:$D$308, 'Transposed Species'!GV3, 'Raw Data'!$E$2:$E$308,'Transposed Species'!GV4)</f>
        <v>0</v>
      </c>
      <c r="AB12" s="40">
        <f>SUMIFS('Raw Data'!$F$2:$F$308, 'Raw Data'!$B$2:$B$308, "BRAD T5", 'Raw Data'!$D$2:$D$308, 'Transposed Species'!GW3, 'Raw Data'!$E$2:$E$308,'Transposed Species'!GW4)</f>
        <v>0</v>
      </c>
      <c r="AC12" s="40">
        <f>SUMIFS('Raw Data'!$F$2:$F$308, 'Raw Data'!$B$2:$B$308, "BRAD T5", 'Raw Data'!$D$2:$D$308, 'Transposed Species'!GX3, 'Raw Data'!$E$2:$E$308,'Transposed Species'!GX4)</f>
        <v>0</v>
      </c>
      <c r="AD12" s="40">
        <f>SUMIFS('Raw Data'!$F$2:$F$308, 'Raw Data'!$B$2:$B$308, "BRAD T5", 'Raw Data'!$D$2:$D$308, 'Transposed Species'!GZ3, 'Raw Data'!$E$2:$E$308,'Transposed Species'!GZ4)</f>
        <v>1</v>
      </c>
      <c r="AE12" s="40">
        <f>SUMIFS('Raw Data'!$F$2:$F$308, 'Raw Data'!$B$2:$B$308, "BRAD T5", 'Raw Data'!$D$2:$D$308, 'Transposed Species'!HA3, 'Raw Data'!$E$2:$E$308,'Transposed Species'!HA4)</f>
        <v>0</v>
      </c>
      <c r="AF12" s="40">
        <f>SUMIFS('Raw Data'!$F$2:$F$308, 'Raw Data'!$B$2:$B$308, "BRAD T5", 'Raw Data'!$D$2:$D$308, 'Transposed Species'!HB3, 'Raw Data'!$E$2:$E$308,'Transposed Species'!HB4)</f>
        <v>0</v>
      </c>
      <c r="AG12" s="40">
        <f>SUMIFS('Raw Data'!$F$2:$F$308, 'Raw Data'!$B$2:$B$308, "BRAD T5", 'Raw Data'!$D$2:$D$308, 'Transposed Species'!HC3, 'Raw Data'!$E$2:$E$308,'Transposed Species'!HC4)</f>
        <v>0</v>
      </c>
      <c r="AH12" s="40">
        <f>SUMIFS('Raw Data'!$F$2:$F$308, 'Raw Data'!$B$2:$B$308, "BRAD T5", 'Raw Data'!$D$2:$D$308, 'Transposed Species'!HD3, 'Raw Data'!$E$2:$E$308,'Transposed Species'!HD4)</f>
        <v>0</v>
      </c>
      <c r="AI12" s="40">
        <f>SUMIFS('Raw Data'!$F$2:$F$308, 'Raw Data'!$B$2:$B$308, "BRAD T5", 'Raw Data'!$D$2:$D$308, 'Transposed Species'!HG3, 'Raw Data'!$E$2:$E$308,'Transposed Species'!HG4)</f>
        <v>2</v>
      </c>
      <c r="AJ12" s="40">
        <f>SUMIFS('Raw Data'!$F$2:$F$308, 'Raw Data'!$B$2:$B$308, "BRAD T5", 'Raw Data'!$D$2:$D$308, 'Transposed Species'!HH3, 'Raw Data'!$E$2:$E$308,'Transposed Species'!HH4)</f>
        <v>1</v>
      </c>
      <c r="AK12" s="40">
        <f>SUMIFS('Raw Data'!$F$2:$F$308, 'Raw Data'!$B$2:$B$308, "BRAD T5", 'Raw Data'!$D$2:$D$308, 'Transposed Species'!HL3, 'Raw Data'!$E$2:$E$308,'Transposed Species'!HL4)</f>
        <v>0</v>
      </c>
      <c r="AL12" s="40">
        <f>SUMIFS('Raw Data'!$F$2:$F$308, 'Raw Data'!$B$2:$B$308, "BRAD T5", 'Raw Data'!$D$2:$D$308, 'Transposed Species'!HM3, 'Raw Data'!$E$2:$E$308,'Transposed Species'!HM4)</f>
        <v>0</v>
      </c>
      <c r="AM12" s="40">
        <f>SUMIFS('Raw Data'!$F$2:$F$308, 'Raw Data'!$B$2:$B$308, "BRAD T5", 'Raw Data'!$D$2:$D$308, 'Transposed Species'!HN3, 'Raw Data'!$E$2:$E$308,'Transposed Species'!HN4)</f>
        <v>0</v>
      </c>
      <c r="AN12" s="40">
        <f>SUMIFS('Raw Data'!$F$2:$F$308, 'Raw Data'!$B$2:$B$308, "BRAD T5", 'Raw Data'!$D$2:$D$308, 'Transposed Species'!HO3, 'Raw Data'!$E$2:$E$308,'Transposed Species'!HO4)</f>
        <v>0</v>
      </c>
      <c r="AO12" s="40">
        <f>SUMIFS('Raw Data'!$F$2:$F$308, 'Raw Data'!$B$2:$B$308, "BRAD T5", 'Raw Data'!$D$2:$D$308, 'Transposed Species'!HP3, 'Raw Data'!$E$2:$E$308,'Transposed Species'!HP4)</f>
        <v>0</v>
      </c>
      <c r="AP12" s="40">
        <f>SUMIFS('Raw Data'!$F$2:$F$308, 'Raw Data'!$B$2:$B$308, "BRAD T5", 'Raw Data'!$D$2:$D$308, 'Transposed Species'!HQ3, 'Raw Data'!$E$2:$E$308,'Transposed Species'!HQ4)</f>
        <v>0</v>
      </c>
      <c r="AQ12" s="40">
        <f>SUMIFS('Raw Data'!$F$2:$F$308, 'Raw Data'!$B$2:$B$308, "BRAD T5", 'Raw Data'!$D$2:$D$308, 'Transposed Species'!HR3, 'Raw Data'!$E$2:$E$308,'Transposed Species'!HR4)</f>
        <v>0</v>
      </c>
      <c r="AR12" s="40">
        <f>SUMIFS('Raw Data'!$F$2:$F$308, 'Raw Data'!$B$2:$B$308, "BRAD T5", 'Raw Data'!$D$2:$D$308, 'Transposed Species'!HT3, 'Raw Data'!$E$2:$E$308,'Transposed Species'!HT4)</f>
        <v>0</v>
      </c>
    </row>
    <row r="13" spans="1:44">
      <c r="A13" t="s">
        <v>412</v>
      </c>
      <c r="B13" t="s">
        <v>153</v>
      </c>
      <c r="C13" t="s">
        <v>488</v>
      </c>
      <c r="D13" s="40">
        <f>SUMIFS('Raw Data'!$F$2:$F$308, 'Raw Data'!$B$2:$B$308, "KIMBO T1", 'Raw Data'!$D$2:$D$308, 'Transposed Species'!AV3, 'Raw Data'!$E$2:$E$308,'Transposed Species'!AV4)</f>
        <v>0</v>
      </c>
      <c r="E13" s="40">
        <f>SUMIFS('Raw Data'!$F$2:$F$308, 'Raw Data'!$B$2:$B$308, "KIMBO T1", 'Raw Data'!$D$2:$D$308, 'Transposed Species'!AW3, 'Raw Data'!$E$2:$E$308,'Transposed Species'!AW4)</f>
        <v>0</v>
      </c>
      <c r="F13" s="40">
        <f>SUMIFS('Raw Data'!$F$2:$F$308, 'Raw Data'!$B$2:$B$308, "KIMBO T1", 'Raw Data'!$D$2:$D$308, 'Transposed Species'!AX3, 'Raw Data'!$E$2:$E$308,'Transposed Species'!AX4)</f>
        <v>0</v>
      </c>
      <c r="G13" s="40">
        <f>SUMIFS('Raw Data'!$F$2:$F$308, 'Raw Data'!$B$2:$B$308, "KIMBO T1", 'Raw Data'!$D$2:$D$308, 'Transposed Species'!AY3, 'Raw Data'!$E$2:$E$308,'Transposed Species'!AY4)</f>
        <v>0</v>
      </c>
      <c r="H13" s="40">
        <f>SUMIFS('Raw Data'!$F$2:$F$308, 'Raw Data'!$B$2:$B$308, "KIMBO T1", 'Raw Data'!$D$2:$D$308, 'Transposed Species'!AZ3, 'Raw Data'!$E$2:$E$308,'Transposed Species'!AZ4)</f>
        <v>0</v>
      </c>
      <c r="I13" s="40">
        <f>SUMIFS('Raw Data'!$F$2:$F$308, 'Raw Data'!$B$2:$B$308, "KIMBO T1", 'Raw Data'!$D$2:$D$308, 'Transposed Species'!BA3, 'Raw Data'!$E$2:$E$308,'Transposed Species'!BA4)</f>
        <v>0</v>
      </c>
      <c r="J13" s="40">
        <f>SUMIFS('Raw Data'!$F$2:$F$308, 'Raw Data'!$B$2:$B$308, "KIMBO T1", 'Raw Data'!$D$2:$D$308, 'Transposed Species'!BB3, 'Raw Data'!$E$2:$E$308,'Transposed Species'!BB4)</f>
        <v>0</v>
      </c>
      <c r="K13" s="40">
        <f>SUMIFS('Raw Data'!$F$2:$F$308, 'Raw Data'!$B$2:$B$308, "KIMBO T1", 'Raw Data'!$D$2:$D$308, 'Transposed Species'!BW3, 'Raw Data'!$E$2:$E$308,'Transposed Species'!BW4)</f>
        <v>0</v>
      </c>
      <c r="L13" s="40">
        <f>SUMIFS('Raw Data'!$F$2:$F$308, 'Raw Data'!$B$2:$B$308, "KIMBO T1", 'Raw Data'!$D$2:$D$308, 'Transposed Species'!DN3, 'Raw Data'!$E$2:$E$308,'Transposed Species'!DN4)</f>
        <v>0</v>
      </c>
      <c r="M13" s="40">
        <f>SUMIFS('Raw Data'!$F$2:$F$308, 'Raw Data'!$B$2:$B$308, "KIMBO T1", 'Raw Data'!$D$2:$D$308, 'Transposed Species'!DO3, 'Raw Data'!$E$2:$E$308,'Transposed Species'!DO4)</f>
        <v>0</v>
      </c>
      <c r="N13" s="40">
        <f>SUMIFS('Raw Data'!$F$2:$F$308, 'Raw Data'!$B$2:$B$308, "KIMBO T1", 'Raw Data'!$D$2:$D$308, 'Transposed Species'!DP3, 'Raw Data'!$E$2:$E$308,'Transposed Species'!DP4)</f>
        <v>0</v>
      </c>
      <c r="O13" s="40">
        <f>SUMIFS('Raw Data'!$F$2:$F$308, 'Raw Data'!$B$2:$B$308, "KIMBO T1", 'Raw Data'!$D$2:$D$308, 'Transposed Species'!DQ3, 'Raw Data'!$E$2:$E$308,'Transposed Species'!DQ4)</f>
        <v>0</v>
      </c>
      <c r="P13" s="40">
        <f>SUMIFS('Raw Data'!$F$2:$F$308, 'Raw Data'!$B$2:$B$308, "KIMBO T1", 'Raw Data'!$D$2:$D$308, 'Transposed Species'!DR3, 'Raw Data'!$E$2:$E$308,'Transposed Species'!DR4)</f>
        <v>0</v>
      </c>
      <c r="Q13" s="40">
        <f>SUMIFS('Raw Data'!$F$2:$F$308, 'Raw Data'!$B$2:$B$308, "KIMBO T1", 'Raw Data'!$D$2:$D$308, 'Transposed Species'!DS3, 'Raw Data'!$E$2:$E$308,'Transposed Species'!DS4)</f>
        <v>1</v>
      </c>
      <c r="R13" s="40">
        <f>SUMIFS('Raw Data'!$F$2:$F$308, 'Raw Data'!$B$2:$B$308, "KIMBO T1", 'Raw Data'!$D$2:$D$308, 'Transposed Species'!DT3, 'Raw Data'!$E$2:$E$308,'Transposed Species'!DT4)</f>
        <v>0</v>
      </c>
      <c r="S13" s="40">
        <f>SUMIFS('Raw Data'!$F$2:$F$308, 'Raw Data'!$B$2:$B$308, "KIMBO T1", 'Raw Data'!$D$2:$D$308, 'Transposed Species'!DU3, 'Raw Data'!$E$2:$E$308,'Transposed Species'!DU4)</f>
        <v>0</v>
      </c>
      <c r="T13" s="40">
        <f>SUMIFS('Raw Data'!$F$2:$F$308, 'Raw Data'!$B$2:$B$308, "KIMBO T1", 'Raw Data'!$D$2:$D$308, 'Transposed Species'!DV3, 'Raw Data'!$E$2:$E$308,'Transposed Species'!DV4)</f>
        <v>0</v>
      </c>
      <c r="U13" s="40">
        <f>SUMIFS('Raw Data'!$F$2:$F$308, 'Raw Data'!$B$2:$B$308, "KIMBO T1", 'Raw Data'!$D$2:$D$308, 'Transposed Species'!DW3, 'Raw Data'!$E$2:$E$308,'Transposed Species'!DW4)</f>
        <v>0</v>
      </c>
      <c r="V13" s="40">
        <f>SUMIFS('Raw Data'!$F$2:$F$308, 'Raw Data'!$B$2:$B$308, "KIMBO T1", 'Raw Data'!$D$2:$D$308, 'Transposed Species'!DX3, 'Raw Data'!$E$2:$E$308,'Transposed Species'!DX4)</f>
        <v>0</v>
      </c>
      <c r="W13" s="40">
        <f>SUMIFS('Raw Data'!$F$2:$F$308, 'Raw Data'!$B$2:$B$308, "KIMBO T1", 'Raw Data'!$D$2:$D$308, 'Transposed Species'!DY3, 'Raw Data'!$E$2:$E$308,'Transposed Species'!DY4)</f>
        <v>0</v>
      </c>
      <c r="X13" s="40">
        <f>SUMIFS('Raw Data'!$F$2:$F$308, 'Raw Data'!$B$2:$B$308, "KIMBO T1", 'Raw Data'!$D$2:$D$308, 'Transposed Species'!DZ3, 'Raw Data'!$E$2:$E$308,'Transposed Species'!DZ4)</f>
        <v>0</v>
      </c>
      <c r="Y13" s="40">
        <f>SUMIFS('Raw Data'!$F$2:$F$308, 'Raw Data'!$B$2:$B$308, "KIMBO T1", 'Raw Data'!$D$2:$D$308, 'Transposed Species'!EA3, 'Raw Data'!$E$2:$E$308,'Transposed Species'!EA4)</f>
        <v>0</v>
      </c>
      <c r="Z13" s="40">
        <f>SUMIFS('Raw Data'!$F$2:$F$308, 'Raw Data'!$B$2:$B$308, "KIMBO T1", 'Raw Data'!$D$2:$D$308, 'Transposed Species'!GU3, 'Raw Data'!$E$2:$E$308,'Transposed Species'!GU4)</f>
        <v>0</v>
      </c>
      <c r="AA13" s="40">
        <f>SUMIFS('Raw Data'!$F$2:$F$308, 'Raw Data'!$B$2:$B$308, "KIMBO T1", 'Raw Data'!$D$2:$D$308, 'Transposed Species'!GV3, 'Raw Data'!$E$2:$E$308,'Transposed Species'!GV4)</f>
        <v>0</v>
      </c>
      <c r="AB13" s="40">
        <f>SUMIFS('Raw Data'!$F$2:$F$308, 'Raw Data'!$B$2:$B$308, "KIMBO T1", 'Raw Data'!$D$2:$D$308, 'Transposed Species'!GW3, 'Raw Data'!$E$2:$E$308,'Transposed Species'!GW4)</f>
        <v>0</v>
      </c>
      <c r="AC13" s="40">
        <f>SUMIFS('Raw Data'!$F$2:$F$308, 'Raw Data'!$B$2:$B$308, "KIMBO T1", 'Raw Data'!$D$2:$D$308, 'Transposed Species'!GX3, 'Raw Data'!$E$2:$E$308,'Transposed Species'!GX4)</f>
        <v>0</v>
      </c>
      <c r="AD13" s="40">
        <f>SUMIFS('Raw Data'!$F$2:$F$308, 'Raw Data'!$B$2:$B$308, "KIMBO T1", 'Raw Data'!$D$2:$D$308, 'Transposed Species'!GZ3, 'Raw Data'!$E$2:$E$308,'Transposed Species'!GZ4)</f>
        <v>0</v>
      </c>
      <c r="AE13" s="40">
        <f>SUMIFS('Raw Data'!$F$2:$F$308, 'Raw Data'!$B$2:$B$308, "KIMBO T1", 'Raw Data'!$D$2:$D$308, 'Transposed Species'!HA3, 'Raw Data'!$E$2:$E$308,'Transposed Species'!HA4)</f>
        <v>0</v>
      </c>
      <c r="AF13" s="40">
        <f>SUMIFS('Raw Data'!$F$2:$F$308, 'Raw Data'!$B$2:$B$308, "KIMBO T1", 'Raw Data'!$D$2:$D$308, 'Transposed Species'!HB3, 'Raw Data'!$E$2:$E$308,'Transposed Species'!HB4)</f>
        <v>0</v>
      </c>
      <c r="AG13" s="40">
        <f>SUMIFS('Raw Data'!$F$2:$F$308, 'Raw Data'!$B$2:$B$308, "KIMBO T1", 'Raw Data'!$D$2:$D$308, 'Transposed Species'!HC3, 'Raw Data'!$E$2:$E$308,'Transposed Species'!HC4)</f>
        <v>0</v>
      </c>
      <c r="AH13" s="40">
        <f>SUMIFS('Raw Data'!$F$2:$F$308, 'Raw Data'!$B$2:$B$308, "KIMBO T1", 'Raw Data'!$D$2:$D$308, 'Transposed Species'!HD3, 'Raw Data'!$E$2:$E$308,'Transposed Species'!HD4)</f>
        <v>0</v>
      </c>
      <c r="AI13" s="40">
        <f>SUMIFS('Raw Data'!$F$2:$F$308, 'Raw Data'!$B$2:$B$308, "KIMBO T1", 'Raw Data'!$D$2:$D$308, 'Transposed Species'!HG3, 'Raw Data'!$E$2:$E$308,'Transposed Species'!HG4)</f>
        <v>0</v>
      </c>
      <c r="AJ13" s="40">
        <f>SUMIFS('Raw Data'!$F$2:$F$308, 'Raw Data'!$B$2:$B$308, "KIMBO T1", 'Raw Data'!$D$2:$D$308, 'Transposed Species'!HH3, 'Raw Data'!$E$2:$E$308,'Transposed Species'!HH4)</f>
        <v>0</v>
      </c>
      <c r="AK13" s="40">
        <f>SUMIFS('Raw Data'!$F$2:$F$308, 'Raw Data'!$B$2:$B$308, "KIMBO T1", 'Raw Data'!$D$2:$D$308, 'Transposed Species'!HL3, 'Raw Data'!$E$2:$E$308,'Transposed Species'!HL4)</f>
        <v>0</v>
      </c>
      <c r="AL13" s="40">
        <f>SUMIFS('Raw Data'!$F$2:$F$308, 'Raw Data'!$B$2:$B$308, "KIMBO T1", 'Raw Data'!$D$2:$D$308, 'Transposed Species'!HM3, 'Raw Data'!$E$2:$E$308,'Transposed Species'!HM4)</f>
        <v>0</v>
      </c>
      <c r="AM13" s="40">
        <f>SUMIFS('Raw Data'!$F$2:$F$308, 'Raw Data'!$B$2:$B$308, "KIMBO T1", 'Raw Data'!$D$2:$D$308, 'Transposed Species'!HN3, 'Raw Data'!$E$2:$E$308,'Transposed Species'!HN4)</f>
        <v>0</v>
      </c>
      <c r="AN13" s="40">
        <f>SUMIFS('Raw Data'!$F$2:$F$308, 'Raw Data'!$B$2:$B$308, "KIMBO T1", 'Raw Data'!$D$2:$D$308, 'Transposed Species'!HO3, 'Raw Data'!$E$2:$E$308,'Transposed Species'!HO4)</f>
        <v>0</v>
      </c>
      <c r="AO13" s="40">
        <f>SUMIFS('Raw Data'!$F$2:$F$308, 'Raw Data'!$B$2:$B$308, "KIMBO T1", 'Raw Data'!$D$2:$D$308, 'Transposed Species'!HP3, 'Raw Data'!$E$2:$E$308,'Transposed Species'!HP4)</f>
        <v>0</v>
      </c>
      <c r="AP13" s="40">
        <f>SUMIFS('Raw Data'!$F$2:$F$308, 'Raw Data'!$B$2:$B$308, "KIMBO T1", 'Raw Data'!$D$2:$D$308, 'Transposed Species'!HQ3, 'Raw Data'!$E$2:$E$308,'Transposed Species'!HQ4)</f>
        <v>0</v>
      </c>
      <c r="AQ13" s="40">
        <f>SUMIFS('Raw Data'!$F$2:$F$308, 'Raw Data'!$B$2:$B$308, "KIMBO T1", 'Raw Data'!$D$2:$D$308, 'Transposed Species'!HR3, 'Raw Data'!$E$2:$E$308,'Transposed Species'!HR4)</f>
        <v>0</v>
      </c>
      <c r="AR13" s="40">
        <f>SUMIFS('Raw Data'!$F$2:$F$308, 'Raw Data'!$B$2:$B$308, "KIMBO T1", 'Raw Data'!$D$2:$D$308, 'Transposed Species'!HT3, 'Raw Data'!$E$2:$E$308,'Transposed Species'!HT4)</f>
        <v>0</v>
      </c>
    </row>
    <row r="14" spans="1:44">
      <c r="A14" t="s">
        <v>413</v>
      </c>
      <c r="B14" t="s">
        <v>153</v>
      </c>
      <c r="C14" t="s">
        <v>488</v>
      </c>
      <c r="D14" s="40">
        <f>SUMIFS('Raw Data'!$F$2:$F$308, 'Raw Data'!$B$2:$B$308, "KIMBO T2", 'Raw Data'!$D$2:$D$308, 'Transposed Species'!AV3, 'Raw Data'!$E$2:$E$308,'Transposed Species'!AV4)</f>
        <v>0</v>
      </c>
      <c r="E14" s="40">
        <f>SUMIFS('Raw Data'!$F$2:$F$308, 'Raw Data'!$B$2:$B$308, "KIMBO T2", 'Raw Data'!$D$2:$D$308, 'Transposed Species'!AW3, 'Raw Data'!$E$2:$E$308,'Transposed Species'!AW4)</f>
        <v>0</v>
      </c>
      <c r="F14" s="40">
        <f>SUMIFS('Raw Data'!$F$2:$F$308, 'Raw Data'!$B$2:$B$308, "KIMBO T2", 'Raw Data'!$D$2:$D$308, 'Transposed Species'!AX3, 'Raw Data'!$E$2:$E$308,'Transposed Species'!AX4)</f>
        <v>0</v>
      </c>
      <c r="G14" s="40">
        <f>SUMIFS('Raw Data'!$F$2:$F$308, 'Raw Data'!$B$2:$B$308, "KIMBO T2", 'Raw Data'!$D$2:$D$308, 'Transposed Species'!AY3, 'Raw Data'!$E$2:$E$308,'Transposed Species'!AY4)</f>
        <v>0</v>
      </c>
      <c r="H14" s="40">
        <f>SUMIFS('Raw Data'!$F$2:$F$308, 'Raw Data'!$B$2:$B$308, "KIMBO T2", 'Raw Data'!$D$2:$D$308, 'Transposed Species'!AZ3, 'Raw Data'!$E$2:$E$308,'Transposed Species'!AZ4)</f>
        <v>0</v>
      </c>
      <c r="I14" s="40">
        <f>SUMIFS('Raw Data'!$F$2:$F$308, 'Raw Data'!$B$2:$B$308, "KIMBO T2", 'Raw Data'!$D$2:$D$308, 'Transposed Species'!BA3, 'Raw Data'!$E$2:$E$308,'Transposed Species'!BA4)</f>
        <v>0</v>
      </c>
      <c r="J14" s="40">
        <f>SUMIFS('Raw Data'!$F$2:$F$308, 'Raw Data'!$B$2:$B$308, "KIMBO T2", 'Raw Data'!$D$2:$D$308, 'Transposed Species'!BB3, 'Raw Data'!$E$2:$E$308,'Transposed Species'!BB4)</f>
        <v>0</v>
      </c>
      <c r="K14" s="40">
        <f>SUMIFS('Raw Data'!$F$2:$F$308, 'Raw Data'!$B$2:$B$308, "KIMBO T2", 'Raw Data'!$D$2:$D$308, 'Transposed Species'!BW3, 'Raw Data'!$E$2:$E$308,'Transposed Species'!BW4)</f>
        <v>0</v>
      </c>
      <c r="L14" s="40">
        <f>SUMIFS('Raw Data'!$F$2:$F$308, 'Raw Data'!$B$2:$B$308, "KIMBO T2", 'Raw Data'!$D$2:$D$308, 'Transposed Species'!DN3, 'Raw Data'!$E$2:$E$308,'Transposed Species'!DN4)</f>
        <v>0</v>
      </c>
      <c r="M14" s="40">
        <f>SUMIFS('Raw Data'!$F$2:$F$308, 'Raw Data'!$B$2:$B$308, "KIMBO T2", 'Raw Data'!$D$2:$D$308, 'Transposed Species'!DO3, 'Raw Data'!$E$2:$E$308,'Transposed Species'!DO4)</f>
        <v>0</v>
      </c>
      <c r="N14" s="40">
        <f>SUMIFS('Raw Data'!$F$2:$F$308, 'Raw Data'!$B$2:$B$308, "KIMBO T2", 'Raw Data'!$D$2:$D$308, 'Transposed Species'!DP3, 'Raw Data'!$E$2:$E$308,'Transposed Species'!DP4)</f>
        <v>0</v>
      </c>
      <c r="O14" s="40">
        <f>SUMIFS('Raw Data'!$F$2:$F$308, 'Raw Data'!$B$2:$B$308, "KIMBO T2", 'Raw Data'!$D$2:$D$308, 'Transposed Species'!DQ3, 'Raw Data'!$E$2:$E$308,'Transposed Species'!DQ4)</f>
        <v>0</v>
      </c>
      <c r="P14" s="40">
        <f>SUMIFS('Raw Data'!$F$2:$F$308, 'Raw Data'!$B$2:$B$308, "KIMBO T2", 'Raw Data'!$D$2:$D$308, 'Transposed Species'!DR3, 'Raw Data'!$E$2:$E$308,'Transposed Species'!DR4)</f>
        <v>0</v>
      </c>
      <c r="Q14" s="40">
        <f>SUMIFS('Raw Data'!$F$2:$F$308, 'Raw Data'!$B$2:$B$308, "KIMBO T2", 'Raw Data'!$D$2:$D$308, 'Transposed Species'!DS3, 'Raw Data'!$E$2:$E$308,'Transposed Species'!DS4)</f>
        <v>0</v>
      </c>
      <c r="R14" s="40">
        <f>SUMIFS('Raw Data'!$F$2:$F$308, 'Raw Data'!$B$2:$B$308, "KIMBO T2", 'Raw Data'!$D$2:$D$308, 'Transposed Species'!DT3, 'Raw Data'!$E$2:$E$308,'Transposed Species'!DT4)</f>
        <v>0</v>
      </c>
      <c r="S14" s="40">
        <f>SUMIFS('Raw Data'!$F$2:$F$308, 'Raw Data'!$B$2:$B$308, "KIMBO T2", 'Raw Data'!$D$2:$D$308, 'Transposed Species'!DU3, 'Raw Data'!$E$2:$E$308,'Transposed Species'!DU4)</f>
        <v>0</v>
      </c>
      <c r="T14" s="40">
        <f>SUMIFS('Raw Data'!$F$2:$F$308, 'Raw Data'!$B$2:$B$308, "KIMBO T2", 'Raw Data'!$D$2:$D$308, 'Transposed Species'!DV3, 'Raw Data'!$E$2:$E$308,'Transposed Species'!DV4)</f>
        <v>0</v>
      </c>
      <c r="U14" s="40">
        <f>SUMIFS('Raw Data'!$F$2:$F$308, 'Raw Data'!$B$2:$B$308, "KIMBO T2", 'Raw Data'!$D$2:$D$308, 'Transposed Species'!DW3, 'Raw Data'!$E$2:$E$308,'Transposed Species'!DW4)</f>
        <v>1</v>
      </c>
      <c r="V14" s="40">
        <f>SUMIFS('Raw Data'!$F$2:$F$308, 'Raw Data'!$B$2:$B$308, "KIMBO T2", 'Raw Data'!$D$2:$D$308, 'Transposed Species'!DX3, 'Raw Data'!$E$2:$E$308,'Transposed Species'!DX4)</f>
        <v>0</v>
      </c>
      <c r="W14" s="40">
        <f>SUMIFS('Raw Data'!$F$2:$F$308, 'Raw Data'!$B$2:$B$308, "KIMBO T2", 'Raw Data'!$D$2:$D$308, 'Transposed Species'!DY3, 'Raw Data'!$E$2:$E$308,'Transposed Species'!DY4)</f>
        <v>0</v>
      </c>
      <c r="X14" s="40">
        <f>SUMIFS('Raw Data'!$F$2:$F$308, 'Raw Data'!$B$2:$B$308, "KIMBO T2", 'Raw Data'!$D$2:$D$308, 'Transposed Species'!DZ3, 'Raw Data'!$E$2:$E$308,'Transposed Species'!DZ4)</f>
        <v>0</v>
      </c>
      <c r="Y14" s="40">
        <f>SUMIFS('Raw Data'!$F$2:$F$308, 'Raw Data'!$B$2:$B$308, "KIMBO T2", 'Raw Data'!$D$2:$D$308, 'Transposed Species'!EA3, 'Raw Data'!$E$2:$E$308,'Transposed Species'!EA4)</f>
        <v>0</v>
      </c>
      <c r="Z14" s="40">
        <f>SUMIFS('Raw Data'!$F$2:$F$308, 'Raw Data'!$B$2:$B$308, "KIMBO T2", 'Raw Data'!$D$2:$D$308, 'Transposed Species'!GU3, 'Raw Data'!$E$2:$E$308,'Transposed Species'!GU4)</f>
        <v>0</v>
      </c>
      <c r="AA14" s="40">
        <f>SUMIFS('Raw Data'!$F$2:$F$308, 'Raw Data'!$B$2:$B$308, "KIMBO T2", 'Raw Data'!$D$2:$D$308, 'Transposed Species'!GV3, 'Raw Data'!$E$2:$E$308,'Transposed Species'!GV4)</f>
        <v>0</v>
      </c>
      <c r="AB14" s="40">
        <f>SUMIFS('Raw Data'!$F$2:$F$308, 'Raw Data'!$B$2:$B$308, "KIMBO T2", 'Raw Data'!$D$2:$D$308, 'Transposed Species'!GW3, 'Raw Data'!$E$2:$E$308,'Transposed Species'!GW4)</f>
        <v>0</v>
      </c>
      <c r="AC14" s="40">
        <f>SUMIFS('Raw Data'!$F$2:$F$308, 'Raw Data'!$B$2:$B$308, "KIMBO T2", 'Raw Data'!$D$2:$D$308, 'Transposed Species'!GX3, 'Raw Data'!$E$2:$E$308,'Transposed Species'!GX4)</f>
        <v>0</v>
      </c>
      <c r="AD14" s="40">
        <f>SUMIFS('Raw Data'!$F$2:$F$308, 'Raw Data'!$B$2:$B$308, "KIMBO T2", 'Raw Data'!$D$2:$D$308, 'Transposed Species'!GZ3, 'Raw Data'!$E$2:$E$308,'Transposed Species'!GZ4)</f>
        <v>1</v>
      </c>
      <c r="AE14" s="40">
        <f>SUMIFS('Raw Data'!$F$2:$F$308, 'Raw Data'!$B$2:$B$308, "KIMBO T2", 'Raw Data'!$D$2:$D$308, 'Transposed Species'!HA3, 'Raw Data'!$E$2:$E$308,'Transposed Species'!HA4)</f>
        <v>0</v>
      </c>
      <c r="AF14" s="40">
        <f>SUMIFS('Raw Data'!$F$2:$F$308, 'Raw Data'!$B$2:$B$308, "KIMBO T2", 'Raw Data'!$D$2:$D$308, 'Transposed Species'!HB3, 'Raw Data'!$E$2:$E$308,'Transposed Species'!HB4)</f>
        <v>0</v>
      </c>
      <c r="AG14" s="40">
        <f>SUMIFS('Raw Data'!$F$2:$F$308, 'Raw Data'!$B$2:$B$308, "KIMBO T2", 'Raw Data'!$D$2:$D$308, 'Transposed Species'!HC3, 'Raw Data'!$E$2:$E$308,'Transposed Species'!HC4)</f>
        <v>0</v>
      </c>
      <c r="AH14" s="40">
        <f>SUMIFS('Raw Data'!$F$2:$F$308, 'Raw Data'!$B$2:$B$308, "KIMBO T2", 'Raw Data'!$D$2:$D$308, 'Transposed Species'!HD3, 'Raw Data'!$E$2:$E$308,'Transposed Species'!HD4)</f>
        <v>0</v>
      </c>
      <c r="AI14" s="40">
        <f>SUMIFS('Raw Data'!$F$2:$F$308, 'Raw Data'!$B$2:$B$308, "KIMBO T2", 'Raw Data'!$D$2:$D$308, 'Transposed Species'!HG3, 'Raw Data'!$E$2:$E$308,'Transposed Species'!HG4)</f>
        <v>0</v>
      </c>
      <c r="AJ14" s="40">
        <f>SUMIFS('Raw Data'!$F$2:$F$308, 'Raw Data'!$B$2:$B$308, "KIMBO T2", 'Raw Data'!$D$2:$D$308, 'Transposed Species'!HH3, 'Raw Data'!$E$2:$E$308,'Transposed Species'!HH4)</f>
        <v>0</v>
      </c>
      <c r="AK14" s="40">
        <f>SUMIFS('Raw Data'!$F$2:$F$308, 'Raw Data'!$B$2:$B$308, "KIMBO T2", 'Raw Data'!$D$2:$D$308, 'Transposed Species'!HL3, 'Raw Data'!$E$2:$E$308,'Transposed Species'!HL4)</f>
        <v>1</v>
      </c>
      <c r="AL14" s="40">
        <f>SUMIFS('Raw Data'!$F$2:$F$308, 'Raw Data'!$B$2:$B$308, "KIMBO T2", 'Raw Data'!$D$2:$D$308, 'Transposed Species'!HM3, 'Raw Data'!$E$2:$E$308,'Transposed Species'!HM4)</f>
        <v>0</v>
      </c>
      <c r="AM14" s="40">
        <f>SUMIFS('Raw Data'!$F$2:$F$308, 'Raw Data'!$B$2:$B$308, "KIMBO T2", 'Raw Data'!$D$2:$D$308, 'Transposed Species'!HN3, 'Raw Data'!$E$2:$E$308,'Transposed Species'!HN4)</f>
        <v>0</v>
      </c>
      <c r="AN14" s="40">
        <f>SUMIFS('Raw Data'!$F$2:$F$308, 'Raw Data'!$B$2:$B$308, "KIMBO T2", 'Raw Data'!$D$2:$D$308, 'Transposed Species'!HO3, 'Raw Data'!$E$2:$E$308,'Transposed Species'!HO4)</f>
        <v>0</v>
      </c>
      <c r="AO14" s="40">
        <f>SUMIFS('Raw Data'!$F$2:$F$308, 'Raw Data'!$B$2:$B$308, "KIMBO T2", 'Raw Data'!$D$2:$D$308, 'Transposed Species'!HP3, 'Raw Data'!$E$2:$E$308,'Transposed Species'!HP4)</f>
        <v>0</v>
      </c>
      <c r="AP14" s="40">
        <f>SUMIFS('Raw Data'!$F$2:$F$308, 'Raw Data'!$B$2:$B$308, "KIMBO T2", 'Raw Data'!$D$2:$D$308, 'Transposed Species'!HQ3, 'Raw Data'!$E$2:$E$308,'Transposed Species'!HQ4)</f>
        <v>0</v>
      </c>
      <c r="AQ14" s="40">
        <f>SUMIFS('Raw Data'!$F$2:$F$308, 'Raw Data'!$B$2:$B$308, "KIMBO T2", 'Raw Data'!$D$2:$D$308, 'Transposed Species'!HR3, 'Raw Data'!$E$2:$E$308,'Transposed Species'!HR4)</f>
        <v>0</v>
      </c>
      <c r="AR14" s="40">
        <f>SUMIFS('Raw Data'!$F$2:$F$308, 'Raw Data'!$B$2:$B$308, "KIMBO T2", 'Raw Data'!$D$2:$D$308, 'Transposed Species'!HT3, 'Raw Data'!$E$2:$E$308,'Transposed Species'!HT4)</f>
        <v>0</v>
      </c>
    </row>
    <row r="15" spans="1:44">
      <c r="A15" t="s">
        <v>414</v>
      </c>
      <c r="B15" t="s">
        <v>153</v>
      </c>
      <c r="C15" t="s">
        <v>488</v>
      </c>
      <c r="D15" s="40">
        <f>SUMIFS('Raw Data'!$F$2:$F$308, 'Raw Data'!$B$2:$B$308, "KIMBO T3", 'Raw Data'!$D$2:$D$308, 'Transposed Species'!AV3, 'Raw Data'!$E$2:$E$308,'Transposed Species'!AV4)</f>
        <v>0</v>
      </c>
      <c r="E15" s="40">
        <f>SUMIFS('Raw Data'!$F$2:$F$308, 'Raw Data'!$B$2:$B$308, "KIMBO T3", 'Raw Data'!$D$2:$D$308, 'Transposed Species'!AW3, 'Raw Data'!$E$2:$E$308,'Transposed Species'!AW4)</f>
        <v>0</v>
      </c>
      <c r="F15" s="40">
        <f>SUMIFS('Raw Data'!$F$2:$F$308, 'Raw Data'!$B$2:$B$308, "KIMBO T3", 'Raw Data'!$D$2:$D$308, 'Transposed Species'!AX3, 'Raw Data'!$E$2:$E$308,'Transposed Species'!AX4)</f>
        <v>0</v>
      </c>
      <c r="G15" s="40">
        <f>SUMIFS('Raw Data'!$F$2:$F$308, 'Raw Data'!$B$2:$B$308, "KIMBO T3", 'Raw Data'!$D$2:$D$308, 'Transposed Species'!AY3, 'Raw Data'!$E$2:$E$308,'Transposed Species'!AY4)</f>
        <v>0</v>
      </c>
      <c r="H15" s="40">
        <f>SUMIFS('Raw Data'!$F$2:$F$308, 'Raw Data'!$B$2:$B$308, "KIMBO T3", 'Raw Data'!$D$2:$D$308, 'Transposed Species'!AZ3, 'Raw Data'!$E$2:$E$308,'Transposed Species'!AZ4)</f>
        <v>0</v>
      </c>
      <c r="I15" s="40">
        <f>SUMIFS('Raw Data'!$F$2:$F$308, 'Raw Data'!$B$2:$B$308, "KIMBO T3", 'Raw Data'!$D$2:$D$308, 'Transposed Species'!BA3, 'Raw Data'!$E$2:$E$308,'Transposed Species'!BA4)</f>
        <v>0</v>
      </c>
      <c r="J15" s="40">
        <f>SUMIFS('Raw Data'!$F$2:$F$308, 'Raw Data'!$B$2:$B$308, "KIMBO T3", 'Raw Data'!$D$2:$D$308, 'Transposed Species'!BB3, 'Raw Data'!$E$2:$E$308,'Transposed Species'!BB4)</f>
        <v>0</v>
      </c>
      <c r="K15" s="40">
        <f>SUMIFS('Raw Data'!$F$2:$F$308, 'Raw Data'!$B$2:$B$308, "KIMBO T3", 'Raw Data'!$D$2:$D$308, 'Transposed Species'!BW3, 'Raw Data'!$E$2:$E$308,'Transposed Species'!BW4)</f>
        <v>0</v>
      </c>
      <c r="L15" s="40">
        <f>SUMIFS('Raw Data'!$F$2:$F$308, 'Raw Data'!$B$2:$B$308, "KIMBO T3", 'Raw Data'!$D$2:$D$308, 'Transposed Species'!DN3, 'Raw Data'!$E$2:$E$308,'Transposed Species'!DN4)</f>
        <v>0</v>
      </c>
      <c r="M15" s="40">
        <f>SUMIFS('Raw Data'!$F$2:$F$308, 'Raw Data'!$B$2:$B$308, "KIMBO T3", 'Raw Data'!$D$2:$D$308, 'Transposed Species'!DO3, 'Raw Data'!$E$2:$E$308,'Transposed Species'!DO4)</f>
        <v>0</v>
      </c>
      <c r="N15" s="40">
        <f>SUMIFS('Raw Data'!$F$2:$F$308, 'Raw Data'!$B$2:$B$308, "KIMBO T3", 'Raw Data'!$D$2:$D$308, 'Transposed Species'!DP3, 'Raw Data'!$E$2:$E$308,'Transposed Species'!DP4)</f>
        <v>0</v>
      </c>
      <c r="O15" s="40">
        <f>SUMIFS('Raw Data'!$F$2:$F$308, 'Raw Data'!$B$2:$B$308, "KIMBO T3", 'Raw Data'!$D$2:$D$308, 'Transposed Species'!DQ3, 'Raw Data'!$E$2:$E$308,'Transposed Species'!DQ4)</f>
        <v>0</v>
      </c>
      <c r="P15" s="40">
        <f>SUMIFS('Raw Data'!$F$2:$F$308, 'Raw Data'!$B$2:$B$308, "KIMBO T3", 'Raw Data'!$D$2:$D$308, 'Transposed Species'!DR3, 'Raw Data'!$E$2:$E$308,'Transposed Species'!DR4)</f>
        <v>0</v>
      </c>
      <c r="Q15" s="40">
        <f>SUMIFS('Raw Data'!$F$2:$F$308, 'Raw Data'!$B$2:$B$308, "KIMBO T3", 'Raw Data'!$D$2:$D$308, 'Transposed Species'!DS3, 'Raw Data'!$E$2:$E$308,'Transposed Species'!DS4)</f>
        <v>6</v>
      </c>
      <c r="R15" s="40">
        <f>SUMIFS('Raw Data'!$F$2:$F$308, 'Raw Data'!$B$2:$B$308, "KIMBO T3", 'Raw Data'!$D$2:$D$308, 'Transposed Species'!DT3, 'Raw Data'!$E$2:$E$308,'Transposed Species'!DT4)</f>
        <v>0</v>
      </c>
      <c r="S15" s="40">
        <f>SUMIFS('Raw Data'!$F$2:$F$308, 'Raw Data'!$B$2:$B$308, "KIMBO T3", 'Raw Data'!$D$2:$D$308, 'Transposed Species'!DU3, 'Raw Data'!$E$2:$E$308,'Transposed Species'!DU4)</f>
        <v>2</v>
      </c>
      <c r="T15" s="40">
        <f>SUMIFS('Raw Data'!$F$2:$F$308, 'Raw Data'!$B$2:$B$308, "KIMBO T3", 'Raw Data'!$D$2:$D$308, 'Transposed Species'!DV3, 'Raw Data'!$E$2:$E$308,'Transposed Species'!DV4)</f>
        <v>0</v>
      </c>
      <c r="U15" s="40">
        <f>SUMIFS('Raw Data'!$F$2:$F$308, 'Raw Data'!$B$2:$B$308, "KIMBO T3", 'Raw Data'!$D$2:$D$308, 'Transposed Species'!DW3, 'Raw Data'!$E$2:$E$308,'Transposed Species'!DW4)</f>
        <v>1</v>
      </c>
      <c r="V15" s="40">
        <f>SUMIFS('Raw Data'!$F$2:$F$308, 'Raw Data'!$B$2:$B$308, "KIMBO T3", 'Raw Data'!$D$2:$D$308, 'Transposed Species'!DX3, 'Raw Data'!$E$2:$E$308,'Transposed Species'!DX4)</f>
        <v>0</v>
      </c>
      <c r="W15" s="40">
        <f>SUMIFS('Raw Data'!$F$2:$F$308, 'Raw Data'!$B$2:$B$308, "KIMBO T3", 'Raw Data'!$D$2:$D$308, 'Transposed Species'!DY3, 'Raw Data'!$E$2:$E$308,'Transposed Species'!DY4)</f>
        <v>0</v>
      </c>
      <c r="X15" s="40">
        <f>SUMIFS('Raw Data'!$F$2:$F$308, 'Raw Data'!$B$2:$B$308, "KIMBO T3", 'Raw Data'!$D$2:$D$308, 'Transposed Species'!DZ3, 'Raw Data'!$E$2:$E$308,'Transposed Species'!DZ4)</f>
        <v>0</v>
      </c>
      <c r="Y15" s="40">
        <f>SUMIFS('Raw Data'!$F$2:$F$308, 'Raw Data'!$B$2:$B$308, "KIMBO T3", 'Raw Data'!$D$2:$D$308, 'Transposed Species'!EA3, 'Raw Data'!$E$2:$E$308,'Transposed Species'!EA4)</f>
        <v>0</v>
      </c>
      <c r="Z15" s="40">
        <f>SUMIFS('Raw Data'!$F$2:$F$308, 'Raw Data'!$B$2:$B$308, "KIMBO T3", 'Raw Data'!$D$2:$D$308, 'Transposed Species'!GU3, 'Raw Data'!$E$2:$E$308,'Transposed Species'!GU4)</f>
        <v>0</v>
      </c>
      <c r="AA15" s="40">
        <f>SUMIFS('Raw Data'!$F$2:$F$308, 'Raw Data'!$B$2:$B$308, "KIMBO T3", 'Raw Data'!$D$2:$D$308, 'Transposed Species'!GV3, 'Raw Data'!$E$2:$E$308,'Transposed Species'!GV4)</f>
        <v>0</v>
      </c>
      <c r="AB15" s="40">
        <f>SUMIFS('Raw Data'!$F$2:$F$308, 'Raw Data'!$B$2:$B$308, "KIMBO T3", 'Raw Data'!$D$2:$D$308, 'Transposed Species'!GW3, 'Raw Data'!$E$2:$E$308,'Transposed Species'!GW4)</f>
        <v>0</v>
      </c>
      <c r="AC15" s="40">
        <f>SUMIFS('Raw Data'!$F$2:$F$308, 'Raw Data'!$B$2:$B$308, "KIMBO T3", 'Raw Data'!$D$2:$D$308, 'Transposed Species'!GX3, 'Raw Data'!$E$2:$E$308,'Transposed Species'!GX4)</f>
        <v>0</v>
      </c>
      <c r="AD15" s="40">
        <f>SUMIFS('Raw Data'!$F$2:$F$308, 'Raw Data'!$B$2:$B$308, "KIMBO T3", 'Raw Data'!$D$2:$D$308, 'Transposed Species'!GZ3, 'Raw Data'!$E$2:$E$308,'Transposed Species'!GZ4)</f>
        <v>0</v>
      </c>
      <c r="AE15" s="40">
        <f>SUMIFS('Raw Data'!$F$2:$F$308, 'Raw Data'!$B$2:$B$308, "KIMBO T3", 'Raw Data'!$D$2:$D$308, 'Transposed Species'!HA3, 'Raw Data'!$E$2:$E$308,'Transposed Species'!HA4)</f>
        <v>0</v>
      </c>
      <c r="AF15" s="40">
        <f>SUMIFS('Raw Data'!$F$2:$F$308, 'Raw Data'!$B$2:$B$308, "KIMBO T3", 'Raw Data'!$D$2:$D$308, 'Transposed Species'!HB3, 'Raw Data'!$E$2:$E$308,'Transposed Species'!HB4)</f>
        <v>0</v>
      </c>
      <c r="AG15" s="40">
        <f>SUMIFS('Raw Data'!$F$2:$F$308, 'Raw Data'!$B$2:$B$308, "KIMBO T3", 'Raw Data'!$D$2:$D$308, 'Transposed Species'!HC3, 'Raw Data'!$E$2:$E$308,'Transposed Species'!HC4)</f>
        <v>0</v>
      </c>
      <c r="AH15" s="40">
        <f>SUMIFS('Raw Data'!$F$2:$F$308, 'Raw Data'!$B$2:$B$308, "KIMBO T3", 'Raw Data'!$D$2:$D$308, 'Transposed Species'!HD3, 'Raw Data'!$E$2:$E$308,'Transposed Species'!HD4)</f>
        <v>0</v>
      </c>
      <c r="AI15" s="40">
        <f>SUMIFS('Raw Data'!$F$2:$F$308, 'Raw Data'!$B$2:$B$308, "KIMBO T3", 'Raw Data'!$D$2:$D$308, 'Transposed Species'!HG3, 'Raw Data'!$E$2:$E$308,'Transposed Species'!HG4)</f>
        <v>0</v>
      </c>
      <c r="AJ15" s="40">
        <f>SUMIFS('Raw Data'!$F$2:$F$308, 'Raw Data'!$B$2:$B$308, "KIMBO T3", 'Raw Data'!$D$2:$D$308, 'Transposed Species'!HH3, 'Raw Data'!$E$2:$E$308,'Transposed Species'!HH4)</f>
        <v>0</v>
      </c>
      <c r="AK15" s="40">
        <f>SUMIFS('Raw Data'!$F$2:$F$308, 'Raw Data'!$B$2:$B$308, "KIMBO T3", 'Raw Data'!$D$2:$D$308, 'Transposed Species'!HL3, 'Raw Data'!$E$2:$E$308,'Transposed Species'!HL4)</f>
        <v>0</v>
      </c>
      <c r="AL15" s="40">
        <f>SUMIFS('Raw Data'!$F$2:$F$308, 'Raw Data'!$B$2:$B$308, "KIMBO T3", 'Raw Data'!$D$2:$D$308, 'Transposed Species'!HM3, 'Raw Data'!$E$2:$E$308,'Transposed Species'!HM4)</f>
        <v>1</v>
      </c>
      <c r="AM15" s="40">
        <f>SUMIFS('Raw Data'!$F$2:$F$308, 'Raw Data'!$B$2:$B$308, "KIMBO T3", 'Raw Data'!$D$2:$D$308, 'Transposed Species'!HN3, 'Raw Data'!$E$2:$E$308,'Transposed Species'!HN4)</f>
        <v>1</v>
      </c>
      <c r="AN15" s="40">
        <f>SUMIFS('Raw Data'!$F$2:$F$308, 'Raw Data'!$B$2:$B$308, "KIMBO T3", 'Raw Data'!$D$2:$D$308, 'Transposed Species'!HO3, 'Raw Data'!$E$2:$E$308,'Transposed Species'!HO4)</f>
        <v>0</v>
      </c>
      <c r="AO15" s="40">
        <f>SUMIFS('Raw Data'!$F$2:$F$308, 'Raw Data'!$B$2:$B$308, "KIMBO T3", 'Raw Data'!$D$2:$D$308, 'Transposed Species'!HP3, 'Raw Data'!$E$2:$E$308,'Transposed Species'!HP4)</f>
        <v>0</v>
      </c>
      <c r="AP15" s="40">
        <f>SUMIFS('Raw Data'!$F$2:$F$308, 'Raw Data'!$B$2:$B$308, "KIMBO T3", 'Raw Data'!$D$2:$D$308, 'Transposed Species'!HQ3, 'Raw Data'!$E$2:$E$308,'Transposed Species'!HQ4)</f>
        <v>0</v>
      </c>
      <c r="AQ15" s="40">
        <f>SUMIFS('Raw Data'!$F$2:$F$308, 'Raw Data'!$B$2:$B$308, "KIMBO T3", 'Raw Data'!$D$2:$D$308, 'Transposed Species'!HR3, 'Raw Data'!$E$2:$E$308,'Transposed Species'!HR4)</f>
        <v>0</v>
      </c>
      <c r="AR15" s="40">
        <f>SUMIFS('Raw Data'!$F$2:$F$308, 'Raw Data'!$B$2:$B$308, "KIMBO T3", 'Raw Data'!$D$2:$D$308, 'Transposed Species'!HT3, 'Raw Data'!$E$2:$E$308,'Transposed Species'!HT4)</f>
        <v>0</v>
      </c>
    </row>
    <row r="16" spans="1:44">
      <c r="A16" t="s">
        <v>415</v>
      </c>
      <c r="B16" t="s">
        <v>153</v>
      </c>
      <c r="C16" t="s">
        <v>488</v>
      </c>
      <c r="D16" s="40">
        <f>SUMIFS('Raw Data'!$F$2:$F$308, 'Raw Data'!$B$2:$B$308, "KIMBO T4", 'Raw Data'!$D$2:$D$308, 'Transposed Species'!AV3, 'Raw Data'!$E$2:$E$308,'Transposed Species'!AV4)</f>
        <v>0</v>
      </c>
      <c r="E16" s="40">
        <f>SUMIFS('Raw Data'!$F$2:$F$308, 'Raw Data'!$B$2:$B$308, "KIMBO T4", 'Raw Data'!$D$2:$D$308, 'Transposed Species'!AW3, 'Raw Data'!$E$2:$E$308,'Transposed Species'!AW4)</f>
        <v>0</v>
      </c>
      <c r="F16" s="40">
        <f>SUMIFS('Raw Data'!$F$2:$F$308, 'Raw Data'!$B$2:$B$308, "KIMBO T4", 'Raw Data'!$D$2:$D$308, 'Transposed Species'!AX3, 'Raw Data'!$E$2:$E$308,'Transposed Species'!AX4)</f>
        <v>0</v>
      </c>
      <c r="G16" s="40">
        <f>SUMIFS('Raw Data'!$F$2:$F$308, 'Raw Data'!$B$2:$B$308, "KIMBO T4", 'Raw Data'!$D$2:$D$308, 'Transposed Species'!AY3, 'Raw Data'!$E$2:$E$308,'Transposed Species'!AY4)</f>
        <v>0</v>
      </c>
      <c r="H16" s="40">
        <f>SUMIFS('Raw Data'!$F$2:$F$308, 'Raw Data'!$B$2:$B$308, "KIMBO T4", 'Raw Data'!$D$2:$D$308, 'Transposed Species'!AZ3, 'Raw Data'!$E$2:$E$308,'Transposed Species'!AZ4)</f>
        <v>0</v>
      </c>
      <c r="I16" s="40">
        <f>SUMIFS('Raw Data'!$F$2:$F$308, 'Raw Data'!$B$2:$B$308, "KIMBO T4", 'Raw Data'!$D$2:$D$308, 'Transposed Species'!BA3, 'Raw Data'!$E$2:$E$308,'Transposed Species'!BA4)</f>
        <v>0</v>
      </c>
      <c r="J16" s="40">
        <f>SUMIFS('Raw Data'!$F$2:$F$308, 'Raw Data'!$B$2:$B$308, "KIMBO T4", 'Raw Data'!$D$2:$D$308, 'Transposed Species'!BB3, 'Raw Data'!$E$2:$E$308,'Transposed Species'!BB4)</f>
        <v>0</v>
      </c>
      <c r="K16" s="40">
        <f>SUMIFS('Raw Data'!$F$2:$F$308, 'Raw Data'!$B$2:$B$308, "KIMBO T4", 'Raw Data'!$D$2:$D$308, 'Transposed Species'!BW3, 'Raw Data'!$E$2:$E$308,'Transposed Species'!BW4)</f>
        <v>0</v>
      </c>
      <c r="L16" s="40">
        <f>SUMIFS('Raw Data'!$F$2:$F$308, 'Raw Data'!$B$2:$B$308, "KIMBO T4", 'Raw Data'!$D$2:$D$308, 'Transposed Species'!DN3, 'Raw Data'!$E$2:$E$308,'Transposed Species'!DN4)</f>
        <v>0</v>
      </c>
      <c r="M16" s="40">
        <f>SUMIFS('Raw Data'!$F$2:$F$308, 'Raw Data'!$B$2:$B$308, "KIMBO T4", 'Raw Data'!$D$2:$D$308, 'Transposed Species'!DO3, 'Raw Data'!$E$2:$E$308,'Transposed Species'!DO4)</f>
        <v>0</v>
      </c>
      <c r="N16" s="40">
        <f>SUMIFS('Raw Data'!$F$2:$F$308, 'Raw Data'!$B$2:$B$308, "KIMBO T4", 'Raw Data'!$D$2:$D$308, 'Transposed Species'!DP3, 'Raw Data'!$E$2:$E$308,'Transposed Species'!DP4)</f>
        <v>0</v>
      </c>
      <c r="O16" s="40">
        <f>SUMIFS('Raw Data'!$F$2:$F$308, 'Raw Data'!$B$2:$B$308, "KIMBO T4", 'Raw Data'!$D$2:$D$308, 'Transposed Species'!DQ3, 'Raw Data'!$E$2:$E$308,'Transposed Species'!DQ4)</f>
        <v>1</v>
      </c>
      <c r="P16" s="40">
        <f>SUMIFS('Raw Data'!$F$2:$F$308, 'Raw Data'!$B$2:$B$308, "KIMBO T4", 'Raw Data'!$D$2:$D$308, 'Transposed Species'!DR3, 'Raw Data'!$E$2:$E$308,'Transposed Species'!DR4)</f>
        <v>0</v>
      </c>
      <c r="Q16" s="40">
        <f>SUMIFS('Raw Data'!$F$2:$F$308, 'Raw Data'!$B$2:$B$308, "KIMBO T4", 'Raw Data'!$D$2:$D$308, 'Transposed Species'!DS3, 'Raw Data'!$E$2:$E$308,'Transposed Species'!DS4)</f>
        <v>5</v>
      </c>
      <c r="R16" s="40">
        <f>SUMIFS('Raw Data'!$F$2:$F$308, 'Raw Data'!$B$2:$B$308, "KIMBO T4", 'Raw Data'!$D$2:$D$308, 'Transposed Species'!DT3, 'Raw Data'!$E$2:$E$308,'Transposed Species'!DT4)</f>
        <v>0</v>
      </c>
      <c r="S16" s="40">
        <f>SUMIFS('Raw Data'!$F$2:$F$308, 'Raw Data'!$B$2:$B$308, "KIMBO T4", 'Raw Data'!$D$2:$D$308, 'Transposed Species'!DU3, 'Raw Data'!$E$2:$E$308,'Transposed Species'!DU4)</f>
        <v>0</v>
      </c>
      <c r="T16" s="40">
        <f>SUMIFS('Raw Data'!$F$2:$F$308, 'Raw Data'!$B$2:$B$308, "KIMBO T4", 'Raw Data'!$D$2:$D$308, 'Transposed Species'!DV3, 'Raw Data'!$E$2:$E$308,'Transposed Species'!DV4)</f>
        <v>0</v>
      </c>
      <c r="U16" s="40">
        <f>SUMIFS('Raw Data'!$F$2:$F$308, 'Raw Data'!$B$2:$B$308, "KIMBO T4", 'Raw Data'!$D$2:$D$308, 'Transposed Species'!DW3, 'Raw Data'!$E$2:$E$308,'Transposed Species'!DW4)</f>
        <v>0</v>
      </c>
      <c r="V16" s="40">
        <f>SUMIFS('Raw Data'!$F$2:$F$308, 'Raw Data'!$B$2:$B$308, "KIMBO T4", 'Raw Data'!$D$2:$D$308, 'Transposed Species'!DX3, 'Raw Data'!$E$2:$E$308,'Transposed Species'!DX4)</f>
        <v>0</v>
      </c>
      <c r="W16" s="40">
        <f>SUMIFS('Raw Data'!$F$2:$F$308, 'Raw Data'!$B$2:$B$308, "KIMBO T4", 'Raw Data'!$D$2:$D$308, 'Transposed Species'!DY3, 'Raw Data'!$E$2:$E$308,'Transposed Species'!DY4)</f>
        <v>0</v>
      </c>
      <c r="X16" s="40">
        <f>SUMIFS('Raw Data'!$F$2:$F$308, 'Raw Data'!$B$2:$B$308, "KIMBO T4", 'Raw Data'!$D$2:$D$308, 'Transposed Species'!DZ3, 'Raw Data'!$E$2:$E$308,'Transposed Species'!DZ4)</f>
        <v>0</v>
      </c>
      <c r="Y16" s="40">
        <f>SUMIFS('Raw Data'!$F$2:$F$308, 'Raw Data'!$B$2:$B$308, "KIMBO T4", 'Raw Data'!$D$2:$D$308, 'Transposed Species'!EA3, 'Raw Data'!$E$2:$E$308,'Transposed Species'!EA4)</f>
        <v>0</v>
      </c>
      <c r="Z16" s="40">
        <f>SUMIFS('Raw Data'!$F$2:$F$308, 'Raw Data'!$B$2:$B$308, "KIMBO T4", 'Raw Data'!$D$2:$D$308, 'Transposed Species'!GU3, 'Raw Data'!$E$2:$E$308,'Transposed Species'!GU4)</f>
        <v>0</v>
      </c>
      <c r="AA16" s="40">
        <f>SUMIFS('Raw Data'!$F$2:$F$308, 'Raw Data'!$B$2:$B$308, "KIMBO T4", 'Raw Data'!$D$2:$D$308, 'Transposed Species'!GV3, 'Raw Data'!$E$2:$E$308,'Transposed Species'!GV4)</f>
        <v>0</v>
      </c>
      <c r="AB16" s="40">
        <f>SUMIFS('Raw Data'!$F$2:$F$308, 'Raw Data'!$B$2:$B$308, "KIMBO T4", 'Raw Data'!$D$2:$D$308, 'Transposed Species'!GW3, 'Raw Data'!$E$2:$E$308,'Transposed Species'!GW4)</f>
        <v>0</v>
      </c>
      <c r="AC16" s="40">
        <f>SUMIFS('Raw Data'!$F$2:$F$308, 'Raw Data'!$B$2:$B$308, "KIMBO T4", 'Raw Data'!$D$2:$D$308, 'Transposed Species'!GX3, 'Raw Data'!$E$2:$E$308,'Transposed Species'!GX4)</f>
        <v>0</v>
      </c>
      <c r="AD16" s="40">
        <f>SUMIFS('Raw Data'!$F$2:$F$308, 'Raw Data'!$B$2:$B$308, "KIMBO T4", 'Raw Data'!$D$2:$D$308, 'Transposed Species'!GZ3, 'Raw Data'!$E$2:$E$308,'Transposed Species'!GZ4)</f>
        <v>0</v>
      </c>
      <c r="AE16" s="40">
        <f>SUMIFS('Raw Data'!$F$2:$F$308, 'Raw Data'!$B$2:$B$308, "KIMBO T4", 'Raw Data'!$D$2:$D$308, 'Transposed Species'!HA3, 'Raw Data'!$E$2:$E$308,'Transposed Species'!HA4)</f>
        <v>0</v>
      </c>
      <c r="AF16" s="40">
        <f>SUMIFS('Raw Data'!$F$2:$F$308, 'Raw Data'!$B$2:$B$308, "KIMBO T4", 'Raw Data'!$D$2:$D$308, 'Transposed Species'!HB3, 'Raw Data'!$E$2:$E$308,'Transposed Species'!HB4)</f>
        <v>0</v>
      </c>
      <c r="AG16" s="40">
        <f>SUMIFS('Raw Data'!$F$2:$F$308, 'Raw Data'!$B$2:$B$308, "KIMBO T4", 'Raw Data'!$D$2:$D$308, 'Transposed Species'!HC3, 'Raw Data'!$E$2:$E$308,'Transposed Species'!HC4)</f>
        <v>0</v>
      </c>
      <c r="AH16" s="40">
        <f>SUMIFS('Raw Data'!$F$2:$F$308, 'Raw Data'!$B$2:$B$308, "KIMBO T4", 'Raw Data'!$D$2:$D$308, 'Transposed Species'!HD3, 'Raw Data'!$E$2:$E$308,'Transposed Species'!HD4)</f>
        <v>1</v>
      </c>
      <c r="AI16" s="40">
        <f>SUMIFS('Raw Data'!$F$2:$F$308, 'Raw Data'!$B$2:$B$308, "KIMBO T4", 'Raw Data'!$D$2:$D$308, 'Transposed Species'!HG3, 'Raw Data'!$E$2:$E$308,'Transposed Species'!HG4)</f>
        <v>0</v>
      </c>
      <c r="AJ16" s="40">
        <f>SUMIFS('Raw Data'!$F$2:$F$308, 'Raw Data'!$B$2:$B$308, "KIMBO T4", 'Raw Data'!$D$2:$D$308, 'Transposed Species'!HH3, 'Raw Data'!$E$2:$E$308,'Transposed Species'!HH4)</f>
        <v>0</v>
      </c>
      <c r="AK16" s="40">
        <f>SUMIFS('Raw Data'!$F$2:$F$308, 'Raw Data'!$B$2:$B$308, "KIMBO T4", 'Raw Data'!$D$2:$D$308, 'Transposed Species'!HL3, 'Raw Data'!$E$2:$E$308,'Transposed Species'!HL4)</f>
        <v>0</v>
      </c>
      <c r="AL16" s="40">
        <f>SUMIFS('Raw Data'!$F$2:$F$308, 'Raw Data'!$B$2:$B$308, "KIMBO T4", 'Raw Data'!$D$2:$D$308, 'Transposed Species'!HM3, 'Raw Data'!$E$2:$E$308,'Transposed Species'!HM4)</f>
        <v>0</v>
      </c>
      <c r="AM16" s="40">
        <f>SUMIFS('Raw Data'!$F$2:$F$308, 'Raw Data'!$B$2:$B$308, "KIMBO T4", 'Raw Data'!$D$2:$D$308, 'Transposed Species'!HN3, 'Raw Data'!$E$2:$E$308,'Transposed Species'!HN4)</f>
        <v>0</v>
      </c>
      <c r="AN16" s="40">
        <f>SUMIFS('Raw Data'!$F$2:$F$308, 'Raw Data'!$B$2:$B$308, "KIMBO T4", 'Raw Data'!$D$2:$D$308, 'Transposed Species'!HO3, 'Raw Data'!$E$2:$E$308,'Transposed Species'!HO4)</f>
        <v>0</v>
      </c>
      <c r="AO16" s="40">
        <f>SUMIFS('Raw Data'!$F$2:$F$308, 'Raw Data'!$B$2:$B$308, "KIMBO T4", 'Raw Data'!$D$2:$D$308, 'Transposed Species'!HP3, 'Raw Data'!$E$2:$E$308,'Transposed Species'!HP4)</f>
        <v>0</v>
      </c>
      <c r="AP16" s="40">
        <f>SUMIFS('Raw Data'!$F$2:$F$308, 'Raw Data'!$B$2:$B$308, "KIMBO T4", 'Raw Data'!$D$2:$D$308, 'Transposed Species'!HQ3, 'Raw Data'!$E$2:$E$308,'Transposed Species'!HQ4)</f>
        <v>0</v>
      </c>
      <c r="AQ16" s="40">
        <f>SUMIFS('Raw Data'!$F$2:$F$308, 'Raw Data'!$B$2:$B$308, "KIMBO T4", 'Raw Data'!$D$2:$D$308, 'Transposed Species'!HR3, 'Raw Data'!$E$2:$E$308,'Transposed Species'!HR4)</f>
        <v>0</v>
      </c>
      <c r="AR16" s="40">
        <f>SUMIFS('Raw Data'!$F$2:$F$308, 'Raw Data'!$B$2:$B$308, "KIMBO T4", 'Raw Data'!$D$2:$D$308, 'Transposed Species'!HT3, 'Raw Data'!$E$2:$E$308,'Transposed Species'!HT4)</f>
        <v>0</v>
      </c>
    </row>
    <row r="17" spans="1:44">
      <c r="A17" t="s">
        <v>416</v>
      </c>
      <c r="B17" t="s">
        <v>153</v>
      </c>
      <c r="C17" t="s">
        <v>488</v>
      </c>
      <c r="D17" s="40">
        <f>SUMIFS('Raw Data'!$F$2:$F$308, 'Raw Data'!$B$2:$B$308, "KIMBO_T5", 'Raw Data'!$D$2:$D$308, 'Transposed Species'!AV3, 'Raw Data'!$E$2:$E$308,'Transposed Species'!AV4)</f>
        <v>0</v>
      </c>
      <c r="E17" s="40">
        <f>SUMIFS('Raw Data'!$F$2:$F$308, 'Raw Data'!$B$2:$B$308, "KIMBO_T5", 'Raw Data'!$D$2:$D$308, 'Transposed Species'!AW3, 'Raw Data'!$E$2:$E$308,'Transposed Species'!AW4)</f>
        <v>0</v>
      </c>
      <c r="F17" s="40">
        <f>SUMIFS('Raw Data'!$F$2:$F$308, 'Raw Data'!$B$2:$B$308, "KIMBO_T5", 'Raw Data'!$D$2:$D$308, 'Transposed Species'!AX3, 'Raw Data'!$E$2:$E$308,'Transposed Species'!AX4)</f>
        <v>0</v>
      </c>
      <c r="G17" s="40">
        <f>SUMIFS('Raw Data'!$F$2:$F$308, 'Raw Data'!$B$2:$B$308, "KIMBO_T5", 'Raw Data'!$D$2:$D$308, 'Transposed Species'!AY3, 'Raw Data'!$E$2:$E$308,'Transposed Species'!AY4)</f>
        <v>0</v>
      </c>
      <c r="H17" s="40">
        <f>SUMIFS('Raw Data'!$F$2:$F$308, 'Raw Data'!$B$2:$B$308, "KIMBO_T5", 'Raw Data'!$D$2:$D$308, 'Transposed Species'!AZ3, 'Raw Data'!$E$2:$E$308,'Transposed Species'!AZ4)</f>
        <v>0</v>
      </c>
      <c r="I17" s="40">
        <f>SUMIFS('Raw Data'!$F$2:$F$308, 'Raw Data'!$B$2:$B$308, "KIMBO_T5", 'Raw Data'!$D$2:$D$308, 'Transposed Species'!BA3, 'Raw Data'!$E$2:$E$308,'Transposed Species'!BA4)</f>
        <v>0</v>
      </c>
      <c r="J17" s="40">
        <f>SUMIFS('Raw Data'!$F$2:$F$308, 'Raw Data'!$B$2:$B$308, "KIMBO_T5", 'Raw Data'!$D$2:$D$308, 'Transposed Species'!BB3, 'Raw Data'!$E$2:$E$308,'Transposed Species'!BB4)</f>
        <v>0</v>
      </c>
      <c r="K17" s="40">
        <f>SUMIFS('Raw Data'!$F$2:$F$308, 'Raw Data'!$B$2:$B$308, "KIMBO_T5", 'Raw Data'!$D$2:$D$308, 'Transposed Species'!BW3, 'Raw Data'!$E$2:$E$308,'Transposed Species'!BW4)</f>
        <v>0</v>
      </c>
      <c r="L17" s="40">
        <f>SUMIFS('Raw Data'!$F$2:$F$308, 'Raw Data'!$B$2:$B$308, "KIMBO_T5", 'Raw Data'!$D$2:$D$308, 'Transposed Species'!DN3, 'Raw Data'!$E$2:$E$308,'Transposed Species'!DN4)</f>
        <v>0</v>
      </c>
      <c r="M17" s="40">
        <f>SUMIFS('Raw Data'!$F$2:$F$308, 'Raw Data'!$B$2:$B$308, "KIMBO_T5", 'Raw Data'!$D$2:$D$308, 'Transposed Species'!DO3, 'Raw Data'!$E$2:$E$308,'Transposed Species'!DO4)</f>
        <v>0</v>
      </c>
      <c r="N17" s="40">
        <f>SUMIFS('Raw Data'!$F$2:$F$308, 'Raw Data'!$B$2:$B$308, "KIMBO_T5", 'Raw Data'!$D$2:$D$308, 'Transposed Species'!DP3, 'Raw Data'!$E$2:$E$308,'Transposed Species'!DP4)</f>
        <v>0</v>
      </c>
      <c r="O17" s="40">
        <f>SUMIFS('Raw Data'!$F$2:$F$308, 'Raw Data'!$B$2:$B$308, "KIMBO_T5", 'Raw Data'!$D$2:$D$308, 'Transposed Species'!DQ3, 'Raw Data'!$E$2:$E$308,'Transposed Species'!DQ4)</f>
        <v>0</v>
      </c>
      <c r="P17" s="40">
        <f>SUMIFS('Raw Data'!$F$2:$F$308, 'Raw Data'!$B$2:$B$308, "KIMBO_T5", 'Raw Data'!$D$2:$D$308, 'Transposed Species'!DR3, 'Raw Data'!$E$2:$E$308,'Transposed Species'!DR4)</f>
        <v>0</v>
      </c>
      <c r="Q17" s="40">
        <f>SUMIFS('Raw Data'!$F$2:$F$308, 'Raw Data'!$B$2:$B$308, "KIMBO_T5", 'Raw Data'!$D$2:$D$308, 'Transposed Species'!DS3, 'Raw Data'!$E$2:$E$308,'Transposed Species'!DS4)</f>
        <v>2</v>
      </c>
      <c r="R17" s="40">
        <f>SUMIFS('Raw Data'!$F$2:$F$308, 'Raw Data'!$B$2:$B$308, "KIMBO_T5", 'Raw Data'!$D$2:$D$308, 'Transposed Species'!DT3, 'Raw Data'!$E$2:$E$308,'Transposed Species'!DT4)</f>
        <v>0</v>
      </c>
      <c r="S17" s="40">
        <f>SUMIFS('Raw Data'!$F$2:$F$308, 'Raw Data'!$B$2:$B$308, "KIMBO_T5", 'Raw Data'!$D$2:$D$308, 'Transposed Species'!DU3, 'Raw Data'!$E$2:$E$308,'Transposed Species'!DU4)</f>
        <v>1</v>
      </c>
      <c r="T17" s="40">
        <f>SUMIFS('Raw Data'!$F$2:$F$308, 'Raw Data'!$B$2:$B$308, "KIMBO_T5", 'Raw Data'!$D$2:$D$308, 'Transposed Species'!DV3, 'Raw Data'!$E$2:$E$308,'Transposed Species'!DV4)</f>
        <v>1</v>
      </c>
      <c r="U17" s="40">
        <f>SUMIFS('Raw Data'!$F$2:$F$308, 'Raw Data'!$B$2:$B$308, "KIMBO_T5", 'Raw Data'!$D$2:$D$308, 'Transposed Species'!DW3, 'Raw Data'!$E$2:$E$308,'Transposed Species'!DW4)</f>
        <v>0</v>
      </c>
      <c r="V17" s="40">
        <f>SUMIFS('Raw Data'!$F$2:$F$308, 'Raw Data'!$B$2:$B$308, "KIMBO_T5", 'Raw Data'!$D$2:$D$308, 'Transposed Species'!DX3, 'Raw Data'!$E$2:$E$308,'Transposed Species'!DX4)</f>
        <v>0</v>
      </c>
      <c r="W17" s="40">
        <f>SUMIFS('Raw Data'!$F$2:$F$308, 'Raw Data'!$B$2:$B$308, "KIMBO_T5", 'Raw Data'!$D$2:$D$308, 'Transposed Species'!DY3, 'Raw Data'!$E$2:$E$308,'Transposed Species'!DY4)</f>
        <v>0</v>
      </c>
      <c r="X17" s="40">
        <f>SUMIFS('Raw Data'!$F$2:$F$308, 'Raw Data'!$B$2:$B$308, "KIMBO_T5", 'Raw Data'!$D$2:$D$308, 'Transposed Species'!DZ3, 'Raw Data'!$E$2:$E$308,'Transposed Species'!DZ4)</f>
        <v>0</v>
      </c>
      <c r="Y17" s="40">
        <f>SUMIFS('Raw Data'!$F$2:$F$308, 'Raw Data'!$B$2:$B$308, "KIMBO_T5", 'Raw Data'!$D$2:$D$308, 'Transposed Species'!EA3, 'Raw Data'!$E$2:$E$308,'Transposed Species'!EA4)</f>
        <v>0</v>
      </c>
      <c r="Z17" s="40">
        <f>SUMIFS('Raw Data'!$F$2:$F$308, 'Raw Data'!$B$2:$B$308, "KIMBO_T5", 'Raw Data'!$D$2:$D$308, 'Transposed Species'!GU3, 'Raw Data'!$E$2:$E$308,'Transposed Species'!GU4)</f>
        <v>0</v>
      </c>
      <c r="AA17" s="40">
        <f>SUMIFS('Raw Data'!$F$2:$F$308, 'Raw Data'!$B$2:$B$308, "KIMBO_T5", 'Raw Data'!$D$2:$D$308, 'Transposed Species'!GV3, 'Raw Data'!$E$2:$E$308,'Transposed Species'!GV4)</f>
        <v>0</v>
      </c>
      <c r="AB17" s="40">
        <f>SUMIFS('Raw Data'!$F$2:$F$308, 'Raw Data'!$B$2:$B$308, "KIMBO_T5", 'Raw Data'!$D$2:$D$308, 'Transposed Species'!GW3, 'Raw Data'!$E$2:$E$308,'Transposed Species'!GW4)</f>
        <v>0</v>
      </c>
      <c r="AC17" s="40">
        <f>SUMIFS('Raw Data'!$F$2:$F$308, 'Raw Data'!$B$2:$B$308, "KIMBO_T5", 'Raw Data'!$D$2:$D$308, 'Transposed Species'!GX3, 'Raw Data'!$E$2:$E$308,'Transposed Species'!GX4)</f>
        <v>0</v>
      </c>
      <c r="AD17" s="40">
        <f>SUMIFS('Raw Data'!$F$2:$F$308, 'Raw Data'!$B$2:$B$308, "KIMBO_T5", 'Raw Data'!$D$2:$D$308, 'Transposed Species'!GZ3, 'Raw Data'!$E$2:$E$308,'Transposed Species'!GZ4)</f>
        <v>0</v>
      </c>
      <c r="AE17" s="40">
        <f>SUMIFS('Raw Data'!$F$2:$F$308, 'Raw Data'!$B$2:$B$308, "KIMBO_T5", 'Raw Data'!$D$2:$D$308, 'Transposed Species'!HA3, 'Raw Data'!$E$2:$E$308,'Transposed Species'!HA4)</f>
        <v>0</v>
      </c>
      <c r="AF17" s="40">
        <f>SUMIFS('Raw Data'!$F$2:$F$308, 'Raw Data'!$B$2:$B$308, "KIMBO_T5", 'Raw Data'!$D$2:$D$308, 'Transposed Species'!HB3, 'Raw Data'!$E$2:$E$308,'Transposed Species'!HB4)</f>
        <v>0</v>
      </c>
      <c r="AG17" s="40">
        <f>SUMIFS('Raw Data'!$F$2:$F$308, 'Raw Data'!$B$2:$B$308, "KIMBO_T5", 'Raw Data'!$D$2:$D$308, 'Transposed Species'!HC3, 'Raw Data'!$E$2:$E$308,'Transposed Species'!HC4)</f>
        <v>0</v>
      </c>
      <c r="AH17" s="40">
        <f>SUMIFS('Raw Data'!$F$2:$F$308, 'Raw Data'!$B$2:$B$308, "KIMBO_T5", 'Raw Data'!$D$2:$D$308, 'Transposed Species'!HD3, 'Raw Data'!$E$2:$E$308,'Transposed Species'!HD4)</f>
        <v>0</v>
      </c>
      <c r="AI17" s="40">
        <f>SUMIFS('Raw Data'!$F$2:$F$308, 'Raw Data'!$B$2:$B$308, "KIMBO_T5", 'Raw Data'!$D$2:$D$308, 'Transposed Species'!HG3, 'Raw Data'!$E$2:$E$308,'Transposed Species'!HG4)</f>
        <v>0</v>
      </c>
      <c r="AJ17" s="40">
        <f>SUMIFS('Raw Data'!$F$2:$F$308, 'Raw Data'!$B$2:$B$308, "KIMBO_T5", 'Raw Data'!$D$2:$D$308, 'Transposed Species'!HH3, 'Raw Data'!$E$2:$E$308,'Transposed Species'!HH4)</f>
        <v>0</v>
      </c>
      <c r="AK17" s="40">
        <f>SUMIFS('Raw Data'!$F$2:$F$308, 'Raw Data'!$B$2:$B$308, "KIMBO_T5", 'Raw Data'!$D$2:$D$308, 'Transposed Species'!HL3, 'Raw Data'!$E$2:$E$308,'Transposed Species'!HL4)</f>
        <v>0</v>
      </c>
      <c r="AL17" s="40">
        <f>SUMIFS('Raw Data'!$F$2:$F$308, 'Raw Data'!$B$2:$B$308, "KIMBO_T5", 'Raw Data'!$D$2:$D$308, 'Transposed Species'!HM3, 'Raw Data'!$E$2:$E$308,'Transposed Species'!HM4)</f>
        <v>0</v>
      </c>
      <c r="AM17" s="40">
        <f>SUMIFS('Raw Data'!$F$2:$F$308, 'Raw Data'!$B$2:$B$308, "KIMBO_T5", 'Raw Data'!$D$2:$D$308, 'Transposed Species'!HN3, 'Raw Data'!$E$2:$E$308,'Transposed Species'!HN4)</f>
        <v>0</v>
      </c>
      <c r="AN17" s="40">
        <f>SUMIFS('Raw Data'!$F$2:$F$308, 'Raw Data'!$B$2:$B$308, "KIMBO_T5", 'Raw Data'!$D$2:$D$308, 'Transposed Species'!HO3, 'Raw Data'!$E$2:$E$308,'Transposed Species'!HO4)</f>
        <v>1</v>
      </c>
      <c r="AO17" s="40">
        <f>SUMIFS('Raw Data'!$F$2:$F$308, 'Raw Data'!$B$2:$B$308, "KIMBO_T5", 'Raw Data'!$D$2:$D$308, 'Transposed Species'!HP3, 'Raw Data'!$E$2:$E$308,'Transposed Species'!HP4)</f>
        <v>0</v>
      </c>
      <c r="AP17" s="40">
        <f>SUMIFS('Raw Data'!$F$2:$F$308, 'Raw Data'!$B$2:$B$308, "KIMBO_T5", 'Raw Data'!$D$2:$D$308, 'Transposed Species'!HQ3, 'Raw Data'!$E$2:$E$308,'Transposed Species'!HQ4)</f>
        <v>0</v>
      </c>
      <c r="AQ17" s="40">
        <f>SUMIFS('Raw Data'!$F$2:$F$308, 'Raw Data'!$B$2:$B$308, "KIMBO_T5", 'Raw Data'!$D$2:$D$308, 'Transposed Species'!HR3, 'Raw Data'!$E$2:$E$308,'Transposed Species'!HR4)</f>
        <v>0</v>
      </c>
      <c r="AR17" s="40">
        <f>SUMIFS('Raw Data'!$F$2:$F$308, 'Raw Data'!$B$2:$B$308, "KIMBO_T5", 'Raw Data'!$D$2:$D$308, 'Transposed Species'!HT3, 'Raw Data'!$E$2:$E$308,'Transposed Species'!HT4)</f>
        <v>0</v>
      </c>
    </row>
    <row r="18" spans="1:44">
      <c r="A18" t="s">
        <v>417</v>
      </c>
      <c r="B18" t="s">
        <v>153</v>
      </c>
      <c r="C18" t="s">
        <v>488</v>
      </c>
      <c r="D18" s="40">
        <f>SUMIFS('Raw Data'!$F$2:$F$308, 'Raw Data'!$B$2:$B$308, "KIMBO_T6", 'Raw Data'!$D$2:$D$308, 'Transposed Species'!AV3, 'Raw Data'!$E$2:$E$308,'Transposed Species'!AV4)</f>
        <v>2</v>
      </c>
      <c r="E18" s="40">
        <f>SUMIFS('Raw Data'!$F$2:$F$308, 'Raw Data'!$B$2:$B$308, "KIMBO_T6", 'Raw Data'!$D$2:$D$308, 'Transposed Species'!AW3, 'Raw Data'!$E$2:$E$308,'Transposed Species'!AW4)</f>
        <v>0</v>
      </c>
      <c r="F18" s="40">
        <f>SUMIFS('Raw Data'!$F$2:$F$308, 'Raw Data'!$B$2:$B$308, "KIMBO_T6", 'Raw Data'!$D$2:$D$308, 'Transposed Species'!AX3, 'Raw Data'!$E$2:$E$308,'Transposed Species'!AX4)</f>
        <v>0</v>
      </c>
      <c r="G18" s="40">
        <f>SUMIFS('Raw Data'!$F$2:$F$308, 'Raw Data'!$B$2:$B$308, "KIMBO_T6", 'Raw Data'!$D$2:$D$308, 'Transposed Species'!AY3, 'Raw Data'!$E$2:$E$308,'Transposed Species'!AY4)</f>
        <v>1</v>
      </c>
      <c r="H18" s="40">
        <f>SUMIFS('Raw Data'!$F$2:$F$308, 'Raw Data'!$B$2:$B$308, "KIMBO_T6", 'Raw Data'!$D$2:$D$308, 'Transposed Species'!AZ3, 'Raw Data'!$E$2:$E$308,'Transposed Species'!AZ4)</f>
        <v>1</v>
      </c>
      <c r="I18" s="40">
        <f>SUMIFS('Raw Data'!$F$2:$F$308, 'Raw Data'!$B$2:$B$308, "KIMBO_T6", 'Raw Data'!$D$2:$D$308, 'Transposed Species'!BA3, 'Raw Data'!$E$2:$E$308,'Transposed Species'!BA4)</f>
        <v>0</v>
      </c>
      <c r="J18" s="40">
        <f>SUMIFS('Raw Data'!$F$2:$F$308, 'Raw Data'!$B$2:$B$308, "KIMBO_T6", 'Raw Data'!$D$2:$D$308, 'Transposed Species'!BB3, 'Raw Data'!$E$2:$E$308,'Transposed Species'!BB4)</f>
        <v>0</v>
      </c>
      <c r="K18" s="40">
        <f>SUMIFS('Raw Data'!$F$2:$F$308, 'Raw Data'!$B$2:$B$308, "KIMBO_T6", 'Raw Data'!$D$2:$D$308, 'Transposed Species'!BW3, 'Raw Data'!$E$2:$E$308,'Transposed Species'!BW4)</f>
        <v>0</v>
      </c>
      <c r="L18" s="40">
        <f>SUMIFS('Raw Data'!$F$2:$F$308, 'Raw Data'!$B$2:$B$308, "KIMBO_T6", 'Raw Data'!$D$2:$D$308, 'Transposed Species'!DN3, 'Raw Data'!$E$2:$E$308,'Transposed Species'!DN4)</f>
        <v>0</v>
      </c>
      <c r="M18" s="40">
        <f>SUMIFS('Raw Data'!$F$2:$F$308, 'Raw Data'!$B$2:$B$308, "KIMBO_T6", 'Raw Data'!$D$2:$D$308, 'Transposed Species'!DO3, 'Raw Data'!$E$2:$E$308,'Transposed Species'!DO4)</f>
        <v>0</v>
      </c>
      <c r="N18" s="40">
        <f>SUMIFS('Raw Data'!$F$2:$F$308, 'Raw Data'!$B$2:$B$308, "KIMBO_T6", 'Raw Data'!$D$2:$D$308, 'Transposed Species'!DP3, 'Raw Data'!$E$2:$E$308,'Transposed Species'!DP4)</f>
        <v>0</v>
      </c>
      <c r="O18" s="40">
        <f>SUMIFS('Raw Data'!$F$2:$F$308, 'Raw Data'!$B$2:$B$308, "KIMBO_T6", 'Raw Data'!$D$2:$D$308, 'Transposed Species'!DQ3, 'Raw Data'!$E$2:$E$308,'Transposed Species'!DQ4)</f>
        <v>0</v>
      </c>
      <c r="P18" s="40">
        <f>SUMIFS('Raw Data'!$F$2:$F$308, 'Raw Data'!$B$2:$B$308, "KIMBO_T6", 'Raw Data'!$D$2:$D$308, 'Transposed Species'!DR3, 'Raw Data'!$E$2:$E$308,'Transposed Species'!DR4)</f>
        <v>0</v>
      </c>
      <c r="Q18" s="40">
        <f>SUMIFS('Raw Data'!$F$2:$F$308, 'Raw Data'!$B$2:$B$308, "KIMBO_T6", 'Raw Data'!$D$2:$D$308, 'Transposed Species'!DS3, 'Raw Data'!$E$2:$E$308,'Transposed Species'!DS4)</f>
        <v>4</v>
      </c>
      <c r="R18" s="40">
        <f>SUMIFS('Raw Data'!$F$2:$F$308, 'Raw Data'!$B$2:$B$308, "KIMBO_T6", 'Raw Data'!$D$2:$D$308, 'Transposed Species'!DT3, 'Raw Data'!$E$2:$E$308,'Transposed Species'!DT4)</f>
        <v>0</v>
      </c>
      <c r="S18" s="40">
        <f>SUMIFS('Raw Data'!$F$2:$F$308, 'Raw Data'!$B$2:$B$308, "KIMBO_T6", 'Raw Data'!$D$2:$D$308, 'Transposed Species'!DU3, 'Raw Data'!$E$2:$E$308,'Transposed Species'!DU4)</f>
        <v>1</v>
      </c>
      <c r="T18" s="40">
        <f>SUMIFS('Raw Data'!$F$2:$F$308, 'Raw Data'!$B$2:$B$308, "KIMBO_T6", 'Raw Data'!$D$2:$D$308, 'Transposed Species'!DV3, 'Raw Data'!$E$2:$E$308,'Transposed Species'!DV4)</f>
        <v>0</v>
      </c>
      <c r="U18" s="40">
        <f>SUMIFS('Raw Data'!$F$2:$F$308, 'Raw Data'!$B$2:$B$308, "KIMBO_T6", 'Raw Data'!$D$2:$D$308, 'Transposed Species'!DW3, 'Raw Data'!$E$2:$E$308,'Transposed Species'!DW4)</f>
        <v>1</v>
      </c>
      <c r="V18" s="40">
        <f>SUMIFS('Raw Data'!$F$2:$F$308, 'Raw Data'!$B$2:$B$308, "KIMBO_T6", 'Raw Data'!$D$2:$D$308, 'Transposed Species'!DX3, 'Raw Data'!$E$2:$E$308,'Transposed Species'!DX4)</f>
        <v>0</v>
      </c>
      <c r="W18" s="40">
        <f>SUMIFS('Raw Data'!$F$2:$F$308, 'Raw Data'!$B$2:$B$308, "KIMBO_T6", 'Raw Data'!$D$2:$D$308, 'Transposed Species'!DY3, 'Raw Data'!$E$2:$E$308,'Transposed Species'!DY4)</f>
        <v>0</v>
      </c>
      <c r="X18" s="40">
        <f>SUMIFS('Raw Data'!$F$2:$F$308, 'Raw Data'!$B$2:$B$308, "KIMBO_T6", 'Raw Data'!$D$2:$D$308, 'Transposed Species'!DZ3, 'Raw Data'!$E$2:$E$308,'Transposed Species'!DZ4)</f>
        <v>0</v>
      </c>
      <c r="Y18" s="40">
        <f>SUMIFS('Raw Data'!$F$2:$F$308, 'Raw Data'!$B$2:$B$308, "KIMBO_T6", 'Raw Data'!$D$2:$D$308, 'Transposed Species'!EA3, 'Raw Data'!$E$2:$E$308,'Transposed Species'!EA4)</f>
        <v>0</v>
      </c>
      <c r="Z18" s="40">
        <v>2</v>
      </c>
      <c r="AA18" s="40">
        <f>SUMIFS('Raw Data'!$F$2:$F$308, 'Raw Data'!$B$2:$B$308, "KIMBO_T6", 'Raw Data'!$D$2:$D$308, 'Transposed Species'!GV3, 'Raw Data'!$E$2:$E$308,'Transposed Species'!GV4)</f>
        <v>2</v>
      </c>
      <c r="AB18" s="40">
        <f>SUMIFS('Raw Data'!$F$2:$F$308, 'Raw Data'!$B$2:$B$308, "KIMBO_T6", 'Raw Data'!$D$2:$D$308, 'Transposed Species'!GW3, 'Raw Data'!$E$2:$E$308,'Transposed Species'!GW4)</f>
        <v>0</v>
      </c>
      <c r="AC18" s="40">
        <f>SUMIFS('Raw Data'!$F$2:$F$308, 'Raw Data'!$B$2:$B$308, "KIMBO_T6", 'Raw Data'!$D$2:$D$308, 'Transposed Species'!GX3, 'Raw Data'!$E$2:$E$308,'Transposed Species'!GX4)</f>
        <v>0</v>
      </c>
      <c r="AD18" s="40">
        <f>SUMIFS('Raw Data'!$F$2:$F$308, 'Raw Data'!$B$2:$B$308, "KIMBO_T6", 'Raw Data'!$D$2:$D$308, 'Transposed Species'!GZ3, 'Raw Data'!$E$2:$E$308,'Transposed Species'!GZ4)</f>
        <v>0</v>
      </c>
      <c r="AE18" s="40">
        <f>SUMIFS('Raw Data'!$F$2:$F$308, 'Raw Data'!$B$2:$B$308, "KIMBO_T6", 'Raw Data'!$D$2:$D$308, 'Transposed Species'!HA3, 'Raw Data'!$E$2:$E$308,'Transposed Species'!HA4)</f>
        <v>0</v>
      </c>
      <c r="AF18" s="40">
        <f>SUMIFS('Raw Data'!$F$2:$F$308, 'Raw Data'!$B$2:$B$308, "KIMBO_T6", 'Raw Data'!$D$2:$D$308, 'Transposed Species'!HB3, 'Raw Data'!$E$2:$E$308,'Transposed Species'!HB4)</f>
        <v>0</v>
      </c>
      <c r="AG18" s="40">
        <f>SUMIFS('Raw Data'!$F$2:$F$308, 'Raw Data'!$B$2:$B$308, "KIMBO_T6", 'Raw Data'!$D$2:$D$308, 'Transposed Species'!HC3, 'Raw Data'!$E$2:$E$308,'Transposed Species'!HC4)</f>
        <v>0</v>
      </c>
      <c r="AH18" s="40">
        <f>SUMIFS('Raw Data'!$F$2:$F$308, 'Raw Data'!$B$2:$B$308, "KIMBO_T6", 'Raw Data'!$D$2:$D$308, 'Transposed Species'!HD3, 'Raw Data'!$E$2:$E$308,'Transposed Species'!HD4)</f>
        <v>0</v>
      </c>
      <c r="AI18" s="40">
        <f>SUMIFS('Raw Data'!$F$2:$F$308, 'Raw Data'!$B$2:$B$308, "KIMBO_T6", 'Raw Data'!$D$2:$D$308, 'Transposed Species'!HG3, 'Raw Data'!$E$2:$E$308,'Transposed Species'!HG4)</f>
        <v>0</v>
      </c>
      <c r="AJ18" s="40">
        <f>SUMIFS('Raw Data'!$F$2:$F$308, 'Raw Data'!$B$2:$B$308, "KIMBO_T6", 'Raw Data'!$D$2:$D$308, 'Transposed Species'!HH3, 'Raw Data'!$E$2:$E$308,'Transposed Species'!HH4)</f>
        <v>0</v>
      </c>
      <c r="AK18" s="40">
        <f>SUMIFS('Raw Data'!$F$2:$F$308, 'Raw Data'!$B$2:$B$308, "KIMBO_T6", 'Raw Data'!$D$2:$D$308, 'Transposed Species'!HL3, 'Raw Data'!$E$2:$E$308,'Transposed Species'!HL4)</f>
        <v>0</v>
      </c>
      <c r="AL18" s="40">
        <f>SUMIFS('Raw Data'!$F$2:$F$308, 'Raw Data'!$B$2:$B$308, "KIMBO_T6", 'Raw Data'!$D$2:$D$308, 'Transposed Species'!HM3, 'Raw Data'!$E$2:$E$308,'Transposed Species'!HM4)</f>
        <v>0</v>
      </c>
      <c r="AM18" s="40">
        <f>SUMIFS('Raw Data'!$F$2:$F$308, 'Raw Data'!$B$2:$B$308, "KIMBO_T6", 'Raw Data'!$D$2:$D$308, 'Transposed Species'!HN3, 'Raw Data'!$E$2:$E$308,'Transposed Species'!HN4)</f>
        <v>0</v>
      </c>
      <c r="AN18" s="40">
        <f>SUMIFS('Raw Data'!$F$2:$F$308, 'Raw Data'!$B$2:$B$308, "KIMBO_T6", 'Raw Data'!$D$2:$D$308, 'Transposed Species'!HO3, 'Raw Data'!$E$2:$E$308,'Transposed Species'!HO4)</f>
        <v>1</v>
      </c>
      <c r="AO18" s="40">
        <f>SUMIFS('Raw Data'!$F$2:$F$308, 'Raw Data'!$B$2:$B$308, "KIMBO_T6", 'Raw Data'!$D$2:$D$308, 'Transposed Species'!HP3, 'Raw Data'!$E$2:$E$308,'Transposed Species'!HP4)</f>
        <v>0</v>
      </c>
      <c r="AP18" s="40">
        <f>SUMIFS('Raw Data'!$F$2:$F$308, 'Raw Data'!$B$2:$B$308, "KIMBO_T6", 'Raw Data'!$D$2:$D$308, 'Transposed Species'!HQ3, 'Raw Data'!$E$2:$E$308,'Transposed Species'!HQ4)</f>
        <v>0</v>
      </c>
      <c r="AQ18" s="40">
        <f>SUMIFS('Raw Data'!$F$2:$F$308, 'Raw Data'!$B$2:$B$308, "KIMBO_T6", 'Raw Data'!$D$2:$D$308, 'Transposed Species'!HR3, 'Raw Data'!$E$2:$E$308,'Transposed Species'!HR4)</f>
        <v>0</v>
      </c>
      <c r="AR18" s="40">
        <f>SUMIFS('Raw Data'!$F$2:$F$308, 'Raw Data'!$B$2:$B$308, "KIMBO_T6", 'Raw Data'!$D$2:$D$308, 'Transposed Species'!HT3, 'Raw Data'!$E$2:$E$308,'Transposed Species'!HT4)</f>
        <v>0</v>
      </c>
    </row>
    <row r="19" spans="1:44">
      <c r="A19" t="s">
        <v>418</v>
      </c>
      <c r="B19" t="s">
        <v>153</v>
      </c>
      <c r="C19" t="s">
        <v>488</v>
      </c>
      <c r="D19" s="40">
        <f>SUMIFS('Raw Data'!$F$2:$F$308, 'Raw Data'!$B$2:$B$308, "KIMBO_T7", 'Raw Data'!$D$2:$D$308, 'Transposed Species'!AV3, 'Raw Data'!$E$2:$E$308,'Transposed Species'!AV4)</f>
        <v>0</v>
      </c>
      <c r="E19" s="40">
        <f>SUMIFS('Raw Data'!$F$2:$F$308, 'Raw Data'!$B$2:$B$308, "KIMBO_T7", 'Raw Data'!$D$2:$D$308, 'Transposed Species'!AW3, 'Raw Data'!$E$2:$E$308,'Transposed Species'!AW4)</f>
        <v>0</v>
      </c>
      <c r="F19" s="40">
        <f>SUMIFS('Raw Data'!$F$2:$F$308, 'Raw Data'!$B$2:$B$308, "KIMBO_T7", 'Raw Data'!$D$2:$D$308, 'Transposed Species'!AX3, 'Raw Data'!$E$2:$E$308,'Transposed Species'!AX4)</f>
        <v>0</v>
      </c>
      <c r="G19" s="40">
        <f>SUMIFS('Raw Data'!$F$2:$F$308, 'Raw Data'!$B$2:$B$308, "KIMBO_T7", 'Raw Data'!$D$2:$D$308, 'Transposed Species'!AY3, 'Raw Data'!$E$2:$E$308,'Transposed Species'!AY4)</f>
        <v>0</v>
      </c>
      <c r="H19" s="40">
        <f>SUMIFS('Raw Data'!$F$2:$F$308, 'Raw Data'!$B$2:$B$308, "KIMBO_T7", 'Raw Data'!$D$2:$D$308, 'Transposed Species'!AZ3, 'Raw Data'!$E$2:$E$308,'Transposed Species'!AZ4)</f>
        <v>0</v>
      </c>
      <c r="I19" s="40">
        <f>SUMIFS('Raw Data'!$F$2:$F$308, 'Raw Data'!$B$2:$B$308, "KIMBO_T7", 'Raw Data'!$D$2:$D$308, 'Transposed Species'!BA3, 'Raw Data'!$E$2:$E$308,'Transposed Species'!BA4)</f>
        <v>0</v>
      </c>
      <c r="J19" s="40">
        <f>SUMIFS('Raw Data'!$F$2:$F$308, 'Raw Data'!$B$2:$B$308, "KIMBO_T7", 'Raw Data'!$D$2:$D$308, 'Transposed Species'!BB3, 'Raw Data'!$E$2:$E$308,'Transposed Species'!BB4)</f>
        <v>0</v>
      </c>
      <c r="K19" s="40">
        <f>SUMIFS('Raw Data'!$F$2:$F$308, 'Raw Data'!$B$2:$B$308, "KIMBO_T7", 'Raw Data'!$D$2:$D$308, 'Transposed Species'!BW3, 'Raw Data'!$E$2:$E$308,'Transposed Species'!BW4)</f>
        <v>0</v>
      </c>
      <c r="L19" s="40">
        <f>SUMIFS('Raw Data'!$F$2:$F$308, 'Raw Data'!$B$2:$B$308, "KIMBO_T7", 'Raw Data'!$D$2:$D$308, 'Transposed Species'!DN3, 'Raw Data'!$E$2:$E$308,'Transposed Species'!DN4)</f>
        <v>0</v>
      </c>
      <c r="M19" s="40">
        <f>SUMIFS('Raw Data'!$F$2:$F$308, 'Raw Data'!$B$2:$B$308, "KIMBO_T7", 'Raw Data'!$D$2:$D$308, 'Transposed Species'!DO3, 'Raw Data'!$E$2:$E$308,'Transposed Species'!DO4)</f>
        <v>0</v>
      </c>
      <c r="N19" s="40">
        <f>SUMIFS('Raw Data'!$F$2:$F$308, 'Raw Data'!$B$2:$B$308, "KIMBO_T7", 'Raw Data'!$D$2:$D$308, 'Transposed Species'!DP3, 'Raw Data'!$E$2:$E$308,'Transposed Species'!DP4)</f>
        <v>0</v>
      </c>
      <c r="O19" s="40">
        <f>SUMIFS('Raw Data'!$F$2:$F$308, 'Raw Data'!$B$2:$B$308, "KIMBO_T7", 'Raw Data'!$D$2:$D$308, 'Transposed Species'!DQ3, 'Raw Data'!$E$2:$E$308,'Transposed Species'!DQ4)</f>
        <v>0</v>
      </c>
      <c r="P19" s="40">
        <f>SUMIFS('Raw Data'!$F$2:$F$308, 'Raw Data'!$B$2:$B$308, "KIMBO_T7", 'Raw Data'!$D$2:$D$308, 'Transposed Species'!DR3, 'Raw Data'!$E$2:$E$308,'Transposed Species'!DR4)</f>
        <v>0</v>
      </c>
      <c r="Q19" s="40">
        <f>SUMIFS('Raw Data'!$F$2:$F$308, 'Raw Data'!$B$2:$B$308, "KIMBO_T7", 'Raw Data'!$D$2:$D$308, 'Transposed Species'!DS3, 'Raw Data'!$E$2:$E$308,'Transposed Species'!DS4)</f>
        <v>0</v>
      </c>
      <c r="R19" s="40">
        <f>SUMIFS('Raw Data'!$F$2:$F$308, 'Raw Data'!$B$2:$B$308, "KIMBO_T7", 'Raw Data'!$D$2:$D$308, 'Transposed Species'!DT3, 'Raw Data'!$E$2:$E$308,'Transposed Species'!DT4)</f>
        <v>0</v>
      </c>
      <c r="S19" s="40">
        <f>SUMIFS('Raw Data'!$F$2:$F$308, 'Raw Data'!$B$2:$B$308, "KIMBO_T7", 'Raw Data'!$D$2:$D$308, 'Transposed Species'!DU3, 'Raw Data'!$E$2:$E$308,'Transposed Species'!DU4)</f>
        <v>0</v>
      </c>
      <c r="T19" s="40">
        <f>SUMIFS('Raw Data'!$F$2:$F$308, 'Raw Data'!$B$2:$B$308, "KIMBO_T7", 'Raw Data'!$D$2:$D$308, 'Transposed Species'!DV3, 'Raw Data'!$E$2:$E$308,'Transposed Species'!DV4)</f>
        <v>0</v>
      </c>
      <c r="U19" s="40">
        <f>SUMIFS('Raw Data'!$F$2:$F$308, 'Raw Data'!$B$2:$B$308, "KIMBO_T7", 'Raw Data'!$D$2:$D$308, 'Transposed Species'!DW3, 'Raw Data'!$E$2:$E$308,'Transposed Species'!DW4)</f>
        <v>0</v>
      </c>
      <c r="V19" s="40">
        <f>SUMIFS('Raw Data'!$F$2:$F$308, 'Raw Data'!$B$2:$B$308, "KIMBO_T7", 'Raw Data'!$D$2:$D$308, 'Transposed Species'!DX3, 'Raw Data'!$E$2:$E$308,'Transposed Species'!DX4)</f>
        <v>0</v>
      </c>
      <c r="W19" s="40">
        <f>SUMIFS('Raw Data'!$F$2:$F$308, 'Raw Data'!$B$2:$B$308, "KIMBO_T7", 'Raw Data'!$D$2:$D$308, 'Transposed Species'!DY3, 'Raw Data'!$E$2:$E$308,'Transposed Species'!DY4)</f>
        <v>0</v>
      </c>
      <c r="X19" s="40">
        <f>SUMIFS('Raw Data'!$F$2:$F$308, 'Raw Data'!$B$2:$B$308, "KIMBO_T7", 'Raw Data'!$D$2:$D$308, 'Transposed Species'!DZ3, 'Raw Data'!$E$2:$E$308,'Transposed Species'!DZ4)</f>
        <v>0</v>
      </c>
      <c r="Y19" s="40">
        <f>SUMIFS('Raw Data'!$F$2:$F$308, 'Raw Data'!$B$2:$B$308, "KIMBO_T7", 'Raw Data'!$D$2:$D$308, 'Transposed Species'!EA3, 'Raw Data'!$E$2:$E$308,'Transposed Species'!EA4)</f>
        <v>0</v>
      </c>
      <c r="Z19" s="40">
        <f>SUMIFS('Raw Data'!$F$2:$F$308, 'Raw Data'!$B$2:$B$308, "KIMBO_T7", 'Raw Data'!$D$2:$D$308, 'Transposed Species'!GU3, 'Raw Data'!$E$2:$E$308,'Transposed Species'!GU4)</f>
        <v>0</v>
      </c>
      <c r="AA19" s="40">
        <f>SUMIFS('Raw Data'!$F$2:$F$308, 'Raw Data'!$B$2:$B$308, "KIMBO_T7", 'Raw Data'!$D$2:$D$308, 'Transposed Species'!GV3, 'Raw Data'!$E$2:$E$308,'Transposed Species'!GV4)</f>
        <v>0</v>
      </c>
      <c r="AB19" s="40">
        <f>SUMIFS('Raw Data'!$F$2:$F$308, 'Raw Data'!$B$2:$B$308, "KIMBO_T7", 'Raw Data'!$D$2:$D$308, 'Transposed Species'!GW3, 'Raw Data'!$E$2:$E$308,'Transposed Species'!GW4)</f>
        <v>0</v>
      </c>
      <c r="AC19" s="40">
        <f>SUMIFS('Raw Data'!$F$2:$F$308, 'Raw Data'!$B$2:$B$308, "KIMBO_T7", 'Raw Data'!$D$2:$D$308, 'Transposed Species'!GX3, 'Raw Data'!$E$2:$E$308,'Transposed Species'!GX4)</f>
        <v>0</v>
      </c>
      <c r="AD19" s="40">
        <f>SUMIFS('Raw Data'!$F$2:$F$308, 'Raw Data'!$B$2:$B$308, "KIMBO_T7", 'Raw Data'!$D$2:$D$308, 'Transposed Species'!GZ3, 'Raw Data'!$E$2:$E$308,'Transposed Species'!GZ4)</f>
        <v>0</v>
      </c>
      <c r="AE19" s="40">
        <f>SUMIFS('Raw Data'!$F$2:$F$308, 'Raw Data'!$B$2:$B$308, "KIMBO_T7", 'Raw Data'!$D$2:$D$308, 'Transposed Species'!HA3, 'Raw Data'!$E$2:$E$308,'Transposed Species'!HA4)</f>
        <v>0</v>
      </c>
      <c r="AF19" s="40">
        <f>SUMIFS('Raw Data'!$F$2:$F$308, 'Raw Data'!$B$2:$B$308, "KIMBO_T7", 'Raw Data'!$D$2:$D$308, 'Transposed Species'!HB3, 'Raw Data'!$E$2:$E$308,'Transposed Species'!HB4)</f>
        <v>0</v>
      </c>
      <c r="AG19" s="40">
        <f>SUMIFS('Raw Data'!$F$2:$F$308, 'Raw Data'!$B$2:$B$308, "KIMBO_T7", 'Raw Data'!$D$2:$D$308, 'Transposed Species'!HC3, 'Raw Data'!$E$2:$E$308,'Transposed Species'!HC4)</f>
        <v>0</v>
      </c>
      <c r="AH19" s="40">
        <f>SUMIFS('Raw Data'!$F$2:$F$308, 'Raw Data'!$B$2:$B$308, "KIMBO_T7", 'Raw Data'!$D$2:$D$308, 'Transposed Species'!HD3, 'Raw Data'!$E$2:$E$308,'Transposed Species'!HD4)</f>
        <v>0</v>
      </c>
      <c r="AI19" s="40">
        <f>SUMIFS('Raw Data'!$F$2:$F$308, 'Raw Data'!$B$2:$B$308, "KIMBO_T7", 'Raw Data'!$D$2:$D$308, 'Transposed Species'!HG3, 'Raw Data'!$E$2:$E$308,'Transposed Species'!HG4)</f>
        <v>0</v>
      </c>
      <c r="AJ19" s="40">
        <f>SUMIFS('Raw Data'!$F$2:$F$308, 'Raw Data'!$B$2:$B$308, "KIMBO_T7", 'Raw Data'!$D$2:$D$308, 'Transposed Species'!HH3, 'Raw Data'!$E$2:$E$308,'Transposed Species'!HH4)</f>
        <v>0</v>
      </c>
      <c r="AK19" s="40">
        <f>SUMIFS('Raw Data'!$F$2:$F$308, 'Raw Data'!$B$2:$B$308, "KIMBO_T7", 'Raw Data'!$D$2:$D$308, 'Transposed Species'!HL3, 'Raw Data'!$E$2:$E$308,'Transposed Species'!HL4)</f>
        <v>0</v>
      </c>
      <c r="AL19" s="40">
        <f>SUMIFS('Raw Data'!$F$2:$F$308, 'Raw Data'!$B$2:$B$308, "KIMBO_T7", 'Raw Data'!$D$2:$D$308, 'Transposed Species'!HM3, 'Raw Data'!$E$2:$E$308,'Transposed Species'!HM4)</f>
        <v>0</v>
      </c>
      <c r="AM19" s="40">
        <f>SUMIFS('Raw Data'!$F$2:$F$308, 'Raw Data'!$B$2:$B$308, "KIMBO_T7", 'Raw Data'!$D$2:$D$308, 'Transposed Species'!HN3, 'Raw Data'!$E$2:$E$308,'Transposed Species'!HN4)</f>
        <v>0</v>
      </c>
      <c r="AN19" s="40">
        <f>SUMIFS('Raw Data'!$F$2:$F$308, 'Raw Data'!$B$2:$B$308, "KIMBO_T7", 'Raw Data'!$D$2:$D$308, 'Transposed Species'!HO3, 'Raw Data'!$E$2:$E$308,'Transposed Species'!HO4)</f>
        <v>0</v>
      </c>
      <c r="AO19" s="40">
        <f>SUMIFS('Raw Data'!$F$2:$F$308, 'Raw Data'!$B$2:$B$308, "KIMBO_T7", 'Raw Data'!$D$2:$D$308, 'Transposed Species'!HP3, 'Raw Data'!$E$2:$E$308,'Transposed Species'!HP4)</f>
        <v>1</v>
      </c>
      <c r="AP19" s="40">
        <f>SUMIFS('Raw Data'!$F$2:$F$308, 'Raw Data'!$B$2:$B$308, "KIMBO_T7", 'Raw Data'!$D$2:$D$308, 'Transposed Species'!HQ3, 'Raw Data'!$E$2:$E$308,'Transposed Species'!HQ4)</f>
        <v>0</v>
      </c>
      <c r="AQ19" s="40">
        <f>SUMIFS('Raw Data'!$F$2:$F$308, 'Raw Data'!$B$2:$B$308, "KIMBO_T7", 'Raw Data'!$D$2:$D$308, 'Transposed Species'!HR3, 'Raw Data'!$E$2:$E$308,'Transposed Species'!HR4)</f>
        <v>0</v>
      </c>
      <c r="AR19" s="40">
        <f>SUMIFS('Raw Data'!$F$2:$F$308, 'Raw Data'!$B$2:$B$308, "KIMBO_T7", 'Raw Data'!$D$2:$D$308, 'Transposed Species'!HT3, 'Raw Data'!$E$2:$E$308,'Transposed Species'!HT4)</f>
        <v>0</v>
      </c>
    </row>
    <row r="20" spans="1:44">
      <c r="A20" t="s">
        <v>419</v>
      </c>
      <c r="B20" t="s">
        <v>153</v>
      </c>
      <c r="C20" t="s">
        <v>488</v>
      </c>
      <c r="D20" s="40">
        <f>SUMIFS('Raw Data'!$F$2:$F$308, 'Raw Data'!$B$2:$B$308, "KIMBO_T8", 'Raw Data'!$D$2:$D$308, 'Transposed Species'!AV3, 'Raw Data'!$E$2:$E$308,'Transposed Species'!AV4)</f>
        <v>3</v>
      </c>
      <c r="E20" s="40">
        <f>SUMIFS('Raw Data'!$F$2:$F$308, 'Raw Data'!$B$2:$B$308, "KIMBO_T8", 'Raw Data'!$D$2:$D$308, 'Transposed Species'!AW3, 'Raw Data'!$E$2:$E$308,'Transposed Species'!AW4)</f>
        <v>0</v>
      </c>
      <c r="F20" s="40">
        <f>SUMIFS('Raw Data'!$F$2:$F$308, 'Raw Data'!$B$2:$B$308, "KIMBO_T8", 'Raw Data'!$D$2:$D$308, 'Transposed Species'!AX3, 'Raw Data'!$E$2:$E$308,'Transposed Species'!AX4)</f>
        <v>0</v>
      </c>
      <c r="G20" s="40">
        <f>SUMIFS('Raw Data'!$F$2:$F$308, 'Raw Data'!$B$2:$B$308, "KIMBO_T8", 'Raw Data'!$D$2:$D$308, 'Transposed Species'!AY3, 'Raw Data'!$E$2:$E$308,'Transposed Species'!AY4)</f>
        <v>0</v>
      </c>
      <c r="H20" s="40">
        <f>SUMIFS('Raw Data'!$F$2:$F$308, 'Raw Data'!$B$2:$B$308, "KIMBO_T8", 'Raw Data'!$D$2:$D$308, 'Transposed Species'!AZ3, 'Raw Data'!$E$2:$E$308,'Transposed Species'!AZ4)</f>
        <v>0</v>
      </c>
      <c r="I20" s="40">
        <f>SUMIFS('Raw Data'!$F$2:$F$308, 'Raw Data'!$B$2:$B$308, "KIMBO_T8", 'Raw Data'!$D$2:$D$308, 'Transposed Species'!BA3, 'Raw Data'!$E$2:$E$308,'Transposed Species'!BA4)</f>
        <v>0</v>
      </c>
      <c r="J20" s="40">
        <f>SUMIFS('Raw Data'!$F$2:$F$308, 'Raw Data'!$B$2:$B$308, "KIMBO_T8", 'Raw Data'!$D$2:$D$308, 'Transposed Species'!BB3, 'Raw Data'!$E$2:$E$308,'Transposed Species'!BB4)</f>
        <v>0</v>
      </c>
      <c r="K20" s="40">
        <f>SUMIFS('Raw Data'!$F$2:$F$308, 'Raw Data'!$B$2:$B$308, "KIMBO_T8", 'Raw Data'!$D$2:$D$308, 'Transposed Species'!BW3, 'Raw Data'!$E$2:$E$308,'Transposed Species'!BW4)</f>
        <v>0</v>
      </c>
      <c r="L20" s="40">
        <f>SUMIFS('Raw Data'!$F$2:$F$308, 'Raw Data'!$B$2:$B$308, "KIMBO_T8", 'Raw Data'!$D$2:$D$308, 'Transposed Species'!DN3, 'Raw Data'!$E$2:$E$308,'Transposed Species'!DN4)</f>
        <v>0</v>
      </c>
      <c r="M20" s="40">
        <f>SUMIFS('Raw Data'!$F$2:$F$308, 'Raw Data'!$B$2:$B$308, "KIMBO_T8", 'Raw Data'!$D$2:$D$308, 'Transposed Species'!DO3, 'Raw Data'!$E$2:$E$308,'Transposed Species'!DO4)</f>
        <v>0</v>
      </c>
      <c r="N20" s="40">
        <f>SUMIFS('Raw Data'!$F$2:$F$308, 'Raw Data'!$B$2:$B$308, "KIMBO_T8", 'Raw Data'!$D$2:$D$308, 'Transposed Species'!DP3, 'Raw Data'!$E$2:$E$308,'Transposed Species'!DP4)</f>
        <v>0</v>
      </c>
      <c r="O20" s="40">
        <f>SUMIFS('Raw Data'!$F$2:$F$308, 'Raw Data'!$B$2:$B$308, "KIMBO_T8", 'Raw Data'!$D$2:$D$308, 'Transposed Species'!DQ3, 'Raw Data'!$E$2:$E$308,'Transposed Species'!DQ4)</f>
        <v>0</v>
      </c>
      <c r="P20" s="40">
        <f>SUMIFS('Raw Data'!$F$2:$F$308, 'Raw Data'!$B$2:$B$308, "KIMBO_T8", 'Raw Data'!$D$2:$D$308, 'Transposed Species'!DR3, 'Raw Data'!$E$2:$E$308,'Transposed Species'!DR4)</f>
        <v>0</v>
      </c>
      <c r="Q20" s="40">
        <f>SUMIFS('Raw Data'!$F$2:$F$308, 'Raw Data'!$B$2:$B$308, "KIMBO_T8", 'Raw Data'!$D$2:$D$308, 'Transposed Species'!DS3, 'Raw Data'!$E$2:$E$308,'Transposed Species'!DS4)</f>
        <v>2</v>
      </c>
      <c r="R20" s="40">
        <f>SUMIFS('Raw Data'!$F$2:$F$308, 'Raw Data'!$B$2:$B$308, "KIMBO_T8", 'Raw Data'!$D$2:$D$308, 'Transposed Species'!DT3, 'Raw Data'!$E$2:$E$308,'Transposed Species'!DT4)</f>
        <v>0</v>
      </c>
      <c r="S20" s="40">
        <f>SUMIFS('Raw Data'!$F$2:$F$308, 'Raw Data'!$B$2:$B$308, "KIMBO_T8", 'Raw Data'!$D$2:$D$308, 'Transposed Species'!DU3, 'Raw Data'!$E$2:$E$308,'Transposed Species'!DU4)</f>
        <v>0</v>
      </c>
      <c r="T20" s="40">
        <f>SUMIFS('Raw Data'!$F$2:$F$308, 'Raw Data'!$B$2:$B$308, "KIMBO_T8", 'Raw Data'!$D$2:$D$308, 'Transposed Species'!DV3, 'Raw Data'!$E$2:$E$308,'Transposed Species'!DV4)</f>
        <v>0</v>
      </c>
      <c r="U20" s="40">
        <f>SUMIFS('Raw Data'!$F$2:$F$308, 'Raw Data'!$B$2:$B$308, "KIMBO_T8", 'Raw Data'!$D$2:$D$308, 'Transposed Species'!DW3, 'Raw Data'!$E$2:$E$308,'Transposed Species'!DW4)</f>
        <v>0</v>
      </c>
      <c r="V20" s="40">
        <f>SUMIFS('Raw Data'!$F$2:$F$308, 'Raw Data'!$B$2:$B$308, "KIMBO_T8", 'Raw Data'!$D$2:$D$308, 'Transposed Species'!DX3, 'Raw Data'!$E$2:$E$308,'Transposed Species'!DX4)</f>
        <v>0</v>
      </c>
      <c r="W20" s="40">
        <f>SUMIFS('Raw Data'!$F$2:$F$308, 'Raw Data'!$B$2:$B$308, "KIMBO_T8", 'Raw Data'!$D$2:$D$308, 'Transposed Species'!DY3, 'Raw Data'!$E$2:$E$308,'Transposed Species'!DY4)</f>
        <v>0</v>
      </c>
      <c r="X20" s="40">
        <f>SUMIFS('Raw Data'!$F$2:$F$308, 'Raw Data'!$B$2:$B$308, "KIMBO_T8", 'Raw Data'!$D$2:$D$308, 'Transposed Species'!DZ3, 'Raw Data'!$E$2:$E$308,'Transposed Species'!DZ4)</f>
        <v>0</v>
      </c>
      <c r="Y20" s="40">
        <f>SUMIFS('Raw Data'!$F$2:$F$308, 'Raw Data'!$B$2:$B$308, "KIMBO_T8", 'Raw Data'!$D$2:$D$308, 'Transposed Species'!EA3, 'Raw Data'!$E$2:$E$308,'Transposed Species'!EA4)</f>
        <v>0</v>
      </c>
      <c r="Z20" s="40">
        <f>SUMIFS('Raw Data'!$F$2:$F$308, 'Raw Data'!$B$2:$B$308, "KIMBO_T8", 'Raw Data'!$D$2:$D$308, 'Transposed Species'!GU3, 'Raw Data'!$E$2:$E$308,'Transposed Species'!GU4)</f>
        <v>0</v>
      </c>
      <c r="AA20" s="40">
        <f>SUMIFS('Raw Data'!$F$2:$F$308, 'Raw Data'!$B$2:$B$308, "KIMBO_T8", 'Raw Data'!$D$2:$D$308, 'Transposed Species'!GV3, 'Raw Data'!$E$2:$E$308,'Transposed Species'!GV4)</f>
        <v>0</v>
      </c>
      <c r="AB20" s="40">
        <f>SUMIFS('Raw Data'!$F$2:$F$308, 'Raw Data'!$B$2:$B$308, "KIMBO_T8", 'Raw Data'!$D$2:$D$308, 'Transposed Species'!GW3, 'Raw Data'!$E$2:$E$308,'Transposed Species'!GW4)</f>
        <v>0</v>
      </c>
      <c r="AC20" s="40">
        <f>SUMIFS('Raw Data'!$F$2:$F$308, 'Raw Data'!$B$2:$B$308, "KIMBO_T8", 'Raw Data'!$D$2:$D$308, 'Transposed Species'!GX3, 'Raw Data'!$E$2:$E$308,'Transposed Species'!GX4)</f>
        <v>0</v>
      </c>
      <c r="AD20" s="40">
        <f>SUMIFS('Raw Data'!$F$2:$F$308, 'Raw Data'!$B$2:$B$308, "KIMBO_T8", 'Raw Data'!$D$2:$D$308, 'Transposed Species'!GZ3, 'Raw Data'!$E$2:$E$308,'Transposed Species'!GZ4)</f>
        <v>0</v>
      </c>
      <c r="AE20" s="40">
        <f>SUMIFS('Raw Data'!$F$2:$F$308, 'Raw Data'!$B$2:$B$308, "KIMBO_T8", 'Raw Data'!$D$2:$D$308, 'Transposed Species'!HA3, 'Raw Data'!$E$2:$E$308,'Transposed Species'!HA4)</f>
        <v>0</v>
      </c>
      <c r="AF20" s="40">
        <f>SUMIFS('Raw Data'!$F$2:$F$308, 'Raw Data'!$B$2:$B$308, "KIMBO_T8", 'Raw Data'!$D$2:$D$308, 'Transposed Species'!HB3, 'Raw Data'!$E$2:$E$308,'Transposed Species'!HB4)</f>
        <v>0</v>
      </c>
      <c r="AG20" s="40">
        <f>SUMIFS('Raw Data'!$F$2:$F$308, 'Raw Data'!$B$2:$B$308, "KIMBO_T8", 'Raw Data'!$D$2:$D$308, 'Transposed Species'!HC3, 'Raw Data'!$E$2:$E$308,'Transposed Species'!HC4)</f>
        <v>0</v>
      </c>
      <c r="AH20" s="40">
        <f>SUMIFS('Raw Data'!$F$2:$F$308, 'Raw Data'!$B$2:$B$308, "KIMBO_T8", 'Raw Data'!$D$2:$D$308, 'Transposed Species'!HD3, 'Raw Data'!$E$2:$E$308,'Transposed Species'!HD4)</f>
        <v>1</v>
      </c>
      <c r="AI20" s="40">
        <f>SUMIFS('Raw Data'!$F$2:$F$308, 'Raw Data'!$B$2:$B$308, "KIMBO_T8", 'Raw Data'!$D$2:$D$308, 'Transposed Species'!HG3, 'Raw Data'!$E$2:$E$308,'Transposed Species'!HG4)</f>
        <v>0</v>
      </c>
      <c r="AJ20" s="40">
        <f>SUMIFS('Raw Data'!$F$2:$F$308, 'Raw Data'!$B$2:$B$308, "KIMBO_T8", 'Raw Data'!$D$2:$D$308, 'Transposed Species'!HH3, 'Raw Data'!$E$2:$E$308,'Transposed Species'!HH4)</f>
        <v>0</v>
      </c>
      <c r="AK20" s="40">
        <f>SUMIFS('Raw Data'!$F$2:$F$308, 'Raw Data'!$B$2:$B$308, "KIMBO_T8", 'Raw Data'!$D$2:$D$308, 'Transposed Species'!HL3, 'Raw Data'!$E$2:$E$308,'Transposed Species'!HL4)</f>
        <v>0</v>
      </c>
      <c r="AL20" s="40">
        <f>SUMIFS('Raw Data'!$F$2:$F$308, 'Raw Data'!$B$2:$B$308, "KIMBO_T8", 'Raw Data'!$D$2:$D$308, 'Transposed Species'!HM3, 'Raw Data'!$E$2:$E$308,'Transposed Species'!HM4)</f>
        <v>0</v>
      </c>
      <c r="AM20" s="40">
        <f>SUMIFS('Raw Data'!$F$2:$F$308, 'Raw Data'!$B$2:$B$308, "KIMBO_T8", 'Raw Data'!$D$2:$D$308, 'Transposed Species'!HN3, 'Raw Data'!$E$2:$E$308,'Transposed Species'!HN4)</f>
        <v>0</v>
      </c>
      <c r="AN20" s="40">
        <f>SUMIFS('Raw Data'!$F$2:$F$308, 'Raw Data'!$B$2:$B$308, "KIMBO_T8", 'Raw Data'!$D$2:$D$308, 'Transposed Species'!HO3, 'Raw Data'!$E$2:$E$308,'Transposed Species'!HO4)</f>
        <v>0</v>
      </c>
      <c r="AO20" s="40">
        <f>SUMIFS('Raw Data'!$F$2:$F$308, 'Raw Data'!$B$2:$B$308, "KIMBO_T8", 'Raw Data'!$D$2:$D$308, 'Transposed Species'!HP3, 'Raw Data'!$E$2:$E$308,'Transposed Species'!HP4)</f>
        <v>0</v>
      </c>
      <c r="AP20" s="40">
        <f>SUMIFS('Raw Data'!$F$2:$F$308, 'Raw Data'!$B$2:$B$308, "KIMBO_T8", 'Raw Data'!$D$2:$D$308, 'Transposed Species'!HQ3, 'Raw Data'!$E$2:$E$308,'Transposed Species'!HQ4)</f>
        <v>2</v>
      </c>
      <c r="AQ20" s="40">
        <f>SUMIFS('Raw Data'!$F$2:$F$308, 'Raw Data'!$B$2:$B$308, "KIMBO_T8", 'Raw Data'!$D$2:$D$308, 'Transposed Species'!HR3, 'Raw Data'!$E$2:$E$308,'Transposed Species'!HR4)</f>
        <v>0</v>
      </c>
      <c r="AR20" s="40">
        <f>SUMIFS('Raw Data'!$F$2:$F$308, 'Raw Data'!$B$2:$B$308, "KIMBO_T8", 'Raw Data'!$D$2:$D$308, 'Transposed Species'!HT3, 'Raw Data'!$E$2:$E$308,'Transposed Species'!HT4)</f>
        <v>0</v>
      </c>
    </row>
    <row r="21" spans="1:44">
      <c r="A21" t="s">
        <v>420</v>
      </c>
      <c r="B21" t="s">
        <v>147</v>
      </c>
      <c r="C21" t="s">
        <v>487</v>
      </c>
      <c r="D21" s="40">
        <f>SUMIFS('Raw Data'!$F$2:$F$308, 'Raw Data'!$B$2:$B$308, "SUSA_T1", 'Raw Data'!$D$2:$D$308, 'Transposed Species'!AV3, 'Raw Data'!$E$2:$E$308,'Transposed Species'!AV4)</f>
        <v>0</v>
      </c>
      <c r="E21" s="40">
        <f>SUMIFS('Raw Data'!$F$2:$F$308, 'Raw Data'!$B$2:$B$308, "SUSA_T1", 'Raw Data'!$D$2:$D$308, 'Transposed Species'!AW3, 'Raw Data'!$E$2:$E$308,'Transposed Species'!AW4)</f>
        <v>0</v>
      </c>
      <c r="F21" s="40">
        <f>SUMIFS('Raw Data'!$F$2:$F$308, 'Raw Data'!$B$2:$B$308, "SUSA_T1", 'Raw Data'!$D$2:$D$308, 'Transposed Species'!AX3, 'Raw Data'!$E$2:$E$308,'Transposed Species'!AX4)</f>
        <v>0</v>
      </c>
      <c r="G21" s="40">
        <f>SUMIFS('Raw Data'!$F$2:$F$308, 'Raw Data'!$B$2:$B$308, "SUSA_T1", 'Raw Data'!$D$2:$D$308, 'Transposed Species'!AY3, 'Raw Data'!$E$2:$E$308,'Transposed Species'!AY4)</f>
        <v>0</v>
      </c>
      <c r="H21" s="40">
        <f>SUMIFS('Raw Data'!$F$2:$F$308, 'Raw Data'!$B$2:$B$308, "SUSA_T1", 'Raw Data'!$D$2:$D$308, 'Transposed Species'!AZ3, 'Raw Data'!$E$2:$E$308,'Transposed Species'!AZ4)</f>
        <v>0</v>
      </c>
      <c r="I21" s="40">
        <f>SUMIFS('Raw Data'!$F$2:$F$308, 'Raw Data'!$B$2:$B$308, "SUSA_T1", 'Raw Data'!$D$2:$D$308, 'Transposed Species'!BA3, 'Raw Data'!$E$2:$E$308,'Transposed Species'!BA4)</f>
        <v>0</v>
      </c>
      <c r="J21" s="40">
        <f>SUMIFS('Raw Data'!$F$2:$F$308, 'Raw Data'!$B$2:$B$308, "SUSA_T1", 'Raw Data'!$D$2:$D$308, 'Transposed Species'!BB3, 'Raw Data'!$E$2:$E$308,'Transposed Species'!BB4)</f>
        <v>0</v>
      </c>
      <c r="K21" s="40">
        <f>SUMIFS('Raw Data'!$F$2:$F$308, 'Raw Data'!$B$2:$B$308, "SUSA_T1", 'Raw Data'!$D$2:$D$308, 'Transposed Species'!BW3, 'Raw Data'!$E$2:$E$308,'Transposed Species'!BW4)</f>
        <v>0</v>
      </c>
      <c r="L21" s="40">
        <f>SUMIFS('Raw Data'!$F$2:$F$308, 'Raw Data'!$B$2:$B$308, "SUSA_T1", 'Raw Data'!$D$2:$D$308, 'Transposed Species'!DN3, 'Raw Data'!$E$2:$E$308,'Transposed Species'!DN4)</f>
        <v>0</v>
      </c>
      <c r="M21" s="40">
        <f>SUMIFS('Raw Data'!$F$2:$F$308, 'Raw Data'!$B$2:$B$308, "SUSA_T1", 'Raw Data'!$D$2:$D$308, 'Transposed Species'!DO3, 'Raw Data'!$E$2:$E$308,'Transposed Species'!DO4)</f>
        <v>0</v>
      </c>
      <c r="N21" s="40">
        <f>SUMIFS('Raw Data'!$F$2:$F$308, 'Raw Data'!$B$2:$B$308, "SUSA_T1", 'Raw Data'!$D$2:$D$308, 'Transposed Species'!DP3, 'Raw Data'!$E$2:$E$308,'Transposed Species'!DP4)</f>
        <v>0</v>
      </c>
      <c r="O21" s="40">
        <f>SUMIFS('Raw Data'!$F$2:$F$308, 'Raw Data'!$B$2:$B$308, "SUSA_T1", 'Raw Data'!$D$2:$D$308, 'Transposed Species'!DQ3, 'Raw Data'!$E$2:$E$308,'Transposed Species'!DQ4)</f>
        <v>0</v>
      </c>
      <c r="P21" s="40">
        <f>SUMIFS('Raw Data'!$F$2:$F$308, 'Raw Data'!$B$2:$B$308, "SUSA_T1", 'Raw Data'!$D$2:$D$308, 'Transposed Species'!DR3, 'Raw Data'!$E$2:$E$308,'Transposed Species'!DR4)</f>
        <v>0</v>
      </c>
      <c r="Q21" s="40">
        <f>SUMIFS('Raw Data'!$F$2:$F$308, 'Raw Data'!$B$2:$B$308, "SUSA_T1", 'Raw Data'!$D$2:$D$308, 'Transposed Species'!DS3, 'Raw Data'!$E$2:$E$308,'Transposed Species'!DS4)</f>
        <v>0</v>
      </c>
      <c r="R21" s="40">
        <f>SUMIFS('Raw Data'!$F$2:$F$308, 'Raw Data'!$B$2:$B$308, "SUSA_T1", 'Raw Data'!$D$2:$D$308, 'Transposed Species'!DT3, 'Raw Data'!$E$2:$E$308,'Transposed Species'!DT4)</f>
        <v>0</v>
      </c>
      <c r="S21" s="40">
        <f>SUMIFS('Raw Data'!$F$2:$F$308, 'Raw Data'!$B$2:$B$308, "SUSA_T1", 'Raw Data'!$D$2:$D$308, 'Transposed Species'!DU3, 'Raw Data'!$E$2:$E$308,'Transposed Species'!DU4)</f>
        <v>0</v>
      </c>
      <c r="T21" s="40">
        <f>SUMIFS('Raw Data'!$F$2:$F$308, 'Raw Data'!$B$2:$B$308, "SUSA_T1", 'Raw Data'!$D$2:$D$308, 'Transposed Species'!DV3, 'Raw Data'!$E$2:$E$308,'Transposed Species'!DV4)</f>
        <v>0</v>
      </c>
      <c r="U21" s="40">
        <f>SUMIFS('Raw Data'!$F$2:$F$308, 'Raw Data'!$B$2:$B$308, "SUSA_T1", 'Raw Data'!$D$2:$D$308, 'Transposed Species'!DW3, 'Raw Data'!$E$2:$E$308,'Transposed Species'!DW4)</f>
        <v>0</v>
      </c>
      <c r="V21" s="40">
        <f>SUMIFS('Raw Data'!$F$2:$F$308, 'Raw Data'!$B$2:$B$308, "SUSA_T1", 'Raw Data'!$D$2:$D$308, 'Transposed Species'!DX3, 'Raw Data'!$E$2:$E$308,'Transposed Species'!DX4)</f>
        <v>0</v>
      </c>
      <c r="W21" s="40">
        <f>SUMIFS('Raw Data'!$F$2:$F$308, 'Raw Data'!$B$2:$B$308, "SUSA_T1", 'Raw Data'!$D$2:$D$308, 'Transposed Species'!DY3, 'Raw Data'!$E$2:$E$308,'Transposed Species'!DY4)</f>
        <v>0</v>
      </c>
      <c r="X21" s="40">
        <f>SUMIFS('Raw Data'!$F$2:$F$308, 'Raw Data'!$B$2:$B$308, "SUSA_T1", 'Raw Data'!$D$2:$D$308, 'Transposed Species'!DZ3, 'Raw Data'!$E$2:$E$308,'Transposed Species'!DZ4)</f>
        <v>0</v>
      </c>
      <c r="Y21" s="40">
        <f>SUMIFS('Raw Data'!$F$2:$F$308, 'Raw Data'!$B$2:$B$308, "SUSA_T1", 'Raw Data'!$D$2:$D$308, 'Transposed Species'!EA3, 'Raw Data'!$E$2:$E$308,'Transposed Species'!EA4)</f>
        <v>0</v>
      </c>
      <c r="Z21" s="40">
        <f>SUMIFS('Raw Data'!$F$2:$F$308, 'Raw Data'!$B$2:$B$308, "SUSA_T1", 'Raw Data'!$D$2:$D$308, 'Transposed Species'!GU3, 'Raw Data'!$E$2:$E$308,'Transposed Species'!GU4)</f>
        <v>0</v>
      </c>
      <c r="AA21" s="40">
        <f>SUMIFS('Raw Data'!$F$2:$F$308, 'Raw Data'!$B$2:$B$308, "SUSA_T1", 'Raw Data'!$D$2:$D$308, 'Transposed Species'!GV3, 'Raw Data'!$E$2:$E$308,'Transposed Species'!GV4)</f>
        <v>0</v>
      </c>
      <c r="AB21" s="40">
        <f>SUMIFS('Raw Data'!$F$2:$F$308, 'Raw Data'!$B$2:$B$308, "SUSA_T1", 'Raw Data'!$D$2:$D$308, 'Transposed Species'!GW3, 'Raw Data'!$E$2:$E$308,'Transposed Species'!GW4)</f>
        <v>0</v>
      </c>
      <c r="AC21" s="40">
        <f>SUMIFS('Raw Data'!$F$2:$F$308, 'Raw Data'!$B$2:$B$308, "SUSA_T1", 'Raw Data'!$D$2:$D$308, 'Transposed Species'!GX3, 'Raw Data'!$E$2:$E$308,'Transposed Species'!GX4)</f>
        <v>0</v>
      </c>
      <c r="AD21" s="40">
        <f>SUMIFS('Raw Data'!$F$2:$F$308, 'Raw Data'!$B$2:$B$308, "SUSA_T1", 'Raw Data'!$D$2:$D$308, 'Transposed Species'!GZ3, 'Raw Data'!$E$2:$E$308,'Transposed Species'!GZ4)</f>
        <v>0</v>
      </c>
      <c r="AE21" s="40">
        <f>SUMIFS('Raw Data'!$F$2:$F$308, 'Raw Data'!$B$2:$B$308, "SUSA_T1", 'Raw Data'!$D$2:$D$308, 'Transposed Species'!HA3, 'Raw Data'!$E$2:$E$308,'Transposed Species'!HA4)</f>
        <v>0</v>
      </c>
      <c r="AF21" s="40">
        <f>SUMIFS('Raw Data'!$F$2:$F$308, 'Raw Data'!$B$2:$B$308, "SUSA_T1", 'Raw Data'!$D$2:$D$308, 'Transposed Species'!HB3, 'Raw Data'!$E$2:$E$308,'Transposed Species'!HB4)</f>
        <v>0</v>
      </c>
      <c r="AG21" s="40">
        <f>SUMIFS('Raw Data'!$F$2:$F$308, 'Raw Data'!$B$2:$B$308, "SUSA_T1", 'Raw Data'!$D$2:$D$308, 'Transposed Species'!HC3, 'Raw Data'!$E$2:$E$308,'Transposed Species'!HC4)</f>
        <v>0</v>
      </c>
      <c r="AH21" s="40">
        <f>SUMIFS('Raw Data'!$F$2:$F$308, 'Raw Data'!$B$2:$B$308, "SUSA_T1", 'Raw Data'!$D$2:$D$308, 'Transposed Species'!HD3, 'Raw Data'!$E$2:$E$308,'Transposed Species'!HD4)</f>
        <v>0</v>
      </c>
      <c r="AI21" s="40">
        <f>SUMIFS('Raw Data'!$F$2:$F$308, 'Raw Data'!$B$2:$B$308, "SUSA_T1", 'Raw Data'!$D$2:$D$308, 'Transposed Species'!HG3, 'Raw Data'!$E$2:$E$308,'Transposed Species'!HG4)</f>
        <v>0</v>
      </c>
      <c r="AJ21" s="40">
        <f>SUMIFS('Raw Data'!$F$2:$F$308, 'Raw Data'!$B$2:$B$308, "SUSA_T1", 'Raw Data'!$D$2:$D$308, 'Transposed Species'!HH3, 'Raw Data'!$E$2:$E$308,'Transposed Species'!HH4)</f>
        <v>0</v>
      </c>
      <c r="AK21" s="40">
        <f>SUMIFS('Raw Data'!$F$2:$F$308, 'Raw Data'!$B$2:$B$308, "SUSA_T1", 'Raw Data'!$D$2:$D$308, 'Transposed Species'!HL3, 'Raw Data'!$E$2:$E$308,'Transposed Species'!HL4)</f>
        <v>0</v>
      </c>
      <c r="AL21" s="40">
        <f>SUMIFS('Raw Data'!$F$2:$F$308, 'Raw Data'!$B$2:$B$308, "SUSA_T1", 'Raw Data'!$D$2:$D$308, 'Transposed Species'!HM3, 'Raw Data'!$E$2:$E$308,'Transposed Species'!HM4)</f>
        <v>1</v>
      </c>
      <c r="AM21" s="40">
        <f>SUMIFS('Raw Data'!$F$2:$F$308, 'Raw Data'!$B$2:$B$308, "SUSA_T1", 'Raw Data'!$D$2:$D$308, 'Transposed Species'!HN3, 'Raw Data'!$E$2:$E$308,'Transposed Species'!HN4)</f>
        <v>0</v>
      </c>
      <c r="AN21" s="40">
        <f>SUMIFS('Raw Data'!$F$2:$F$308, 'Raw Data'!$B$2:$B$308, "SUSA_T1", 'Raw Data'!$D$2:$D$308, 'Transposed Species'!HO3, 'Raw Data'!$E$2:$E$308,'Transposed Species'!HO4)</f>
        <v>0</v>
      </c>
      <c r="AO21" s="40">
        <f>SUMIFS('Raw Data'!$F$2:$F$308, 'Raw Data'!$B$2:$B$308, "SUSA_T1", 'Raw Data'!$D$2:$D$308, 'Transposed Species'!HP3, 'Raw Data'!$E$2:$E$308,'Transposed Species'!HP4)</f>
        <v>0</v>
      </c>
      <c r="AP21" s="40">
        <f>SUMIFS('Raw Data'!$F$2:$F$308, 'Raw Data'!$B$2:$B$308, "SUSA_T1", 'Raw Data'!$D$2:$D$308, 'Transposed Species'!HQ3, 'Raw Data'!$E$2:$E$308,'Transposed Species'!HQ4)</f>
        <v>0</v>
      </c>
      <c r="AQ21" s="40">
        <f>SUMIFS('Raw Data'!$F$2:$F$308, 'Raw Data'!$B$2:$B$308, "SUSA_T1", 'Raw Data'!$D$2:$D$308, 'Transposed Species'!HR3, 'Raw Data'!$E$2:$E$308,'Transposed Species'!HR4)</f>
        <v>0</v>
      </c>
      <c r="AR21" s="40">
        <f>SUMIFS('Raw Data'!$F$2:$F$308, 'Raw Data'!$B$2:$B$308, "SUSA_T1", 'Raw Data'!$D$2:$D$308, 'Transposed Species'!HT3, 'Raw Data'!$E$2:$E$308,'Transposed Species'!HT4)</f>
        <v>0</v>
      </c>
    </row>
    <row r="22" spans="1:44">
      <c r="A22" t="s">
        <v>421</v>
      </c>
      <c r="B22" t="s">
        <v>147</v>
      </c>
      <c r="C22" t="s">
        <v>487</v>
      </c>
      <c r="D22" s="40">
        <f>SUMIFS('Raw Data'!$F$2:$F$308, 'Raw Data'!$B$2:$B$308, "SUSA_T2", 'Raw Data'!$D$2:$D$308, 'Transposed Species'!AV3, 'Raw Data'!$E$2:$E$308,'Transposed Species'!AV4)</f>
        <v>0</v>
      </c>
      <c r="E22" s="40">
        <f>SUMIFS('Raw Data'!$F$2:$F$308, 'Raw Data'!$B$2:$B$308, "SUSA_T2", 'Raw Data'!$D$2:$D$308, 'Transposed Species'!AW3, 'Raw Data'!$E$2:$E$308,'Transposed Species'!AW4)</f>
        <v>0</v>
      </c>
      <c r="F22" s="40">
        <f>SUMIFS('Raw Data'!$F$2:$F$308, 'Raw Data'!$B$2:$B$308, "SUSA_T2", 'Raw Data'!$D$2:$D$308, 'Transposed Species'!AX3, 'Raw Data'!$E$2:$E$308,'Transposed Species'!AX4)</f>
        <v>0</v>
      </c>
      <c r="G22" s="40">
        <f>SUMIFS('Raw Data'!$F$2:$F$308, 'Raw Data'!$B$2:$B$308, "SUSA_T2", 'Raw Data'!$D$2:$D$308, 'Transposed Species'!AY3, 'Raw Data'!$E$2:$E$308,'Transposed Species'!AY4)</f>
        <v>0</v>
      </c>
      <c r="H22" s="40">
        <f>SUMIFS('Raw Data'!$F$2:$F$308, 'Raw Data'!$B$2:$B$308, "SUSA_T2", 'Raw Data'!$D$2:$D$308, 'Transposed Species'!AZ3, 'Raw Data'!$E$2:$E$308,'Transposed Species'!AZ4)</f>
        <v>0</v>
      </c>
      <c r="I22" s="40">
        <f>SUMIFS('Raw Data'!$F$2:$F$308, 'Raw Data'!$B$2:$B$308, "SUSA_T2", 'Raw Data'!$D$2:$D$308, 'Transposed Species'!BA3, 'Raw Data'!$E$2:$E$308,'Transposed Species'!BA4)</f>
        <v>0</v>
      </c>
      <c r="J22" s="40">
        <f>SUMIFS('Raw Data'!$F$2:$F$308, 'Raw Data'!$B$2:$B$308, "SUSA_T2", 'Raw Data'!$D$2:$D$308, 'Transposed Species'!BB3, 'Raw Data'!$E$2:$E$308,'Transposed Species'!BB4)</f>
        <v>0</v>
      </c>
      <c r="K22" s="40">
        <f>SUMIFS('Raw Data'!$F$2:$F$308, 'Raw Data'!$B$2:$B$308, "SUSA_T2", 'Raw Data'!$D$2:$D$308, 'Transposed Species'!BW3, 'Raw Data'!$E$2:$E$308,'Transposed Species'!BW4)</f>
        <v>0</v>
      </c>
      <c r="L22" s="40">
        <f>SUMIFS('Raw Data'!$F$2:$F$308, 'Raw Data'!$B$2:$B$308, "SUSA_T2", 'Raw Data'!$D$2:$D$308, 'Transposed Species'!DN3, 'Raw Data'!$E$2:$E$308,'Transposed Species'!DN4)</f>
        <v>0</v>
      </c>
      <c r="M22" s="40">
        <f>SUMIFS('Raw Data'!$F$2:$F$308, 'Raw Data'!$B$2:$B$308, "SUSA_T2", 'Raw Data'!$D$2:$D$308, 'Transposed Species'!DO3, 'Raw Data'!$E$2:$E$308,'Transposed Species'!DO4)</f>
        <v>0</v>
      </c>
      <c r="N22" s="40">
        <f>SUMIFS('Raw Data'!$F$2:$F$308, 'Raw Data'!$B$2:$B$308, "SUSA_T2", 'Raw Data'!$D$2:$D$308, 'Transposed Species'!DP3, 'Raw Data'!$E$2:$E$308,'Transposed Species'!DP4)</f>
        <v>0</v>
      </c>
      <c r="O22" s="40">
        <f>SUMIFS('Raw Data'!$F$2:$F$308, 'Raw Data'!$B$2:$B$308, "SUSA_T2", 'Raw Data'!$D$2:$D$308, 'Transposed Species'!DQ3, 'Raw Data'!$E$2:$E$308,'Transposed Species'!DQ4)</f>
        <v>0</v>
      </c>
      <c r="P22" s="40">
        <f>SUMIFS('Raw Data'!$F$2:$F$308, 'Raw Data'!$B$2:$B$308, "SUSA_T2", 'Raw Data'!$D$2:$D$308, 'Transposed Species'!DR3, 'Raw Data'!$E$2:$E$308,'Transposed Species'!DR4)</f>
        <v>0</v>
      </c>
      <c r="Q22" s="40">
        <f>SUMIFS('Raw Data'!$F$2:$F$308, 'Raw Data'!$B$2:$B$308, "SUSA_T2", 'Raw Data'!$D$2:$D$308, 'Transposed Species'!DS3, 'Raw Data'!$E$2:$E$308,'Transposed Species'!DS4)</f>
        <v>0</v>
      </c>
      <c r="R22" s="40">
        <f>SUMIFS('Raw Data'!$F$2:$F$308, 'Raw Data'!$B$2:$B$308, "SUSA_T2", 'Raw Data'!$D$2:$D$308, 'Transposed Species'!DT3, 'Raw Data'!$E$2:$E$308,'Transposed Species'!DT4)</f>
        <v>0</v>
      </c>
      <c r="S22" s="40">
        <f>SUMIFS('Raw Data'!$F$2:$F$308, 'Raw Data'!$B$2:$B$308, "SUSA_T2", 'Raw Data'!$D$2:$D$308, 'Transposed Species'!DU3, 'Raw Data'!$E$2:$E$308,'Transposed Species'!DU4)</f>
        <v>0</v>
      </c>
      <c r="T22" s="40">
        <f>SUMIFS('Raw Data'!$F$2:$F$308, 'Raw Data'!$B$2:$B$308, "SUSA_T2", 'Raw Data'!$D$2:$D$308, 'Transposed Species'!DV3, 'Raw Data'!$E$2:$E$308,'Transposed Species'!DV4)</f>
        <v>0</v>
      </c>
      <c r="U22" s="40">
        <f>SUMIFS('Raw Data'!$F$2:$F$308, 'Raw Data'!$B$2:$B$308, "SUSA_T2", 'Raw Data'!$D$2:$D$308, 'Transposed Species'!DW3, 'Raw Data'!$E$2:$E$308,'Transposed Species'!DW4)</f>
        <v>0</v>
      </c>
      <c r="V22" s="40">
        <f>SUMIFS('Raw Data'!$F$2:$F$308, 'Raw Data'!$B$2:$B$308, "SUSA_T2", 'Raw Data'!$D$2:$D$308, 'Transposed Species'!DX3, 'Raw Data'!$E$2:$E$308,'Transposed Species'!DX4)</f>
        <v>0</v>
      </c>
      <c r="W22" s="40">
        <f>SUMIFS('Raw Data'!$F$2:$F$308, 'Raw Data'!$B$2:$B$308, "SUSA_T2", 'Raw Data'!$D$2:$D$308, 'Transposed Species'!DY3, 'Raw Data'!$E$2:$E$308,'Transposed Species'!DY4)</f>
        <v>0</v>
      </c>
      <c r="X22" s="40">
        <f>SUMIFS('Raw Data'!$F$2:$F$308, 'Raw Data'!$B$2:$B$308, "SUSA_T2", 'Raw Data'!$D$2:$D$308, 'Transposed Species'!DZ3, 'Raw Data'!$E$2:$E$308,'Transposed Species'!DZ4)</f>
        <v>0</v>
      </c>
      <c r="Y22" s="40">
        <f>SUMIFS('Raw Data'!$F$2:$F$308, 'Raw Data'!$B$2:$B$308, "SUSA_T2", 'Raw Data'!$D$2:$D$308, 'Transposed Species'!EA3, 'Raw Data'!$E$2:$E$308,'Transposed Species'!EA4)</f>
        <v>0</v>
      </c>
      <c r="Z22" s="40">
        <f>SUMIFS('Raw Data'!$F$2:$F$308, 'Raw Data'!$B$2:$B$308, "SUSA_T2", 'Raw Data'!$D$2:$D$308, 'Transposed Species'!GU3, 'Raw Data'!$E$2:$E$308,'Transposed Species'!GU4)</f>
        <v>0</v>
      </c>
      <c r="AA22" s="40">
        <f>SUMIFS('Raw Data'!$F$2:$F$308, 'Raw Data'!$B$2:$B$308, "SUSA_T2", 'Raw Data'!$D$2:$D$308, 'Transposed Species'!GV3, 'Raw Data'!$E$2:$E$308,'Transposed Species'!GV4)</f>
        <v>0</v>
      </c>
      <c r="AB22" s="40">
        <f>SUMIFS('Raw Data'!$F$2:$F$308, 'Raw Data'!$B$2:$B$308, "SUSA_T2", 'Raw Data'!$D$2:$D$308, 'Transposed Species'!GW3, 'Raw Data'!$E$2:$E$308,'Transposed Species'!GW4)</f>
        <v>0</v>
      </c>
      <c r="AC22" s="40">
        <f>SUMIFS('Raw Data'!$F$2:$F$308, 'Raw Data'!$B$2:$B$308, "SUSA_T2", 'Raw Data'!$D$2:$D$308, 'Transposed Species'!GX3, 'Raw Data'!$E$2:$E$308,'Transposed Species'!GX4)</f>
        <v>0</v>
      </c>
      <c r="AD22" s="40">
        <f>SUMIFS('Raw Data'!$F$2:$F$308, 'Raw Data'!$B$2:$B$308, "SUSA_T2", 'Raw Data'!$D$2:$D$308, 'Transposed Species'!GZ3, 'Raw Data'!$E$2:$E$308,'Transposed Species'!GZ4)</f>
        <v>0</v>
      </c>
      <c r="AE22" s="40">
        <f>SUMIFS('Raw Data'!$F$2:$F$308, 'Raw Data'!$B$2:$B$308, "SUSA_T2", 'Raw Data'!$D$2:$D$308, 'Transposed Species'!HA3, 'Raw Data'!$E$2:$E$308,'Transposed Species'!HA4)</f>
        <v>0</v>
      </c>
      <c r="AF22" s="40">
        <f>SUMIFS('Raw Data'!$F$2:$F$308, 'Raw Data'!$B$2:$B$308, "SUSA_T2", 'Raw Data'!$D$2:$D$308, 'Transposed Species'!HB3, 'Raw Data'!$E$2:$E$308,'Transposed Species'!HB4)</f>
        <v>0</v>
      </c>
      <c r="AG22" s="40">
        <f>SUMIFS('Raw Data'!$F$2:$F$308, 'Raw Data'!$B$2:$B$308, "SUSA_T2", 'Raw Data'!$D$2:$D$308, 'Transposed Species'!HC3, 'Raw Data'!$E$2:$E$308,'Transposed Species'!HC4)</f>
        <v>0</v>
      </c>
      <c r="AH22" s="40">
        <f>SUMIFS('Raw Data'!$F$2:$F$308, 'Raw Data'!$B$2:$B$308, "SUSA_T2", 'Raw Data'!$D$2:$D$308, 'Transposed Species'!HD3, 'Raw Data'!$E$2:$E$308,'Transposed Species'!HD4)</f>
        <v>0</v>
      </c>
      <c r="AI22" s="40">
        <f>SUMIFS('Raw Data'!$F$2:$F$308, 'Raw Data'!$B$2:$B$308, "SUSA_T2", 'Raw Data'!$D$2:$D$308, 'Transposed Species'!HG3, 'Raw Data'!$E$2:$E$308,'Transposed Species'!HG4)</f>
        <v>0</v>
      </c>
      <c r="AJ22" s="40">
        <f>SUMIFS('Raw Data'!$F$2:$F$308, 'Raw Data'!$B$2:$B$308, "SUSA_T2", 'Raw Data'!$D$2:$D$308, 'Transposed Species'!HH3, 'Raw Data'!$E$2:$E$308,'Transposed Species'!HH4)</f>
        <v>0</v>
      </c>
      <c r="AK22" s="40">
        <f>SUMIFS('Raw Data'!$F$2:$F$308, 'Raw Data'!$B$2:$B$308, "SUSA_T2", 'Raw Data'!$D$2:$D$308, 'Transposed Species'!HL3, 'Raw Data'!$E$2:$E$308,'Transposed Species'!HL4)</f>
        <v>0</v>
      </c>
      <c r="AL22" s="40">
        <f>SUMIFS('Raw Data'!$F$2:$F$308, 'Raw Data'!$B$2:$B$308, "SUSA_T2", 'Raw Data'!$D$2:$D$308, 'Transposed Species'!HM3, 'Raw Data'!$E$2:$E$308,'Transposed Species'!HM4)</f>
        <v>0</v>
      </c>
      <c r="AM22" s="40">
        <f>SUMIFS('Raw Data'!$F$2:$F$308, 'Raw Data'!$B$2:$B$308, "SUSA_T2", 'Raw Data'!$D$2:$D$308, 'Transposed Species'!HN3, 'Raw Data'!$E$2:$E$308,'Transposed Species'!HN4)</f>
        <v>0</v>
      </c>
      <c r="AN22" s="40">
        <f>SUMIFS('Raw Data'!$F$2:$F$308, 'Raw Data'!$B$2:$B$308, "SUSA_T2", 'Raw Data'!$D$2:$D$308, 'Transposed Species'!HO3, 'Raw Data'!$E$2:$E$308,'Transposed Species'!HO4)</f>
        <v>0</v>
      </c>
      <c r="AO22" s="40">
        <f>SUMIFS('Raw Data'!$F$2:$F$308, 'Raw Data'!$B$2:$B$308, "SUSA_T2", 'Raw Data'!$D$2:$D$308, 'Transposed Species'!HP3, 'Raw Data'!$E$2:$E$308,'Transposed Species'!HP4)</f>
        <v>0</v>
      </c>
      <c r="AP22" s="40">
        <f>SUMIFS('Raw Data'!$F$2:$F$308, 'Raw Data'!$B$2:$B$308, "SUSA_T2", 'Raw Data'!$D$2:$D$308, 'Transposed Species'!HQ3, 'Raw Data'!$E$2:$E$308,'Transposed Species'!HQ4)</f>
        <v>0</v>
      </c>
      <c r="AQ22" s="40">
        <f>SUMIFS('Raw Data'!$F$2:$F$308, 'Raw Data'!$B$2:$B$308, "SUSA_T2", 'Raw Data'!$D$2:$D$308, 'Transposed Species'!HR3, 'Raw Data'!$E$2:$E$308,'Transposed Species'!HR4)</f>
        <v>0</v>
      </c>
      <c r="AR22" s="40">
        <f>SUMIFS('Raw Data'!$F$2:$F$308, 'Raw Data'!$B$2:$B$308, "SUSA_T2", 'Raw Data'!$D$2:$D$308, 'Transposed Species'!HT3, 'Raw Data'!$E$2:$E$308,'Transposed Species'!HT4)</f>
        <v>0</v>
      </c>
    </row>
    <row r="23" spans="1:44">
      <c r="A23" t="s">
        <v>422</v>
      </c>
      <c r="B23" t="s">
        <v>147</v>
      </c>
      <c r="C23" t="s">
        <v>487</v>
      </c>
      <c r="D23" s="40">
        <f>SUMIFS('Raw Data'!$F$2:$F$308, 'Raw Data'!$B$2:$B$308, "SUSA_T3", 'Raw Data'!$D$2:$D$308, 'Transposed Species'!AV3, 'Raw Data'!$E$2:$E$308,'Transposed Species'!AV4)</f>
        <v>0</v>
      </c>
      <c r="E23" s="40">
        <f>SUMIFS('Raw Data'!$F$2:$F$308, 'Raw Data'!$B$2:$B$308, "SUSA_T3", 'Raw Data'!$D$2:$D$308, 'Transposed Species'!AW3, 'Raw Data'!$E$2:$E$308,'Transposed Species'!AW4)</f>
        <v>0</v>
      </c>
      <c r="F23" s="40">
        <f>SUMIFS('Raw Data'!$F$2:$F$308, 'Raw Data'!$B$2:$B$308, "SUSA_T3", 'Raw Data'!$D$2:$D$308, 'Transposed Species'!AX3, 'Raw Data'!$E$2:$E$308,'Transposed Species'!AX4)</f>
        <v>0</v>
      </c>
      <c r="G23" s="40">
        <f>SUMIFS('Raw Data'!$F$2:$F$308, 'Raw Data'!$B$2:$B$308, "SUSA_T3", 'Raw Data'!$D$2:$D$308, 'Transposed Species'!AY3, 'Raw Data'!$E$2:$E$308,'Transposed Species'!AY4)</f>
        <v>0</v>
      </c>
      <c r="H23" s="40">
        <f>SUMIFS('Raw Data'!$F$2:$F$308, 'Raw Data'!$B$2:$B$308, "SUSA_T3", 'Raw Data'!$D$2:$D$308, 'Transposed Species'!AZ3, 'Raw Data'!$E$2:$E$308,'Transposed Species'!AZ4)</f>
        <v>0</v>
      </c>
      <c r="I23" s="40">
        <f>SUMIFS('Raw Data'!$F$2:$F$308, 'Raw Data'!$B$2:$B$308, "SUSA_T3", 'Raw Data'!$D$2:$D$308, 'Transposed Species'!BA3, 'Raw Data'!$E$2:$E$308,'Transposed Species'!BA4)</f>
        <v>0</v>
      </c>
      <c r="J23" s="40">
        <f>SUMIFS('Raw Data'!$F$2:$F$308, 'Raw Data'!$B$2:$B$308, "SUSA_T3", 'Raw Data'!$D$2:$D$308, 'Transposed Species'!BB3, 'Raw Data'!$E$2:$E$308,'Transposed Species'!BB4)</f>
        <v>0</v>
      </c>
      <c r="K23" s="40">
        <f>SUMIFS('Raw Data'!$F$2:$F$308, 'Raw Data'!$B$2:$B$308, "SUSA_T3", 'Raw Data'!$D$2:$D$308, 'Transposed Species'!BW3, 'Raw Data'!$E$2:$E$308,'Transposed Species'!BW4)</f>
        <v>0</v>
      </c>
      <c r="L23" s="40">
        <f>SUMIFS('Raw Data'!$F$2:$F$308, 'Raw Data'!$B$2:$B$308, "SUSA_T3", 'Raw Data'!$D$2:$D$308, 'Transposed Species'!DN3, 'Raw Data'!$E$2:$E$308,'Transposed Species'!DN4)</f>
        <v>0</v>
      </c>
      <c r="M23" s="40">
        <f>SUMIFS('Raw Data'!$F$2:$F$308, 'Raw Data'!$B$2:$B$308, "SUSA_T3", 'Raw Data'!$D$2:$D$308, 'Transposed Species'!DO3, 'Raw Data'!$E$2:$E$308,'Transposed Species'!DO4)</f>
        <v>0</v>
      </c>
      <c r="N23" s="40">
        <f>SUMIFS('Raw Data'!$F$2:$F$308, 'Raw Data'!$B$2:$B$308, "SUSA_T3", 'Raw Data'!$D$2:$D$308, 'Transposed Species'!DP3, 'Raw Data'!$E$2:$E$308,'Transposed Species'!DP4)</f>
        <v>0</v>
      </c>
      <c r="O23" s="40">
        <f>SUMIFS('Raw Data'!$F$2:$F$308, 'Raw Data'!$B$2:$B$308, "SUSA_T3", 'Raw Data'!$D$2:$D$308, 'Transposed Species'!DQ3, 'Raw Data'!$E$2:$E$308,'Transposed Species'!DQ4)</f>
        <v>0</v>
      </c>
      <c r="P23" s="40">
        <f>SUMIFS('Raw Data'!$F$2:$F$308, 'Raw Data'!$B$2:$B$308, "SUSA_T3", 'Raw Data'!$D$2:$D$308, 'Transposed Species'!DR3, 'Raw Data'!$E$2:$E$308,'Transposed Species'!DR4)</f>
        <v>0</v>
      </c>
      <c r="Q23" s="40">
        <f>SUMIFS('Raw Data'!$F$2:$F$308, 'Raw Data'!$B$2:$B$308, "SUSA_T3", 'Raw Data'!$D$2:$D$308, 'Transposed Species'!DS3, 'Raw Data'!$E$2:$E$308,'Transposed Species'!DS4)</f>
        <v>0</v>
      </c>
      <c r="R23" s="40">
        <f>SUMIFS('Raw Data'!$F$2:$F$308, 'Raw Data'!$B$2:$B$308, "SUSA_T3", 'Raw Data'!$D$2:$D$308, 'Transposed Species'!DT3, 'Raw Data'!$E$2:$E$308,'Transposed Species'!DT4)</f>
        <v>1</v>
      </c>
      <c r="S23" s="40">
        <f>SUMIFS('Raw Data'!$F$2:$F$308, 'Raw Data'!$B$2:$B$308, "SUSA_T3", 'Raw Data'!$D$2:$D$308, 'Transposed Species'!DU3, 'Raw Data'!$E$2:$E$308,'Transposed Species'!DU4)</f>
        <v>0</v>
      </c>
      <c r="T23" s="40">
        <f>SUMIFS('Raw Data'!$F$2:$F$308, 'Raw Data'!$B$2:$B$308, "SUSA_T3", 'Raw Data'!$D$2:$D$308, 'Transposed Species'!DV3, 'Raw Data'!$E$2:$E$308,'Transposed Species'!DV4)</f>
        <v>0</v>
      </c>
      <c r="U23" s="40">
        <f>SUMIFS('Raw Data'!$F$2:$F$308, 'Raw Data'!$B$2:$B$308, "SUSA_T3", 'Raw Data'!$D$2:$D$308, 'Transposed Species'!DW3, 'Raw Data'!$E$2:$E$308,'Transposed Species'!DW4)</f>
        <v>0</v>
      </c>
      <c r="V23" s="40">
        <f>SUMIFS('Raw Data'!$F$2:$F$308, 'Raw Data'!$B$2:$B$308, "SUSA_T3", 'Raw Data'!$D$2:$D$308, 'Transposed Species'!DX3, 'Raw Data'!$E$2:$E$308,'Transposed Species'!DX4)</f>
        <v>0</v>
      </c>
      <c r="W23" s="40">
        <f>SUMIFS('Raw Data'!$F$2:$F$308, 'Raw Data'!$B$2:$B$308, "SUSA_T3", 'Raw Data'!$D$2:$D$308, 'Transposed Species'!DY3, 'Raw Data'!$E$2:$E$308,'Transposed Species'!DY4)</f>
        <v>0</v>
      </c>
      <c r="X23" s="40">
        <f>SUMIFS('Raw Data'!$F$2:$F$308, 'Raw Data'!$B$2:$B$308, "SUSA_T3", 'Raw Data'!$D$2:$D$308, 'Transposed Species'!DZ3, 'Raw Data'!$E$2:$E$308,'Transposed Species'!DZ4)</f>
        <v>0</v>
      </c>
      <c r="Y23" s="40">
        <f>SUMIFS('Raw Data'!$F$2:$F$308, 'Raw Data'!$B$2:$B$308, "SUSA_T3", 'Raw Data'!$D$2:$D$308, 'Transposed Species'!EA3, 'Raw Data'!$E$2:$E$308,'Transposed Species'!EA4)</f>
        <v>0</v>
      </c>
      <c r="Z23" s="40">
        <f>SUMIFS('Raw Data'!$F$2:$F$308, 'Raw Data'!$B$2:$B$308, "SUSA_T3", 'Raw Data'!$D$2:$D$308, 'Transposed Species'!GU3, 'Raw Data'!$E$2:$E$308,'Transposed Species'!GU4)</f>
        <v>0</v>
      </c>
      <c r="AA23" s="40">
        <f>SUMIFS('Raw Data'!$F$2:$F$308, 'Raw Data'!$B$2:$B$308, "SUSA_T3", 'Raw Data'!$D$2:$D$308, 'Transposed Species'!GV3, 'Raw Data'!$E$2:$E$308,'Transposed Species'!GV4)</f>
        <v>0</v>
      </c>
      <c r="AB23" s="40">
        <f>SUMIFS('Raw Data'!$F$2:$F$308, 'Raw Data'!$B$2:$B$308, "SUSA_T3", 'Raw Data'!$D$2:$D$308, 'Transposed Species'!GW3, 'Raw Data'!$E$2:$E$308,'Transposed Species'!GW4)</f>
        <v>0</v>
      </c>
      <c r="AC23" s="40">
        <f>SUMIFS('Raw Data'!$F$2:$F$308, 'Raw Data'!$B$2:$B$308, "SUSA_T3", 'Raw Data'!$D$2:$D$308, 'Transposed Species'!GX3, 'Raw Data'!$E$2:$E$308,'Transposed Species'!GX4)</f>
        <v>0</v>
      </c>
      <c r="AD23" s="40">
        <f>SUMIFS('Raw Data'!$F$2:$F$308, 'Raw Data'!$B$2:$B$308, "SUSA_T3", 'Raw Data'!$D$2:$D$308, 'Transposed Species'!GZ3, 'Raw Data'!$E$2:$E$308,'Transposed Species'!GZ4)</f>
        <v>0</v>
      </c>
      <c r="AE23" s="40">
        <f>SUMIFS('Raw Data'!$F$2:$F$308, 'Raw Data'!$B$2:$B$308, "SUSA_T3", 'Raw Data'!$D$2:$D$308, 'Transposed Species'!HA3, 'Raw Data'!$E$2:$E$308,'Transposed Species'!HA4)</f>
        <v>0</v>
      </c>
      <c r="AF23" s="40">
        <f>SUMIFS('Raw Data'!$F$2:$F$308, 'Raw Data'!$B$2:$B$308, "SUSA_T3", 'Raw Data'!$D$2:$D$308, 'Transposed Species'!HB3, 'Raw Data'!$E$2:$E$308,'Transposed Species'!HB4)</f>
        <v>0</v>
      </c>
      <c r="AG23" s="40">
        <f>SUMIFS('Raw Data'!$F$2:$F$308, 'Raw Data'!$B$2:$B$308, "SUSA_T3", 'Raw Data'!$D$2:$D$308, 'Transposed Species'!HC3, 'Raw Data'!$E$2:$E$308,'Transposed Species'!HC4)</f>
        <v>0</v>
      </c>
      <c r="AH23" s="40">
        <f>SUMIFS('Raw Data'!$F$2:$F$308, 'Raw Data'!$B$2:$B$308, "SUSA_T3", 'Raw Data'!$D$2:$D$308, 'Transposed Species'!HD3, 'Raw Data'!$E$2:$E$308,'Transposed Species'!HD4)</f>
        <v>0</v>
      </c>
      <c r="AI23" s="40">
        <f>SUMIFS('Raw Data'!$F$2:$F$308, 'Raw Data'!$B$2:$B$308, "SUSA_T3", 'Raw Data'!$D$2:$D$308, 'Transposed Species'!HG3, 'Raw Data'!$E$2:$E$308,'Transposed Species'!HG4)</f>
        <v>0</v>
      </c>
      <c r="AJ23" s="40">
        <f>SUMIFS('Raw Data'!$F$2:$F$308, 'Raw Data'!$B$2:$B$308, "SUSA_T3", 'Raw Data'!$D$2:$D$308, 'Transposed Species'!HH3, 'Raw Data'!$E$2:$E$308,'Transposed Species'!HH4)</f>
        <v>0</v>
      </c>
      <c r="AK23" s="40">
        <f>SUMIFS('Raw Data'!$F$2:$F$308, 'Raw Data'!$B$2:$B$308, "SUSA_T3", 'Raw Data'!$D$2:$D$308, 'Transposed Species'!HL3, 'Raw Data'!$E$2:$E$308,'Transposed Species'!HL4)</f>
        <v>0</v>
      </c>
      <c r="AL23" s="40">
        <f>SUMIFS('Raw Data'!$F$2:$F$308, 'Raw Data'!$B$2:$B$308, "SUSA_T3", 'Raw Data'!$D$2:$D$308, 'Transposed Species'!HM3, 'Raw Data'!$E$2:$E$308,'Transposed Species'!HM4)</f>
        <v>0</v>
      </c>
      <c r="AM23" s="40">
        <f>SUMIFS('Raw Data'!$F$2:$F$308, 'Raw Data'!$B$2:$B$308, "SUSA_T3", 'Raw Data'!$D$2:$D$308, 'Transposed Species'!HN3, 'Raw Data'!$E$2:$E$308,'Transposed Species'!HN4)</f>
        <v>0</v>
      </c>
      <c r="AN23" s="40">
        <f>SUMIFS('Raw Data'!$F$2:$F$308, 'Raw Data'!$B$2:$B$308, "SUSA_T3", 'Raw Data'!$D$2:$D$308, 'Transposed Species'!HO3, 'Raw Data'!$E$2:$E$308,'Transposed Species'!HO4)</f>
        <v>0</v>
      </c>
      <c r="AO23" s="40">
        <f>SUMIFS('Raw Data'!$F$2:$F$308, 'Raw Data'!$B$2:$B$308, "SUSA_T3", 'Raw Data'!$D$2:$D$308, 'Transposed Species'!HP3, 'Raw Data'!$E$2:$E$308,'Transposed Species'!HP4)</f>
        <v>0</v>
      </c>
      <c r="AP23" s="40">
        <f>SUMIFS('Raw Data'!$F$2:$F$308, 'Raw Data'!$B$2:$B$308, "SUSA_T3", 'Raw Data'!$D$2:$D$308, 'Transposed Species'!HQ3, 'Raw Data'!$E$2:$E$308,'Transposed Species'!HQ4)</f>
        <v>0</v>
      </c>
      <c r="AQ23" s="40">
        <f>SUMIFS('Raw Data'!$F$2:$F$308, 'Raw Data'!$B$2:$B$308, "SUSA_T3", 'Raw Data'!$D$2:$D$308, 'Transposed Species'!HR3, 'Raw Data'!$E$2:$E$308,'Transposed Species'!HR4)</f>
        <v>0</v>
      </c>
      <c r="AR23" s="40">
        <f>SUMIFS('Raw Data'!$F$2:$F$308, 'Raw Data'!$B$2:$B$308, "SUSA_T3", 'Raw Data'!$D$2:$D$308, 'Transposed Species'!HT3, 'Raw Data'!$E$2:$E$308,'Transposed Species'!HT4)</f>
        <v>0</v>
      </c>
    </row>
    <row r="24" spans="1:44">
      <c r="A24" t="s">
        <v>423</v>
      </c>
      <c r="B24" t="s">
        <v>147</v>
      </c>
      <c r="C24" t="s">
        <v>487</v>
      </c>
      <c r="D24" s="40">
        <f>SUMIFS('Raw Data'!$F$2:$F$308, 'Raw Data'!$B$2:$B$308, "SUSA_T4", 'Raw Data'!$D$2:$D$308, 'Transposed Species'!AV3, 'Raw Data'!$E$2:$E$308,'Transposed Species'!AV4)</f>
        <v>0</v>
      </c>
      <c r="E24" s="40">
        <f>SUMIFS('Raw Data'!$F$2:$F$308, 'Raw Data'!$B$2:$B$308, "SUSA_T4", 'Raw Data'!$D$2:$D$308, 'Transposed Species'!AW3, 'Raw Data'!$E$2:$E$308,'Transposed Species'!AW4)</f>
        <v>0</v>
      </c>
      <c r="F24" s="40">
        <f>SUMIFS('Raw Data'!$F$2:$F$308, 'Raw Data'!$B$2:$B$308, "SUSA_T4", 'Raw Data'!$D$2:$D$308, 'Transposed Species'!AX3, 'Raw Data'!$E$2:$E$308,'Transposed Species'!AX4)</f>
        <v>0</v>
      </c>
      <c r="G24" s="40">
        <f>SUMIFS('Raw Data'!$F$2:$F$308, 'Raw Data'!$B$2:$B$308, "SUSA_T4", 'Raw Data'!$D$2:$D$308, 'Transposed Species'!AY3, 'Raw Data'!$E$2:$E$308,'Transposed Species'!AY4)</f>
        <v>0</v>
      </c>
      <c r="H24" s="40">
        <f>SUMIFS('Raw Data'!$F$2:$F$308, 'Raw Data'!$B$2:$B$308, "SUSA_T4", 'Raw Data'!$D$2:$D$308, 'Transposed Species'!AZ3, 'Raw Data'!$E$2:$E$308,'Transposed Species'!AZ4)</f>
        <v>0</v>
      </c>
      <c r="I24" s="40">
        <f>SUMIFS('Raw Data'!$F$2:$F$308, 'Raw Data'!$B$2:$B$308, "SUSA_T4", 'Raw Data'!$D$2:$D$308, 'Transposed Species'!BA3, 'Raw Data'!$E$2:$E$308,'Transposed Species'!BA4)</f>
        <v>0</v>
      </c>
      <c r="J24" s="40">
        <f>SUMIFS('Raw Data'!$F$2:$F$308, 'Raw Data'!$B$2:$B$308, "SUSA_T4", 'Raw Data'!$D$2:$D$308, 'Transposed Species'!BB3, 'Raw Data'!$E$2:$E$308,'Transposed Species'!BB4)</f>
        <v>0</v>
      </c>
      <c r="K24" s="40">
        <f>SUMIFS('Raw Data'!$F$2:$F$308, 'Raw Data'!$B$2:$B$308, "SUSA_T4", 'Raw Data'!$D$2:$D$308, 'Transposed Species'!BW3, 'Raw Data'!$E$2:$E$308,'Transposed Species'!BW4)</f>
        <v>0</v>
      </c>
      <c r="L24" s="40">
        <f>SUMIFS('Raw Data'!$F$2:$F$308, 'Raw Data'!$B$2:$B$308, "SUSA_T4", 'Raw Data'!$D$2:$D$308, 'Transposed Species'!DN3, 'Raw Data'!$E$2:$E$308,'Transposed Species'!DN4)</f>
        <v>0</v>
      </c>
      <c r="M24" s="40">
        <f>SUMIFS('Raw Data'!$F$2:$F$308, 'Raw Data'!$B$2:$B$308, "SUSA_T4", 'Raw Data'!$D$2:$D$308, 'Transposed Species'!DO3, 'Raw Data'!$E$2:$E$308,'Transposed Species'!DO4)</f>
        <v>0</v>
      </c>
      <c r="N24" s="40">
        <f>SUMIFS('Raw Data'!$F$2:$F$308, 'Raw Data'!$B$2:$B$308, "SUSA_T4", 'Raw Data'!$D$2:$D$308, 'Transposed Species'!DP3, 'Raw Data'!$E$2:$E$308,'Transposed Species'!DP4)</f>
        <v>0</v>
      </c>
      <c r="O24" s="40">
        <f>SUMIFS('Raw Data'!$F$2:$F$308, 'Raw Data'!$B$2:$B$308, "SUSA_T4", 'Raw Data'!$D$2:$D$308, 'Transposed Species'!DQ3, 'Raw Data'!$E$2:$E$308,'Transposed Species'!DQ4)</f>
        <v>0</v>
      </c>
      <c r="P24" s="40">
        <f>SUMIFS('Raw Data'!$F$2:$F$308, 'Raw Data'!$B$2:$B$308, "SUSA_T4", 'Raw Data'!$D$2:$D$308, 'Transposed Species'!DR3, 'Raw Data'!$E$2:$E$308,'Transposed Species'!DR4)</f>
        <v>0</v>
      </c>
      <c r="Q24" s="40">
        <f>SUMIFS('Raw Data'!$F$2:$F$308, 'Raw Data'!$B$2:$B$308, "SUSA_T4", 'Raw Data'!$D$2:$D$308, 'Transposed Species'!DS3, 'Raw Data'!$E$2:$E$308,'Transposed Species'!DS4)</f>
        <v>0</v>
      </c>
      <c r="R24" s="40">
        <f>SUMIFS('Raw Data'!$F$2:$F$308, 'Raw Data'!$B$2:$B$308, "SUSA_T4", 'Raw Data'!$D$2:$D$308, 'Transposed Species'!DT3, 'Raw Data'!$E$2:$E$308,'Transposed Species'!DT4)</f>
        <v>1</v>
      </c>
      <c r="S24" s="40">
        <f>SUMIFS('Raw Data'!$F$2:$F$308, 'Raw Data'!$B$2:$B$308, "SUSA_T4", 'Raw Data'!$D$2:$D$308, 'Transposed Species'!DU3, 'Raw Data'!$E$2:$E$308,'Transposed Species'!DU4)</f>
        <v>0</v>
      </c>
      <c r="T24" s="40">
        <f>SUMIFS('Raw Data'!$F$2:$F$308, 'Raw Data'!$B$2:$B$308, "SUSA_T4", 'Raw Data'!$D$2:$D$308, 'Transposed Species'!DV3, 'Raw Data'!$E$2:$E$308,'Transposed Species'!DV4)</f>
        <v>0</v>
      </c>
      <c r="U24" s="40">
        <f>SUMIFS('Raw Data'!$F$2:$F$308, 'Raw Data'!$B$2:$B$308, "SUSA_T4", 'Raw Data'!$D$2:$D$308, 'Transposed Species'!DW3, 'Raw Data'!$E$2:$E$308,'Transposed Species'!DW4)</f>
        <v>0</v>
      </c>
      <c r="V24" s="40">
        <f>SUMIFS('Raw Data'!$F$2:$F$308, 'Raw Data'!$B$2:$B$308, "SUSA_T4", 'Raw Data'!$D$2:$D$308, 'Transposed Species'!DX3, 'Raw Data'!$E$2:$E$308,'Transposed Species'!DX4)</f>
        <v>0</v>
      </c>
      <c r="W24" s="40">
        <f>SUMIFS('Raw Data'!$F$2:$F$308, 'Raw Data'!$B$2:$B$308, "SUSA_T4", 'Raw Data'!$D$2:$D$308, 'Transposed Species'!DY3, 'Raw Data'!$E$2:$E$308,'Transposed Species'!DY4)</f>
        <v>0</v>
      </c>
      <c r="X24" s="40">
        <f>SUMIFS('Raw Data'!$F$2:$F$308, 'Raw Data'!$B$2:$B$308, "SUSA_T4", 'Raw Data'!$D$2:$D$308, 'Transposed Species'!DZ3, 'Raw Data'!$E$2:$E$308,'Transposed Species'!DZ4)</f>
        <v>0</v>
      </c>
      <c r="Y24" s="40">
        <f>SUMIFS('Raw Data'!$F$2:$F$308, 'Raw Data'!$B$2:$B$308, "SUSA_T4", 'Raw Data'!$D$2:$D$308, 'Transposed Species'!EA3, 'Raw Data'!$E$2:$E$308,'Transposed Species'!EA4)</f>
        <v>0</v>
      </c>
      <c r="Z24" s="40">
        <f>SUMIFS('Raw Data'!$F$2:$F$308, 'Raw Data'!$B$2:$B$308, "SUSA_T4", 'Raw Data'!$D$2:$D$308, 'Transposed Species'!GU3, 'Raw Data'!$E$2:$E$308,'Transposed Species'!GU4)</f>
        <v>0</v>
      </c>
      <c r="AA24" s="40">
        <f>SUMIFS('Raw Data'!$F$2:$F$308, 'Raw Data'!$B$2:$B$308, "SUSA_T4", 'Raw Data'!$D$2:$D$308, 'Transposed Species'!GV3, 'Raw Data'!$E$2:$E$308,'Transposed Species'!GV4)</f>
        <v>0</v>
      </c>
      <c r="AB24" s="40">
        <f>SUMIFS('Raw Data'!$F$2:$F$308, 'Raw Data'!$B$2:$B$308, "SUSA_T4", 'Raw Data'!$D$2:$D$308, 'Transposed Species'!GW3, 'Raw Data'!$E$2:$E$308,'Transposed Species'!GW4)</f>
        <v>0</v>
      </c>
      <c r="AC24" s="40">
        <f>SUMIFS('Raw Data'!$F$2:$F$308, 'Raw Data'!$B$2:$B$308, "SUSA_T4", 'Raw Data'!$D$2:$D$308, 'Transposed Species'!GX3, 'Raw Data'!$E$2:$E$308,'Transposed Species'!GX4)</f>
        <v>0</v>
      </c>
      <c r="AD24" s="40">
        <f>SUMIFS('Raw Data'!$F$2:$F$308, 'Raw Data'!$B$2:$B$308, "SUSA_T4", 'Raw Data'!$D$2:$D$308, 'Transposed Species'!GZ3, 'Raw Data'!$E$2:$E$308,'Transposed Species'!GZ4)</f>
        <v>0</v>
      </c>
      <c r="AE24" s="40">
        <f>SUMIFS('Raw Data'!$F$2:$F$308, 'Raw Data'!$B$2:$B$308, "SUSA_T4", 'Raw Data'!$D$2:$D$308, 'Transposed Species'!HA3, 'Raw Data'!$E$2:$E$308,'Transposed Species'!HA4)</f>
        <v>0</v>
      </c>
      <c r="AF24" s="40">
        <f>SUMIFS('Raw Data'!$F$2:$F$308, 'Raw Data'!$B$2:$B$308, "SUSA_T4", 'Raw Data'!$D$2:$D$308, 'Transposed Species'!HB3, 'Raw Data'!$E$2:$E$308,'Transposed Species'!HB4)</f>
        <v>0</v>
      </c>
      <c r="AG24" s="40">
        <f>SUMIFS('Raw Data'!$F$2:$F$308, 'Raw Data'!$B$2:$B$308, "SUSA_T4", 'Raw Data'!$D$2:$D$308, 'Transposed Species'!HC3, 'Raw Data'!$E$2:$E$308,'Transposed Species'!HC4)</f>
        <v>0</v>
      </c>
      <c r="AH24" s="40">
        <f>SUMIFS('Raw Data'!$F$2:$F$308, 'Raw Data'!$B$2:$B$308, "SUSA_T4", 'Raw Data'!$D$2:$D$308, 'Transposed Species'!HD3, 'Raw Data'!$E$2:$E$308,'Transposed Species'!HD4)</f>
        <v>0</v>
      </c>
      <c r="AI24" s="40">
        <f>SUMIFS('Raw Data'!$F$2:$F$308, 'Raw Data'!$B$2:$B$308, "SUSA_T4", 'Raw Data'!$D$2:$D$308, 'Transposed Species'!HG3, 'Raw Data'!$E$2:$E$308,'Transposed Species'!HG4)</f>
        <v>0</v>
      </c>
      <c r="AJ24" s="40">
        <f>SUMIFS('Raw Data'!$F$2:$F$308, 'Raw Data'!$B$2:$B$308, "SUSA_T4", 'Raw Data'!$D$2:$D$308, 'Transposed Species'!HH3, 'Raw Data'!$E$2:$E$308,'Transposed Species'!HH4)</f>
        <v>0</v>
      </c>
      <c r="AK24" s="40">
        <f>SUMIFS('Raw Data'!$F$2:$F$308, 'Raw Data'!$B$2:$B$308, "SUSA_T4", 'Raw Data'!$D$2:$D$308, 'Transposed Species'!HL3, 'Raw Data'!$E$2:$E$308,'Transposed Species'!HL4)</f>
        <v>0</v>
      </c>
      <c r="AL24" s="40">
        <f>SUMIFS('Raw Data'!$F$2:$F$308, 'Raw Data'!$B$2:$B$308, "SUSA_T4", 'Raw Data'!$D$2:$D$308, 'Transposed Species'!HM3, 'Raw Data'!$E$2:$E$308,'Transposed Species'!HM4)</f>
        <v>0</v>
      </c>
      <c r="AM24" s="40">
        <f>SUMIFS('Raw Data'!$F$2:$F$308, 'Raw Data'!$B$2:$B$308, "SUSA_T4", 'Raw Data'!$D$2:$D$308, 'Transposed Species'!HN3, 'Raw Data'!$E$2:$E$308,'Transposed Species'!HN4)</f>
        <v>0</v>
      </c>
      <c r="AN24" s="40">
        <f>SUMIFS('Raw Data'!$F$2:$F$308, 'Raw Data'!$B$2:$B$308, "SUSA_T4", 'Raw Data'!$D$2:$D$308, 'Transposed Species'!HO3, 'Raw Data'!$E$2:$E$308,'Transposed Species'!HO4)</f>
        <v>0</v>
      </c>
      <c r="AO24" s="40">
        <f>SUMIFS('Raw Data'!$F$2:$F$308, 'Raw Data'!$B$2:$B$308, "SUSA_T4", 'Raw Data'!$D$2:$D$308, 'Transposed Species'!HP3, 'Raw Data'!$E$2:$E$308,'Transposed Species'!HP4)</f>
        <v>0</v>
      </c>
      <c r="AP24" s="40">
        <f>SUMIFS('Raw Data'!$F$2:$F$308, 'Raw Data'!$B$2:$B$308, "SUSA_T4", 'Raw Data'!$D$2:$D$308, 'Transposed Species'!HQ3, 'Raw Data'!$E$2:$E$308,'Transposed Species'!HQ4)</f>
        <v>0</v>
      </c>
      <c r="AQ24" s="40">
        <f>SUMIFS('Raw Data'!$F$2:$F$308, 'Raw Data'!$B$2:$B$308, "SUSA_T4", 'Raw Data'!$D$2:$D$308, 'Transposed Species'!HR3, 'Raw Data'!$E$2:$E$308,'Transposed Species'!HR4)</f>
        <v>0</v>
      </c>
      <c r="AR24" s="40">
        <f>SUMIFS('Raw Data'!$F$2:$F$308, 'Raw Data'!$B$2:$B$308, "SUSA_T4", 'Raw Data'!$D$2:$D$308, 'Transposed Species'!HT3, 'Raw Data'!$E$2:$E$308,'Transposed Species'!HT4)</f>
        <v>0</v>
      </c>
    </row>
    <row r="25" spans="1:44">
      <c r="A25" t="s">
        <v>424</v>
      </c>
      <c r="B25" t="s">
        <v>147</v>
      </c>
      <c r="C25" t="s">
        <v>487</v>
      </c>
      <c r="D25" s="40">
        <f>SUMIFS('Raw Data'!$F$2:$F$308, 'Raw Data'!$B$2:$B$308, "SUSA_T5", 'Raw Data'!$D$2:$D$308, 'Transposed Species'!AV3, 'Raw Data'!$E$2:$E$308,'Transposed Species'!AV4)</f>
        <v>0</v>
      </c>
      <c r="E25" s="40">
        <f>SUMIFS('Raw Data'!$F$2:$F$308, 'Raw Data'!$B$2:$B$308, "SUSA_T5", 'Raw Data'!$D$2:$D$308, 'Transposed Species'!AW3, 'Raw Data'!$E$2:$E$308,'Transposed Species'!AW4)</f>
        <v>0</v>
      </c>
      <c r="F25" s="40">
        <f>SUMIFS('Raw Data'!$F$2:$F$308, 'Raw Data'!$B$2:$B$308, "SUSA_T5", 'Raw Data'!$D$2:$D$308, 'Transposed Species'!AX3, 'Raw Data'!$E$2:$E$308,'Transposed Species'!AX4)</f>
        <v>0</v>
      </c>
      <c r="G25" s="40">
        <f>SUMIFS('Raw Data'!$F$2:$F$308, 'Raw Data'!$B$2:$B$308, "SUSA_T5", 'Raw Data'!$D$2:$D$308, 'Transposed Species'!AY3, 'Raw Data'!$E$2:$E$308,'Transposed Species'!AY4)</f>
        <v>0</v>
      </c>
      <c r="H25" s="40">
        <f>SUMIFS('Raw Data'!$F$2:$F$308, 'Raw Data'!$B$2:$B$308, "SUSA_T5", 'Raw Data'!$D$2:$D$308, 'Transposed Species'!AZ3, 'Raw Data'!$E$2:$E$308,'Transposed Species'!AZ4)</f>
        <v>0</v>
      </c>
      <c r="I25" s="40">
        <f>SUMIFS('Raw Data'!$F$2:$F$308, 'Raw Data'!$B$2:$B$308, "SUSA_T5", 'Raw Data'!$D$2:$D$308, 'Transposed Species'!BA3, 'Raw Data'!$E$2:$E$308,'Transposed Species'!BA4)</f>
        <v>0</v>
      </c>
      <c r="J25" s="40">
        <f>SUMIFS('Raw Data'!$F$2:$F$308, 'Raw Data'!$B$2:$B$308, "SUSA_T5", 'Raw Data'!$D$2:$D$308, 'Transposed Species'!BB3, 'Raw Data'!$E$2:$E$308,'Transposed Species'!BB4)</f>
        <v>0</v>
      </c>
      <c r="K25" s="40">
        <f>SUMIFS('Raw Data'!$F$2:$F$308, 'Raw Data'!$B$2:$B$308, "SUSA_T5", 'Raw Data'!$D$2:$D$308, 'Transposed Species'!BW3, 'Raw Data'!$E$2:$E$308,'Transposed Species'!BW4)</f>
        <v>0</v>
      </c>
      <c r="L25" s="40">
        <f>SUMIFS('Raw Data'!$F$2:$F$308, 'Raw Data'!$B$2:$B$308, "SUSA_T5", 'Raw Data'!$D$2:$D$308, 'Transposed Species'!DN3, 'Raw Data'!$E$2:$E$308,'Transposed Species'!DN4)</f>
        <v>0</v>
      </c>
      <c r="M25" s="40">
        <f>SUMIFS('Raw Data'!$F$2:$F$308, 'Raw Data'!$B$2:$B$308, "SUSA_T5", 'Raw Data'!$D$2:$D$308, 'Transposed Species'!DO3, 'Raw Data'!$E$2:$E$308,'Transposed Species'!DO4)</f>
        <v>1</v>
      </c>
      <c r="N25" s="40">
        <f>SUMIFS('Raw Data'!$F$2:$F$308, 'Raw Data'!$B$2:$B$308, "SUSA_T5", 'Raw Data'!$D$2:$D$308, 'Transposed Species'!DP3, 'Raw Data'!$E$2:$E$308,'Transposed Species'!DP4)</f>
        <v>0</v>
      </c>
      <c r="O25" s="40">
        <f>SUMIFS('Raw Data'!$F$2:$F$308, 'Raw Data'!$B$2:$B$308, "SUSA_T5", 'Raw Data'!$D$2:$D$308, 'Transposed Species'!DQ3, 'Raw Data'!$E$2:$E$308,'Transposed Species'!DQ4)</f>
        <v>0</v>
      </c>
      <c r="P25" s="40">
        <f>SUMIFS('Raw Data'!$F$2:$F$308, 'Raw Data'!$B$2:$B$308, "SUSA_T5", 'Raw Data'!$D$2:$D$308, 'Transposed Species'!DR3, 'Raw Data'!$E$2:$E$308,'Transposed Species'!DR4)</f>
        <v>0</v>
      </c>
      <c r="Q25" s="40">
        <f>SUMIFS('Raw Data'!$F$2:$F$308, 'Raw Data'!$B$2:$B$308, "SUSA_T5", 'Raw Data'!$D$2:$D$308, 'Transposed Species'!DS3, 'Raw Data'!$E$2:$E$308,'Transposed Species'!DS4)</f>
        <v>0</v>
      </c>
      <c r="R25" s="40">
        <f>SUMIFS('Raw Data'!$F$2:$F$308, 'Raw Data'!$B$2:$B$308, "SUSA_T5", 'Raw Data'!$D$2:$D$308, 'Transposed Species'!DT3, 'Raw Data'!$E$2:$E$308,'Transposed Species'!DT4)</f>
        <v>0</v>
      </c>
      <c r="S25" s="40">
        <f>SUMIFS('Raw Data'!$F$2:$F$308, 'Raw Data'!$B$2:$B$308, "SUSA_T5", 'Raw Data'!$D$2:$D$308, 'Transposed Species'!DU3, 'Raw Data'!$E$2:$E$308,'Transposed Species'!DU4)</f>
        <v>1</v>
      </c>
      <c r="T25" s="40">
        <f>SUMIFS('Raw Data'!$F$2:$F$308, 'Raw Data'!$B$2:$B$308, "SUSA_T5", 'Raw Data'!$D$2:$D$308, 'Transposed Species'!DV3, 'Raw Data'!$E$2:$E$308,'Transposed Species'!DV4)</f>
        <v>0</v>
      </c>
      <c r="U25" s="40">
        <f>SUMIFS('Raw Data'!$F$2:$F$308, 'Raw Data'!$B$2:$B$308, "SUSA_T5", 'Raw Data'!$D$2:$D$308, 'Transposed Species'!DW3, 'Raw Data'!$E$2:$E$308,'Transposed Species'!DW4)</f>
        <v>0</v>
      </c>
      <c r="V25" s="40">
        <f>SUMIFS('Raw Data'!$F$2:$F$308, 'Raw Data'!$B$2:$B$308, "SUSA_T5", 'Raw Data'!$D$2:$D$308, 'Transposed Species'!DX3, 'Raw Data'!$E$2:$E$308,'Transposed Species'!DX4)</f>
        <v>0</v>
      </c>
      <c r="W25" s="40">
        <f>SUMIFS('Raw Data'!$F$2:$F$308, 'Raw Data'!$B$2:$B$308, "SUSA_T5", 'Raw Data'!$D$2:$D$308, 'Transposed Species'!DY3, 'Raw Data'!$E$2:$E$308,'Transposed Species'!DY4)</f>
        <v>0</v>
      </c>
      <c r="X25" s="40">
        <f>SUMIFS('Raw Data'!$F$2:$F$308, 'Raw Data'!$B$2:$B$308, "SUSA_T5", 'Raw Data'!$D$2:$D$308, 'Transposed Species'!DZ3, 'Raw Data'!$E$2:$E$308,'Transposed Species'!DZ4)</f>
        <v>0</v>
      </c>
      <c r="Y25" s="40">
        <f>SUMIFS('Raw Data'!$F$2:$F$308, 'Raw Data'!$B$2:$B$308, "SUSA_T5", 'Raw Data'!$D$2:$D$308, 'Transposed Species'!EA3, 'Raw Data'!$E$2:$E$308,'Transposed Species'!EA4)</f>
        <v>0</v>
      </c>
      <c r="Z25" s="40">
        <f>SUMIFS('Raw Data'!$F$2:$F$308, 'Raw Data'!$B$2:$B$308, "SUSA_T5", 'Raw Data'!$D$2:$D$308, 'Transposed Species'!GU3, 'Raw Data'!$E$2:$E$308,'Transposed Species'!GU4)</f>
        <v>0</v>
      </c>
      <c r="AA25" s="40">
        <f>SUMIFS('Raw Data'!$F$2:$F$308, 'Raw Data'!$B$2:$B$308, "SUSA_T5", 'Raw Data'!$D$2:$D$308, 'Transposed Species'!GV3, 'Raw Data'!$E$2:$E$308,'Transposed Species'!GV4)</f>
        <v>0</v>
      </c>
      <c r="AB25" s="40">
        <f>SUMIFS('Raw Data'!$F$2:$F$308, 'Raw Data'!$B$2:$B$308, "SUSA_T5", 'Raw Data'!$D$2:$D$308, 'Transposed Species'!GW3, 'Raw Data'!$E$2:$E$308,'Transposed Species'!GW4)</f>
        <v>0</v>
      </c>
      <c r="AC25" s="40">
        <f>SUMIFS('Raw Data'!$F$2:$F$308, 'Raw Data'!$B$2:$B$308, "SUSA_T5", 'Raw Data'!$D$2:$D$308, 'Transposed Species'!GX3, 'Raw Data'!$E$2:$E$308,'Transposed Species'!GX4)</f>
        <v>0</v>
      </c>
      <c r="AD25" s="40">
        <f>SUMIFS('Raw Data'!$F$2:$F$308, 'Raw Data'!$B$2:$B$308, "SUSA_T5", 'Raw Data'!$D$2:$D$308, 'Transposed Species'!GZ3, 'Raw Data'!$E$2:$E$308,'Transposed Species'!GZ4)</f>
        <v>0</v>
      </c>
      <c r="AE25" s="40">
        <f>SUMIFS('Raw Data'!$F$2:$F$308, 'Raw Data'!$B$2:$B$308, "SUSA_T5", 'Raw Data'!$D$2:$D$308, 'Transposed Species'!HA3, 'Raw Data'!$E$2:$E$308,'Transposed Species'!HA4)</f>
        <v>0</v>
      </c>
      <c r="AF25" s="40">
        <f>SUMIFS('Raw Data'!$F$2:$F$308, 'Raw Data'!$B$2:$B$308, "SUSA_T5", 'Raw Data'!$D$2:$D$308, 'Transposed Species'!HB3, 'Raw Data'!$E$2:$E$308,'Transposed Species'!HB4)</f>
        <v>0</v>
      </c>
      <c r="AG25" s="40">
        <f>SUMIFS('Raw Data'!$F$2:$F$308, 'Raw Data'!$B$2:$B$308, "SUSA_T5", 'Raw Data'!$D$2:$D$308, 'Transposed Species'!HC3, 'Raw Data'!$E$2:$E$308,'Transposed Species'!HC4)</f>
        <v>0</v>
      </c>
      <c r="AH25" s="40">
        <f>SUMIFS('Raw Data'!$F$2:$F$308, 'Raw Data'!$B$2:$B$308, "SUSA_T5", 'Raw Data'!$D$2:$D$308, 'Transposed Species'!HD3, 'Raw Data'!$E$2:$E$308,'Transposed Species'!HD4)</f>
        <v>0</v>
      </c>
      <c r="AI25" s="40">
        <f>SUMIFS('Raw Data'!$F$2:$F$308, 'Raw Data'!$B$2:$B$308, "SUSA_T5", 'Raw Data'!$D$2:$D$308, 'Transposed Species'!HG3, 'Raw Data'!$E$2:$E$308,'Transposed Species'!HG4)</f>
        <v>0</v>
      </c>
      <c r="AJ25" s="40">
        <f>SUMIFS('Raw Data'!$F$2:$F$308, 'Raw Data'!$B$2:$B$308, "SUSA_T5", 'Raw Data'!$D$2:$D$308, 'Transposed Species'!HH3, 'Raw Data'!$E$2:$E$308,'Transposed Species'!HH4)</f>
        <v>0</v>
      </c>
      <c r="AK25" s="40">
        <f>SUMIFS('Raw Data'!$F$2:$F$308, 'Raw Data'!$B$2:$B$308, "SUSA_T5", 'Raw Data'!$D$2:$D$308, 'Transposed Species'!HL3, 'Raw Data'!$E$2:$E$308,'Transposed Species'!HL4)</f>
        <v>0</v>
      </c>
      <c r="AL25" s="40">
        <f>SUMIFS('Raw Data'!$F$2:$F$308, 'Raw Data'!$B$2:$B$308, "SUSA_T5", 'Raw Data'!$D$2:$D$308, 'Transposed Species'!HM3, 'Raw Data'!$E$2:$E$308,'Transposed Species'!HM4)</f>
        <v>0</v>
      </c>
      <c r="AM25" s="40">
        <f>SUMIFS('Raw Data'!$F$2:$F$308, 'Raw Data'!$B$2:$B$308, "SUSA_T5", 'Raw Data'!$D$2:$D$308, 'Transposed Species'!HN3, 'Raw Data'!$E$2:$E$308,'Transposed Species'!HN4)</f>
        <v>0</v>
      </c>
      <c r="AN25" s="40">
        <f>SUMIFS('Raw Data'!$F$2:$F$308, 'Raw Data'!$B$2:$B$308, "SUSA_T5", 'Raw Data'!$D$2:$D$308, 'Transposed Species'!HO3, 'Raw Data'!$E$2:$E$308,'Transposed Species'!HO4)</f>
        <v>0</v>
      </c>
      <c r="AO25" s="40">
        <f>SUMIFS('Raw Data'!$F$2:$F$308, 'Raw Data'!$B$2:$B$308, "SUSA_T5", 'Raw Data'!$D$2:$D$308, 'Transposed Species'!HP3, 'Raw Data'!$E$2:$E$308,'Transposed Species'!HP4)</f>
        <v>0</v>
      </c>
      <c r="AP25" s="40">
        <f>SUMIFS('Raw Data'!$F$2:$F$308, 'Raw Data'!$B$2:$B$308, "SUSA_T5", 'Raw Data'!$D$2:$D$308, 'Transposed Species'!HQ3, 'Raw Data'!$E$2:$E$308,'Transposed Species'!HQ4)</f>
        <v>0</v>
      </c>
      <c r="AQ25" s="40">
        <f>SUMIFS('Raw Data'!$F$2:$F$308, 'Raw Data'!$B$2:$B$308, "SUSA_T5", 'Raw Data'!$D$2:$D$308, 'Transposed Species'!HR3, 'Raw Data'!$E$2:$E$308,'Transposed Species'!HR4)</f>
        <v>0</v>
      </c>
      <c r="AR25" s="40">
        <f>SUMIFS('Raw Data'!$F$2:$F$308, 'Raw Data'!$B$2:$B$308, "SUSA_T5", 'Raw Data'!$D$2:$D$308, 'Transposed Species'!HT3, 'Raw Data'!$E$2:$E$308,'Transposed Species'!HT4)</f>
        <v>0</v>
      </c>
    </row>
    <row r="26" spans="1:44">
      <c r="A26" t="s">
        <v>425</v>
      </c>
      <c r="B26" t="s">
        <v>147</v>
      </c>
      <c r="C26" t="s">
        <v>487</v>
      </c>
      <c r="D26" s="40">
        <f>SUMIFS('Raw Data'!$F$2:$F$308, 'Raw Data'!$B$2:$B$308, "SUSA_T6", 'Raw Data'!$D$2:$D$308, 'Transposed Species'!AV3, 'Raw Data'!$E$2:$E$308,'Transposed Species'!AV4)</f>
        <v>0</v>
      </c>
      <c r="E26" s="40">
        <f>SUMIFS('Raw Data'!$F$2:$F$308, 'Raw Data'!$B$2:$B$308, "SUSA_T6", 'Raw Data'!$D$2:$D$308, 'Transposed Species'!AW3, 'Raw Data'!$E$2:$E$308,'Transposed Species'!AW4)</f>
        <v>0</v>
      </c>
      <c r="F26" s="40">
        <f>SUMIFS('Raw Data'!$F$2:$F$308, 'Raw Data'!$B$2:$B$308, "SUSA_T6", 'Raw Data'!$D$2:$D$308, 'Transposed Species'!AX3, 'Raw Data'!$E$2:$E$308,'Transposed Species'!AX4)</f>
        <v>0</v>
      </c>
      <c r="G26" s="40">
        <f>SUMIFS('Raw Data'!$F$2:$F$308, 'Raw Data'!$B$2:$B$308, "SUSA_T6", 'Raw Data'!$D$2:$D$308, 'Transposed Species'!AY3, 'Raw Data'!$E$2:$E$308,'Transposed Species'!AY4)</f>
        <v>0</v>
      </c>
      <c r="H26" s="40">
        <f>SUMIFS('Raw Data'!$F$2:$F$308, 'Raw Data'!$B$2:$B$308, "SUSA_T6", 'Raw Data'!$D$2:$D$308, 'Transposed Species'!AZ3, 'Raw Data'!$E$2:$E$308,'Transposed Species'!AZ4)</f>
        <v>0</v>
      </c>
      <c r="I26" s="40">
        <f>SUMIFS('Raw Data'!$F$2:$F$308, 'Raw Data'!$B$2:$B$308, "SUSA_T6", 'Raw Data'!$D$2:$D$308, 'Transposed Species'!BA3, 'Raw Data'!$E$2:$E$308,'Transposed Species'!BA4)</f>
        <v>0</v>
      </c>
      <c r="J26" s="40">
        <f>SUMIFS('Raw Data'!$F$2:$F$308, 'Raw Data'!$B$2:$B$308, "SUSA_T6", 'Raw Data'!$D$2:$D$308, 'Transposed Species'!BB3, 'Raw Data'!$E$2:$E$308,'Transposed Species'!BB4)</f>
        <v>0</v>
      </c>
      <c r="K26" s="40">
        <f>SUMIFS('Raw Data'!$F$2:$F$308, 'Raw Data'!$B$2:$B$308, "SUSA_T6", 'Raw Data'!$D$2:$D$308, 'Transposed Species'!BW3, 'Raw Data'!$E$2:$E$308,'Transposed Species'!BW4)</f>
        <v>0</v>
      </c>
      <c r="L26" s="40">
        <f>SUMIFS('Raw Data'!$F$2:$F$308, 'Raw Data'!$B$2:$B$308, "SUSA_T6", 'Raw Data'!$D$2:$D$308, 'Transposed Species'!DN3, 'Raw Data'!$E$2:$E$308,'Transposed Species'!DN4)</f>
        <v>0</v>
      </c>
      <c r="M26" s="40">
        <f>SUMIFS('Raw Data'!$F$2:$F$308, 'Raw Data'!$B$2:$B$308, "SUSA_T6", 'Raw Data'!$D$2:$D$308, 'Transposed Species'!DO3, 'Raw Data'!$E$2:$E$308,'Transposed Species'!DO4)</f>
        <v>0</v>
      </c>
      <c r="N26" s="40">
        <f>SUMIFS('Raw Data'!$F$2:$F$308, 'Raw Data'!$B$2:$B$308, "SUSA_T6", 'Raw Data'!$D$2:$D$308, 'Transposed Species'!DP3, 'Raw Data'!$E$2:$E$308,'Transposed Species'!DP4)</f>
        <v>0</v>
      </c>
      <c r="O26" s="40">
        <f>SUMIFS('Raw Data'!$F$2:$F$308, 'Raw Data'!$B$2:$B$308, "SUSA_T6", 'Raw Data'!$D$2:$D$308, 'Transposed Species'!DQ3, 'Raw Data'!$E$2:$E$308,'Transposed Species'!DQ4)</f>
        <v>0</v>
      </c>
      <c r="P26" s="40">
        <f>SUMIFS('Raw Data'!$F$2:$F$308, 'Raw Data'!$B$2:$B$308, "SUSA_T6", 'Raw Data'!$D$2:$D$308, 'Transposed Species'!DR3, 'Raw Data'!$E$2:$E$308,'Transposed Species'!DR4)</f>
        <v>0</v>
      </c>
      <c r="Q26" s="40">
        <f>SUMIFS('Raw Data'!$F$2:$F$308, 'Raw Data'!$B$2:$B$308, "SUSA_T6", 'Raw Data'!$D$2:$D$308, 'Transposed Species'!DS3, 'Raw Data'!$E$2:$E$308,'Transposed Species'!DS4)</f>
        <v>0</v>
      </c>
      <c r="R26" s="40">
        <f>SUMIFS('Raw Data'!$F$2:$F$308, 'Raw Data'!$B$2:$B$308, "SUSA_T6", 'Raw Data'!$D$2:$D$308, 'Transposed Species'!DT3, 'Raw Data'!$E$2:$E$308,'Transposed Species'!DT4)</f>
        <v>0</v>
      </c>
      <c r="S26" s="40">
        <f>SUMIFS('Raw Data'!$F$2:$F$308, 'Raw Data'!$B$2:$B$308, "SUSA_T6", 'Raw Data'!$D$2:$D$308, 'Transposed Species'!DU3, 'Raw Data'!$E$2:$E$308,'Transposed Species'!DU4)</f>
        <v>0</v>
      </c>
      <c r="T26" s="40">
        <f>SUMIFS('Raw Data'!$F$2:$F$308, 'Raw Data'!$B$2:$B$308, "SUSA_T6", 'Raw Data'!$D$2:$D$308, 'Transposed Species'!DV3, 'Raw Data'!$E$2:$E$308,'Transposed Species'!DV4)</f>
        <v>0</v>
      </c>
      <c r="U26" s="40">
        <f>SUMIFS('Raw Data'!$F$2:$F$308, 'Raw Data'!$B$2:$B$308, "SUSA_T6", 'Raw Data'!$D$2:$D$308, 'Transposed Species'!DW3, 'Raw Data'!$E$2:$E$308,'Transposed Species'!DW4)</f>
        <v>0</v>
      </c>
      <c r="V26" s="40">
        <f>SUMIFS('Raw Data'!$F$2:$F$308, 'Raw Data'!$B$2:$B$308, "SUSA_T6", 'Raw Data'!$D$2:$D$308, 'Transposed Species'!DX3, 'Raw Data'!$E$2:$E$308,'Transposed Species'!DX4)</f>
        <v>0</v>
      </c>
      <c r="W26" s="40">
        <f>SUMIFS('Raw Data'!$F$2:$F$308, 'Raw Data'!$B$2:$B$308, "SUSA_T6", 'Raw Data'!$D$2:$D$308, 'Transposed Species'!DY3, 'Raw Data'!$E$2:$E$308,'Transposed Species'!DY4)</f>
        <v>0</v>
      </c>
      <c r="X26" s="40">
        <f>SUMIFS('Raw Data'!$F$2:$F$308, 'Raw Data'!$B$2:$B$308, "SUSA_T6", 'Raw Data'!$D$2:$D$308, 'Transposed Species'!DZ3, 'Raw Data'!$E$2:$E$308,'Transposed Species'!DZ4)</f>
        <v>0</v>
      </c>
      <c r="Y26" s="40">
        <f>SUMIFS('Raw Data'!$F$2:$F$308, 'Raw Data'!$B$2:$B$308, "SUSA_T6", 'Raw Data'!$D$2:$D$308, 'Transposed Species'!EA3, 'Raw Data'!$E$2:$E$308,'Transposed Species'!EA4)</f>
        <v>0</v>
      </c>
      <c r="Z26" s="40">
        <f>SUMIFS('Raw Data'!$F$2:$F$308, 'Raw Data'!$B$2:$B$308, "SUSA_T6", 'Raw Data'!$D$2:$D$308, 'Transposed Species'!GU3, 'Raw Data'!$E$2:$E$308,'Transposed Species'!GU4)</f>
        <v>0</v>
      </c>
      <c r="AA26" s="40">
        <f>SUMIFS('Raw Data'!$F$2:$F$308, 'Raw Data'!$B$2:$B$308, "SUSA_T6", 'Raw Data'!$D$2:$D$308, 'Transposed Species'!GV3, 'Raw Data'!$E$2:$E$308,'Transposed Species'!GV4)</f>
        <v>0</v>
      </c>
      <c r="AB26" s="40">
        <f>SUMIFS('Raw Data'!$F$2:$F$308, 'Raw Data'!$B$2:$B$308, "SUSA_T6", 'Raw Data'!$D$2:$D$308, 'Transposed Species'!GW3, 'Raw Data'!$E$2:$E$308,'Transposed Species'!GW4)</f>
        <v>0</v>
      </c>
      <c r="AC26" s="40">
        <f>SUMIFS('Raw Data'!$F$2:$F$308, 'Raw Data'!$B$2:$B$308, "SUSA_T6", 'Raw Data'!$D$2:$D$308, 'Transposed Species'!GX3, 'Raw Data'!$E$2:$E$308,'Transposed Species'!GX4)</f>
        <v>0</v>
      </c>
      <c r="AD26" s="40">
        <f>SUMIFS('Raw Data'!$F$2:$F$308, 'Raw Data'!$B$2:$B$308, "SUSA_T6", 'Raw Data'!$D$2:$D$308, 'Transposed Species'!GZ3, 'Raw Data'!$E$2:$E$308,'Transposed Species'!GZ4)</f>
        <v>0</v>
      </c>
      <c r="AE26" s="40">
        <f>SUMIFS('Raw Data'!$F$2:$F$308, 'Raw Data'!$B$2:$B$308, "SUSA_T6", 'Raw Data'!$D$2:$D$308, 'Transposed Species'!HA3, 'Raw Data'!$E$2:$E$308,'Transposed Species'!HA4)</f>
        <v>0</v>
      </c>
      <c r="AF26" s="40">
        <f>SUMIFS('Raw Data'!$F$2:$F$308, 'Raw Data'!$B$2:$B$308, "SUSA_T6", 'Raw Data'!$D$2:$D$308, 'Transposed Species'!HB3, 'Raw Data'!$E$2:$E$308,'Transposed Species'!HB4)</f>
        <v>0</v>
      </c>
      <c r="AG26" s="40">
        <f>SUMIFS('Raw Data'!$F$2:$F$308, 'Raw Data'!$B$2:$B$308, "SUSA_T6", 'Raw Data'!$D$2:$D$308, 'Transposed Species'!HC3, 'Raw Data'!$E$2:$E$308,'Transposed Species'!HC4)</f>
        <v>0</v>
      </c>
      <c r="AH26" s="40">
        <f>SUMIFS('Raw Data'!$F$2:$F$308, 'Raw Data'!$B$2:$B$308, "SUSA_T6", 'Raw Data'!$D$2:$D$308, 'Transposed Species'!HD3, 'Raw Data'!$E$2:$E$308,'Transposed Species'!HD4)</f>
        <v>0</v>
      </c>
      <c r="AI26" s="40">
        <f>SUMIFS('Raw Data'!$F$2:$F$308, 'Raw Data'!$B$2:$B$308, "SUSA_T6", 'Raw Data'!$D$2:$D$308, 'Transposed Species'!HG3, 'Raw Data'!$E$2:$E$308,'Transposed Species'!HG4)</f>
        <v>0</v>
      </c>
      <c r="AJ26" s="40">
        <f>SUMIFS('Raw Data'!$F$2:$F$308, 'Raw Data'!$B$2:$B$308, "SUSA_T6", 'Raw Data'!$D$2:$D$308, 'Transposed Species'!HH3, 'Raw Data'!$E$2:$E$308,'Transposed Species'!HH4)</f>
        <v>0</v>
      </c>
      <c r="AK26" s="40">
        <f>SUMIFS('Raw Data'!$F$2:$F$308, 'Raw Data'!$B$2:$B$308, "SUSA_T6", 'Raw Data'!$D$2:$D$308, 'Transposed Species'!HL3, 'Raw Data'!$E$2:$E$308,'Transposed Species'!HL4)</f>
        <v>0</v>
      </c>
      <c r="AL26" s="40">
        <f>SUMIFS('Raw Data'!$F$2:$F$308, 'Raw Data'!$B$2:$B$308, "SUSA_T6", 'Raw Data'!$D$2:$D$308, 'Transposed Species'!HM3, 'Raw Data'!$E$2:$E$308,'Transposed Species'!HM4)</f>
        <v>0</v>
      </c>
      <c r="AM26" s="40">
        <f>SUMIFS('Raw Data'!$F$2:$F$308, 'Raw Data'!$B$2:$B$308, "SUSA_T6", 'Raw Data'!$D$2:$D$308, 'Transposed Species'!HN3, 'Raw Data'!$E$2:$E$308,'Transposed Species'!HN4)</f>
        <v>0</v>
      </c>
      <c r="AN26" s="40">
        <f>SUMIFS('Raw Data'!$F$2:$F$308, 'Raw Data'!$B$2:$B$308, "SUSA_T6", 'Raw Data'!$D$2:$D$308, 'Transposed Species'!HO3, 'Raw Data'!$E$2:$E$308,'Transposed Species'!HO4)</f>
        <v>0</v>
      </c>
      <c r="AO26" s="40">
        <f>SUMIFS('Raw Data'!$F$2:$F$308, 'Raw Data'!$B$2:$B$308, "SUSA_T6", 'Raw Data'!$D$2:$D$308, 'Transposed Species'!HP3, 'Raw Data'!$E$2:$E$308,'Transposed Species'!HP4)</f>
        <v>0</v>
      </c>
      <c r="AP26" s="40">
        <f>SUMIFS('Raw Data'!$F$2:$F$308, 'Raw Data'!$B$2:$B$308, "SUSA_T6", 'Raw Data'!$D$2:$D$308, 'Transposed Species'!HQ3, 'Raw Data'!$E$2:$E$308,'Transposed Species'!HQ4)</f>
        <v>0</v>
      </c>
      <c r="AQ26" s="40">
        <f>SUMIFS('Raw Data'!$F$2:$F$308, 'Raw Data'!$B$2:$B$308, "SUSA_T6", 'Raw Data'!$D$2:$D$308, 'Transposed Species'!HR3, 'Raw Data'!$E$2:$E$308,'Transposed Species'!HR4)</f>
        <v>0</v>
      </c>
      <c r="AR26" s="40">
        <f>SUMIFS('Raw Data'!$F$2:$F$308, 'Raw Data'!$B$2:$B$308, "SUSA_T6", 'Raw Data'!$D$2:$D$308, 'Transposed Species'!HT3, 'Raw Data'!$E$2:$E$308,'Transposed Species'!HT4)</f>
        <v>0</v>
      </c>
    </row>
    <row r="27" spans="1:44">
      <c r="A27" t="s">
        <v>426</v>
      </c>
      <c r="B27" t="s">
        <v>151</v>
      </c>
      <c r="C27" t="s">
        <v>488</v>
      </c>
      <c r="D27" s="40">
        <f>SUMIFS('Raw Data'!$F$2:$F$308, 'Raw Data'!$B$2:$B$308, "INGL_T1", 'Raw Data'!$D$2:$D$308, 'Transposed Species'!AV3, 'Raw Data'!$E$2:$E$308,'Transposed Species'!AV4)</f>
        <v>0</v>
      </c>
      <c r="E27" s="40">
        <f>SUMIFS('Raw Data'!$F$2:$F$308, 'Raw Data'!$B$2:$B$308, "INGL_T1", 'Raw Data'!$D$2:$D$308, 'Transposed Species'!AW3, 'Raw Data'!$E$2:$E$308,'Transposed Species'!AW4)</f>
        <v>0</v>
      </c>
      <c r="F27" s="40">
        <f>SUMIFS('Raw Data'!$F$2:$F$308, 'Raw Data'!$B$2:$B$308, "INGL_T1", 'Raw Data'!$D$2:$D$308, 'Transposed Species'!AX3, 'Raw Data'!$E$2:$E$308,'Transposed Species'!AX4)</f>
        <v>0</v>
      </c>
      <c r="G27" s="40">
        <f>SUMIFS('Raw Data'!$F$2:$F$308, 'Raw Data'!$B$2:$B$308, "INGL_T1", 'Raw Data'!$D$2:$D$308, 'Transposed Species'!AY3, 'Raw Data'!$E$2:$E$308,'Transposed Species'!AY4)</f>
        <v>0</v>
      </c>
      <c r="H27" s="40">
        <f>SUMIFS('Raw Data'!$F$2:$F$308, 'Raw Data'!$B$2:$B$308, "INGL_T1", 'Raw Data'!$D$2:$D$308, 'Transposed Species'!AZ3, 'Raw Data'!$E$2:$E$308,'Transposed Species'!AZ4)</f>
        <v>0</v>
      </c>
      <c r="I27" s="40">
        <f>SUMIFS('Raw Data'!$F$2:$F$308, 'Raw Data'!$B$2:$B$308, "INGL_T1", 'Raw Data'!$D$2:$D$308, 'Transposed Species'!BA3, 'Raw Data'!$E$2:$E$308,'Transposed Species'!BA4)</f>
        <v>0</v>
      </c>
      <c r="J27" s="40">
        <f>SUMIFS('Raw Data'!$F$2:$F$308, 'Raw Data'!$B$2:$B$308, "INGL_T1", 'Raw Data'!$D$2:$D$308, 'Transposed Species'!BB3, 'Raw Data'!$E$2:$E$308,'Transposed Species'!BB4)</f>
        <v>0</v>
      </c>
      <c r="K27" s="40">
        <f>SUMIFS('Raw Data'!$F$2:$F$308, 'Raw Data'!$B$2:$B$308, "INGL_T1", 'Raw Data'!$D$2:$D$308, 'Transposed Species'!BW3, 'Raw Data'!$E$2:$E$308,'Transposed Species'!BW4)</f>
        <v>0</v>
      </c>
      <c r="L27" s="40">
        <f>SUMIFS('Raw Data'!$F$2:$F$308, 'Raw Data'!$B$2:$B$308, "INGL_T1", 'Raw Data'!$D$2:$D$308, 'Transposed Species'!DN3, 'Raw Data'!$E$2:$E$308,'Transposed Species'!DN4)</f>
        <v>0</v>
      </c>
      <c r="M27" s="40">
        <f>SUMIFS('Raw Data'!$F$2:$F$308, 'Raw Data'!$B$2:$B$308, "INGL_T1", 'Raw Data'!$D$2:$D$308, 'Transposed Species'!DO3, 'Raw Data'!$E$2:$E$308,'Transposed Species'!DO4)</f>
        <v>0</v>
      </c>
      <c r="N27" s="40">
        <f>SUMIFS('Raw Data'!$F$2:$F$308, 'Raw Data'!$B$2:$B$308, "INGL_T1", 'Raw Data'!$D$2:$D$308, 'Transposed Species'!DP3, 'Raw Data'!$E$2:$E$308,'Transposed Species'!DP4)</f>
        <v>0</v>
      </c>
      <c r="O27" s="40">
        <f>SUMIFS('Raw Data'!$F$2:$F$308, 'Raw Data'!$B$2:$B$308, "INGL_T1", 'Raw Data'!$D$2:$D$308, 'Transposed Species'!DQ3, 'Raw Data'!$E$2:$E$308,'Transposed Species'!DQ4)</f>
        <v>0</v>
      </c>
      <c r="P27" s="40">
        <f>SUMIFS('Raw Data'!$F$2:$F$308, 'Raw Data'!$B$2:$B$308, "INGL_T1", 'Raw Data'!$D$2:$D$308, 'Transposed Species'!DR3, 'Raw Data'!$E$2:$E$308,'Transposed Species'!DR4)</f>
        <v>0</v>
      </c>
      <c r="Q27" s="40">
        <f>SUMIFS('Raw Data'!$F$2:$F$308, 'Raw Data'!$B$2:$B$308, "INGL_T1", 'Raw Data'!$D$2:$D$308, 'Transposed Species'!DS3, 'Raw Data'!$E$2:$E$308,'Transposed Species'!DS4)</f>
        <v>1</v>
      </c>
      <c r="R27" s="40">
        <f>SUMIFS('Raw Data'!$F$2:$F$308, 'Raw Data'!$B$2:$B$308, "INGL_T1", 'Raw Data'!$D$2:$D$308, 'Transposed Species'!DT3, 'Raw Data'!$E$2:$E$308,'Transposed Species'!DT4)</f>
        <v>0</v>
      </c>
      <c r="S27" s="40">
        <f>SUMIFS('Raw Data'!$F$2:$F$308, 'Raw Data'!$B$2:$B$308, "INGL_T1", 'Raw Data'!$D$2:$D$308, 'Transposed Species'!DU3, 'Raw Data'!$E$2:$E$308,'Transposed Species'!DU4)</f>
        <v>2</v>
      </c>
      <c r="T27" s="40">
        <f>SUMIFS('Raw Data'!$F$2:$F$308, 'Raw Data'!$B$2:$B$308, "INGL_T1", 'Raw Data'!$D$2:$D$308, 'Transposed Species'!DV3, 'Raw Data'!$E$2:$E$308,'Transposed Species'!DV4)</f>
        <v>0</v>
      </c>
      <c r="U27" s="40">
        <f>SUMIFS('Raw Data'!$F$2:$F$308, 'Raw Data'!$B$2:$B$308, "INGL_T1", 'Raw Data'!$D$2:$D$308, 'Transposed Species'!DW3, 'Raw Data'!$E$2:$E$308,'Transposed Species'!DW4)</f>
        <v>0</v>
      </c>
      <c r="V27" s="40">
        <f>SUMIFS('Raw Data'!$F$2:$F$308, 'Raw Data'!$B$2:$B$308, "INGL_T1", 'Raw Data'!$D$2:$D$308, 'Transposed Species'!DX3, 'Raw Data'!$E$2:$E$308,'Transposed Species'!DX4)</f>
        <v>0</v>
      </c>
      <c r="W27" s="40">
        <f>SUMIFS('Raw Data'!$F$2:$F$308, 'Raw Data'!$B$2:$B$308, "INGL_T1", 'Raw Data'!$D$2:$D$308, 'Transposed Species'!DY3, 'Raw Data'!$E$2:$E$308,'Transposed Species'!DY4)</f>
        <v>0</v>
      </c>
      <c r="X27" s="40">
        <f>SUMIFS('Raw Data'!$F$2:$F$308, 'Raw Data'!$B$2:$B$308, "INGL_T1", 'Raw Data'!$D$2:$D$308, 'Transposed Species'!DZ3, 'Raw Data'!$E$2:$E$308,'Transposed Species'!DZ4)</f>
        <v>0</v>
      </c>
      <c r="Y27" s="40">
        <f>SUMIFS('Raw Data'!$F$2:$F$308, 'Raw Data'!$B$2:$B$308, "INGL_T1", 'Raw Data'!$D$2:$D$308, 'Transposed Species'!EA3, 'Raw Data'!$E$2:$E$308,'Transposed Species'!EA4)</f>
        <v>0</v>
      </c>
      <c r="Z27" s="40">
        <f>SUMIFS('Raw Data'!$F$2:$F$308, 'Raw Data'!$B$2:$B$308, "INGL_T1", 'Raw Data'!$D$2:$D$308, 'Transposed Species'!GU3, 'Raw Data'!$E$2:$E$308,'Transposed Species'!GU4)</f>
        <v>0</v>
      </c>
      <c r="AA27" s="40">
        <f>SUMIFS('Raw Data'!$F$2:$F$308, 'Raw Data'!$B$2:$B$308, "INGL_T1", 'Raw Data'!$D$2:$D$308, 'Transposed Species'!GV3, 'Raw Data'!$E$2:$E$308,'Transposed Species'!GV4)</f>
        <v>0</v>
      </c>
      <c r="AB27" s="40">
        <f>SUMIFS('Raw Data'!$F$2:$F$308, 'Raw Data'!$B$2:$B$308, "INGL_T1", 'Raw Data'!$D$2:$D$308, 'Transposed Species'!GW3, 'Raw Data'!$E$2:$E$308,'Transposed Species'!GW4)</f>
        <v>0</v>
      </c>
      <c r="AC27" s="40">
        <f>SUMIFS('Raw Data'!$F$2:$F$308, 'Raw Data'!$B$2:$B$308, "INGL_T1", 'Raw Data'!$D$2:$D$308, 'Transposed Species'!GX3, 'Raw Data'!$E$2:$E$308,'Transposed Species'!GX4)</f>
        <v>0</v>
      </c>
      <c r="AD27" s="40">
        <f>SUMIFS('Raw Data'!$F$2:$F$308, 'Raw Data'!$B$2:$B$308, "INGL_T1", 'Raw Data'!$D$2:$D$308, 'Transposed Species'!GZ3, 'Raw Data'!$E$2:$E$308,'Transposed Species'!GZ4)</f>
        <v>0</v>
      </c>
      <c r="AE27" s="40">
        <f>SUMIFS('Raw Data'!$F$2:$F$308, 'Raw Data'!$B$2:$B$308, "INGL_T1", 'Raw Data'!$D$2:$D$308, 'Transposed Species'!HA3, 'Raw Data'!$E$2:$E$308,'Transposed Species'!HA4)</f>
        <v>1</v>
      </c>
      <c r="AF27" s="40">
        <f>SUMIFS('Raw Data'!$F$2:$F$308, 'Raw Data'!$B$2:$B$308, "INGL_T1", 'Raw Data'!$D$2:$D$308, 'Transposed Species'!HB3, 'Raw Data'!$E$2:$E$308,'Transposed Species'!HB4)</f>
        <v>0</v>
      </c>
      <c r="AG27" s="40">
        <f>SUMIFS('Raw Data'!$F$2:$F$308, 'Raw Data'!$B$2:$B$308, "INGL_T1", 'Raw Data'!$D$2:$D$308, 'Transposed Species'!HC3, 'Raw Data'!$E$2:$E$308,'Transposed Species'!HC4)</f>
        <v>0</v>
      </c>
      <c r="AH27" s="40">
        <f>SUMIFS('Raw Data'!$F$2:$F$308, 'Raw Data'!$B$2:$B$308, "INGL_T1", 'Raw Data'!$D$2:$D$308, 'Transposed Species'!HD3, 'Raw Data'!$E$2:$E$308,'Transposed Species'!HD4)</f>
        <v>0</v>
      </c>
      <c r="AI27" s="40">
        <f>SUMIFS('Raw Data'!$F$2:$F$308, 'Raw Data'!$B$2:$B$308, "INGL_T1", 'Raw Data'!$D$2:$D$308, 'Transposed Species'!HG3, 'Raw Data'!$E$2:$E$308,'Transposed Species'!HG4)</f>
        <v>0</v>
      </c>
      <c r="AJ27" s="40">
        <f>SUMIFS('Raw Data'!$F$2:$F$308, 'Raw Data'!$B$2:$B$308, "INGL_T1", 'Raw Data'!$D$2:$D$308, 'Transposed Species'!HH3, 'Raw Data'!$E$2:$E$308,'Transposed Species'!HH4)</f>
        <v>0</v>
      </c>
      <c r="AK27" s="40">
        <f>SUMIFS('Raw Data'!$F$2:$F$308, 'Raw Data'!$B$2:$B$308, "INGL_T1", 'Raw Data'!$D$2:$D$308, 'Transposed Species'!HL3, 'Raw Data'!$E$2:$E$308,'Transposed Species'!HL4)</f>
        <v>0</v>
      </c>
      <c r="AL27" s="40">
        <f>SUMIFS('Raw Data'!$F$2:$F$308, 'Raw Data'!$B$2:$B$308, "INGL_T1", 'Raw Data'!$D$2:$D$308, 'Transposed Species'!HM3, 'Raw Data'!$E$2:$E$308,'Transposed Species'!HM4)</f>
        <v>0</v>
      </c>
      <c r="AM27" s="40">
        <f>SUMIFS('Raw Data'!$F$2:$F$308, 'Raw Data'!$B$2:$B$308, "INGL_T1", 'Raw Data'!$D$2:$D$308, 'Transposed Species'!HN3, 'Raw Data'!$E$2:$E$308,'Transposed Species'!HN4)</f>
        <v>0</v>
      </c>
      <c r="AN27" s="40">
        <f>SUMIFS('Raw Data'!$F$2:$F$308, 'Raw Data'!$B$2:$B$308, "INGL_T1", 'Raw Data'!$D$2:$D$308, 'Transposed Species'!HO3, 'Raw Data'!$E$2:$E$308,'Transposed Species'!HO4)</f>
        <v>2</v>
      </c>
      <c r="AO27" s="40">
        <f>SUMIFS('Raw Data'!$F$2:$F$308, 'Raw Data'!$B$2:$B$308, "INGL_T1", 'Raw Data'!$D$2:$D$308, 'Transposed Species'!HP3, 'Raw Data'!$E$2:$E$308,'Transposed Species'!HP4)</f>
        <v>0</v>
      </c>
      <c r="AP27" s="40">
        <f>SUMIFS('Raw Data'!$F$2:$F$308, 'Raw Data'!$B$2:$B$308, "INGL_T1", 'Raw Data'!$D$2:$D$308, 'Transposed Species'!HQ3, 'Raw Data'!$E$2:$E$308,'Transposed Species'!HQ4)</f>
        <v>0</v>
      </c>
      <c r="AQ27" s="40">
        <f>SUMIFS('Raw Data'!$F$2:$F$308, 'Raw Data'!$B$2:$B$308, "INGL_T1", 'Raw Data'!$D$2:$D$308, 'Transposed Species'!HR3, 'Raw Data'!$E$2:$E$308,'Transposed Species'!HR4)</f>
        <v>0</v>
      </c>
      <c r="AR27" s="40">
        <f>SUMIFS('Raw Data'!$F$2:$F$308, 'Raw Data'!$B$2:$B$308, "INGL_T1", 'Raw Data'!$D$2:$D$308, 'Transposed Species'!HT3, 'Raw Data'!$E$2:$E$308,'Transposed Species'!HT4)</f>
        <v>0</v>
      </c>
    </row>
    <row r="28" spans="1:44">
      <c r="A28" t="s">
        <v>427</v>
      </c>
      <c r="B28" t="s">
        <v>151</v>
      </c>
      <c r="C28" t="s">
        <v>488</v>
      </c>
      <c r="D28" s="40">
        <f>SUMIFS('Raw Data'!$F$2:$F$308, 'Raw Data'!$B$2:$B$308, "INGL_T2", 'Raw Data'!$D$2:$D$308, 'Transposed Species'!AV3, 'Raw Data'!$E$2:$E$308,'Transposed Species'!AV4)</f>
        <v>0</v>
      </c>
      <c r="E28" s="40">
        <f>SUMIFS('Raw Data'!$F$2:$F$308, 'Raw Data'!$B$2:$B$308, "INGL_T2", 'Raw Data'!$D$2:$D$308, 'Transposed Species'!AW3, 'Raw Data'!$E$2:$E$308,'Transposed Species'!AW4)</f>
        <v>0</v>
      </c>
      <c r="F28" s="40">
        <f>SUMIFS('Raw Data'!$F$2:$F$308, 'Raw Data'!$B$2:$B$308, "INGL_T2", 'Raw Data'!$D$2:$D$308, 'Transposed Species'!AX3, 'Raw Data'!$E$2:$E$308,'Transposed Species'!AX4)</f>
        <v>0</v>
      </c>
      <c r="G28" s="40">
        <f>SUMIFS('Raw Data'!$F$2:$F$308, 'Raw Data'!$B$2:$B$308, "INGL_T2", 'Raw Data'!$D$2:$D$308, 'Transposed Species'!AY3, 'Raw Data'!$E$2:$E$308,'Transposed Species'!AY4)</f>
        <v>0</v>
      </c>
      <c r="H28" s="40">
        <f>SUMIFS('Raw Data'!$F$2:$F$308, 'Raw Data'!$B$2:$B$308, "INGL_T2", 'Raw Data'!$D$2:$D$308, 'Transposed Species'!AZ3, 'Raw Data'!$E$2:$E$308,'Transposed Species'!AZ4)</f>
        <v>0</v>
      </c>
      <c r="I28" s="40">
        <f>SUMIFS('Raw Data'!$F$2:$F$308, 'Raw Data'!$B$2:$B$308, "INGL_T2", 'Raw Data'!$D$2:$D$308, 'Transposed Species'!BA3, 'Raw Data'!$E$2:$E$308,'Transposed Species'!BA4)</f>
        <v>0</v>
      </c>
      <c r="J28" s="40">
        <f>SUMIFS('Raw Data'!$F$2:$F$308, 'Raw Data'!$B$2:$B$308, "INGL_T2", 'Raw Data'!$D$2:$D$308, 'Transposed Species'!BB3, 'Raw Data'!$E$2:$E$308,'Transposed Species'!BB4)</f>
        <v>0</v>
      </c>
      <c r="K28" s="40">
        <f>SUMIFS('Raw Data'!$F$2:$F$308, 'Raw Data'!$B$2:$B$308, "INGL_T2", 'Raw Data'!$D$2:$D$308, 'Transposed Species'!BW3, 'Raw Data'!$E$2:$E$308,'Transposed Species'!BW4)</f>
        <v>0</v>
      </c>
      <c r="L28" s="40">
        <f>SUMIFS('Raw Data'!$F$2:$F$308, 'Raw Data'!$B$2:$B$308, "INGL_T2", 'Raw Data'!$D$2:$D$308, 'Transposed Species'!DN3, 'Raw Data'!$E$2:$E$308,'Transposed Species'!DN4)</f>
        <v>0</v>
      </c>
      <c r="M28" s="40">
        <f>SUMIFS('Raw Data'!$F$2:$F$308, 'Raw Data'!$B$2:$B$308, "INGL_T2", 'Raw Data'!$D$2:$D$308, 'Transposed Species'!DO3, 'Raw Data'!$E$2:$E$308,'Transposed Species'!DO4)</f>
        <v>0</v>
      </c>
      <c r="N28" s="40">
        <f>SUMIFS('Raw Data'!$F$2:$F$308, 'Raw Data'!$B$2:$B$308, "INGL_T2", 'Raw Data'!$D$2:$D$308, 'Transposed Species'!DP3, 'Raw Data'!$E$2:$E$308,'Transposed Species'!DP4)</f>
        <v>0</v>
      </c>
      <c r="O28" s="40">
        <f>SUMIFS('Raw Data'!$F$2:$F$308, 'Raw Data'!$B$2:$B$308, "INGL_T2", 'Raw Data'!$D$2:$D$308, 'Transposed Species'!DQ3, 'Raw Data'!$E$2:$E$308,'Transposed Species'!DQ4)</f>
        <v>0</v>
      </c>
      <c r="P28" s="40">
        <f>SUMIFS('Raw Data'!$F$2:$F$308, 'Raw Data'!$B$2:$B$308, "INGL_T2", 'Raw Data'!$D$2:$D$308, 'Transposed Species'!DR3, 'Raw Data'!$E$2:$E$308,'Transposed Species'!DR4)</f>
        <v>0</v>
      </c>
      <c r="Q28" s="40">
        <f>SUMIFS('Raw Data'!$F$2:$F$308, 'Raw Data'!$B$2:$B$308, "INGL_T2", 'Raw Data'!$D$2:$D$308, 'Transposed Species'!DS3, 'Raw Data'!$E$2:$E$308,'Transposed Species'!DS4)</f>
        <v>0</v>
      </c>
      <c r="R28" s="40">
        <f>SUMIFS('Raw Data'!$F$2:$F$308, 'Raw Data'!$B$2:$B$308, "INGL_T2", 'Raw Data'!$D$2:$D$308, 'Transposed Species'!DT3, 'Raw Data'!$E$2:$E$308,'Transposed Species'!DT4)</f>
        <v>0</v>
      </c>
      <c r="S28" s="40">
        <f>SUMIFS('Raw Data'!$F$2:$F$308, 'Raw Data'!$B$2:$B$308, "INGL_T2", 'Raw Data'!$D$2:$D$308, 'Transposed Species'!DU3, 'Raw Data'!$E$2:$E$308,'Transposed Species'!DU4)</f>
        <v>0</v>
      </c>
      <c r="T28" s="40">
        <f>SUMIFS('Raw Data'!$F$2:$F$308, 'Raw Data'!$B$2:$B$308, "INGL_T2", 'Raw Data'!$D$2:$D$308, 'Transposed Species'!DV3, 'Raw Data'!$E$2:$E$308,'Transposed Species'!DV4)</f>
        <v>1</v>
      </c>
      <c r="U28" s="40">
        <f>SUMIFS('Raw Data'!$F$2:$F$308, 'Raw Data'!$B$2:$B$308, "INGL_T2", 'Raw Data'!$D$2:$D$308, 'Transposed Species'!DW3, 'Raw Data'!$E$2:$E$308,'Transposed Species'!DW4)</f>
        <v>0</v>
      </c>
      <c r="V28" s="40">
        <f>SUMIFS('Raw Data'!$F$2:$F$308, 'Raw Data'!$B$2:$B$308, "INGL_T2", 'Raw Data'!$D$2:$D$308, 'Transposed Species'!DX3, 'Raw Data'!$E$2:$E$308,'Transposed Species'!DX4)</f>
        <v>0</v>
      </c>
      <c r="W28" s="40">
        <f>SUMIFS('Raw Data'!$F$2:$F$308, 'Raw Data'!$B$2:$B$308, "INGL_T2", 'Raw Data'!$D$2:$D$308, 'Transposed Species'!DY3, 'Raw Data'!$E$2:$E$308,'Transposed Species'!DY4)</f>
        <v>0</v>
      </c>
      <c r="X28" s="40">
        <f>SUMIFS('Raw Data'!$F$2:$F$308, 'Raw Data'!$B$2:$B$308, "INGL_T2", 'Raw Data'!$D$2:$D$308, 'Transposed Species'!DZ3, 'Raw Data'!$E$2:$E$308,'Transposed Species'!DZ4)</f>
        <v>0</v>
      </c>
      <c r="Y28" s="40">
        <f>SUMIFS('Raw Data'!$F$2:$F$308, 'Raw Data'!$B$2:$B$308, "INGL_T2", 'Raw Data'!$D$2:$D$308, 'Transposed Species'!EA3, 'Raw Data'!$E$2:$E$308,'Transposed Species'!EA4)</f>
        <v>0</v>
      </c>
      <c r="Z28" s="40">
        <f>SUMIFS('Raw Data'!$F$2:$F$308, 'Raw Data'!$B$2:$B$308, "INGL_T2", 'Raw Data'!$D$2:$D$308, 'Transposed Species'!GU3, 'Raw Data'!$E$2:$E$308,'Transposed Species'!GU4)</f>
        <v>0</v>
      </c>
      <c r="AA28" s="40">
        <f>SUMIFS('Raw Data'!$F$2:$F$308, 'Raw Data'!$B$2:$B$308, "INGL_T2", 'Raw Data'!$D$2:$D$308, 'Transposed Species'!GV3, 'Raw Data'!$E$2:$E$308,'Transposed Species'!GV4)</f>
        <v>0</v>
      </c>
      <c r="AB28" s="40">
        <f>SUMIFS('Raw Data'!$F$2:$F$308, 'Raw Data'!$B$2:$B$308, "INGL_T2", 'Raw Data'!$D$2:$D$308, 'Transposed Species'!GW3, 'Raw Data'!$E$2:$E$308,'Transposed Species'!GW4)</f>
        <v>0</v>
      </c>
      <c r="AC28" s="40">
        <f>SUMIFS('Raw Data'!$F$2:$F$308, 'Raw Data'!$B$2:$B$308, "INGL_T2", 'Raw Data'!$D$2:$D$308, 'Transposed Species'!GX3, 'Raw Data'!$E$2:$E$308,'Transposed Species'!GX4)</f>
        <v>0</v>
      </c>
      <c r="AD28" s="40">
        <f>SUMIFS('Raw Data'!$F$2:$F$308, 'Raw Data'!$B$2:$B$308, "INGL_T2", 'Raw Data'!$D$2:$D$308, 'Transposed Species'!GZ3, 'Raw Data'!$E$2:$E$308,'Transposed Species'!GZ4)</f>
        <v>0</v>
      </c>
      <c r="AE28" s="40">
        <f>SUMIFS('Raw Data'!$F$2:$F$308, 'Raw Data'!$B$2:$B$308, "INGL_T2", 'Raw Data'!$D$2:$D$308, 'Transposed Species'!HA3, 'Raw Data'!$E$2:$E$308,'Transposed Species'!HA4)</f>
        <v>0</v>
      </c>
      <c r="AF28" s="40">
        <f>SUMIFS('Raw Data'!$F$2:$F$308, 'Raw Data'!$B$2:$B$308, "INGL_T2", 'Raw Data'!$D$2:$D$308, 'Transposed Species'!HB3, 'Raw Data'!$E$2:$E$308,'Transposed Species'!HB4)</f>
        <v>0</v>
      </c>
      <c r="AG28" s="40">
        <f>SUMIFS('Raw Data'!$F$2:$F$308, 'Raw Data'!$B$2:$B$308, "INGL_T2", 'Raw Data'!$D$2:$D$308, 'Transposed Species'!HC3, 'Raw Data'!$E$2:$E$308,'Transposed Species'!HC4)</f>
        <v>0</v>
      </c>
      <c r="AH28" s="40">
        <f>SUMIFS('Raw Data'!$F$2:$F$308, 'Raw Data'!$B$2:$B$308, "INGL_T2", 'Raw Data'!$D$2:$D$308, 'Transposed Species'!HD3, 'Raw Data'!$E$2:$E$308,'Transposed Species'!HD4)</f>
        <v>0</v>
      </c>
      <c r="AI28" s="40">
        <f>SUMIFS('Raw Data'!$F$2:$F$308, 'Raw Data'!$B$2:$B$308, "INGL_T2", 'Raw Data'!$D$2:$D$308, 'Transposed Species'!HG3, 'Raw Data'!$E$2:$E$308,'Transposed Species'!HG4)</f>
        <v>0</v>
      </c>
      <c r="AJ28" s="40">
        <f>SUMIFS('Raw Data'!$F$2:$F$308, 'Raw Data'!$B$2:$B$308, "INGL_T2", 'Raw Data'!$D$2:$D$308, 'Transposed Species'!HH3, 'Raw Data'!$E$2:$E$308,'Transposed Species'!HH4)</f>
        <v>0</v>
      </c>
      <c r="AK28" s="40">
        <f>SUMIFS('Raw Data'!$F$2:$F$308, 'Raw Data'!$B$2:$B$308, "INGL_T2", 'Raw Data'!$D$2:$D$308, 'Transposed Species'!HL3, 'Raw Data'!$E$2:$E$308,'Transposed Species'!HL4)</f>
        <v>0</v>
      </c>
      <c r="AL28" s="40">
        <f>SUMIFS('Raw Data'!$F$2:$F$308, 'Raw Data'!$B$2:$B$308, "INGL_T2", 'Raw Data'!$D$2:$D$308, 'Transposed Species'!HM3, 'Raw Data'!$E$2:$E$308,'Transposed Species'!HM4)</f>
        <v>0</v>
      </c>
      <c r="AM28" s="40">
        <f>SUMIFS('Raw Data'!$F$2:$F$308, 'Raw Data'!$B$2:$B$308, "INGL_T2", 'Raw Data'!$D$2:$D$308, 'Transposed Species'!HN3, 'Raw Data'!$E$2:$E$308,'Transposed Species'!HN4)</f>
        <v>0</v>
      </c>
      <c r="AN28" s="40">
        <f>SUMIFS('Raw Data'!$F$2:$F$308, 'Raw Data'!$B$2:$B$308, "INGL_T2", 'Raw Data'!$D$2:$D$308, 'Transposed Species'!HO3, 'Raw Data'!$E$2:$E$308,'Transposed Species'!HO4)</f>
        <v>0</v>
      </c>
      <c r="AO28" s="40">
        <f>SUMIFS('Raw Data'!$F$2:$F$308, 'Raw Data'!$B$2:$B$308, "INGL_T2", 'Raw Data'!$D$2:$D$308, 'Transposed Species'!HP3, 'Raw Data'!$E$2:$E$308,'Transposed Species'!HP4)</f>
        <v>0</v>
      </c>
      <c r="AP28" s="40">
        <f>SUMIFS('Raw Data'!$F$2:$F$308, 'Raw Data'!$B$2:$B$308, "INGL_T2", 'Raw Data'!$D$2:$D$308, 'Transposed Species'!HQ3, 'Raw Data'!$E$2:$E$308,'Transposed Species'!HQ4)</f>
        <v>1</v>
      </c>
      <c r="AQ28" s="40">
        <f>SUMIFS('Raw Data'!$F$2:$F$308, 'Raw Data'!$B$2:$B$308, "INGL_T2", 'Raw Data'!$D$2:$D$308, 'Transposed Species'!HR3, 'Raw Data'!$E$2:$E$308,'Transposed Species'!HR4)</f>
        <v>0</v>
      </c>
      <c r="AR28" s="40">
        <f>SUMIFS('Raw Data'!$F$2:$F$308, 'Raw Data'!$B$2:$B$308, "INGL_T2", 'Raw Data'!$D$2:$D$308, 'Transposed Species'!HT3, 'Raw Data'!$E$2:$E$308,'Transposed Species'!HT4)</f>
        <v>0</v>
      </c>
    </row>
    <row r="29" spans="1:44">
      <c r="A29" t="s">
        <v>428</v>
      </c>
      <c r="B29" t="s">
        <v>151</v>
      </c>
      <c r="C29" t="s">
        <v>488</v>
      </c>
      <c r="D29" s="40">
        <f>SUMIFS('Raw Data'!$F$2:$F$308, 'Raw Data'!$B$2:$B$308, "INGL_T3", 'Raw Data'!$D$2:$D$308, 'Transposed Species'!AV3, 'Raw Data'!$E$2:$E$308,'Transposed Species'!AV4)</f>
        <v>0</v>
      </c>
      <c r="E29" s="40">
        <f>SUMIFS('Raw Data'!$F$2:$F$308, 'Raw Data'!$B$2:$B$308, "INGL_T3", 'Raw Data'!$D$2:$D$308, 'Transposed Species'!AW3, 'Raw Data'!$E$2:$E$308,'Transposed Species'!AW4)</f>
        <v>0</v>
      </c>
      <c r="F29" s="40">
        <f>SUMIFS('Raw Data'!$F$2:$F$308, 'Raw Data'!$B$2:$B$308, "INGL_T3", 'Raw Data'!$D$2:$D$308, 'Transposed Species'!AX3, 'Raw Data'!$E$2:$E$308,'Transposed Species'!AX4)</f>
        <v>0</v>
      </c>
      <c r="G29" s="40">
        <f>SUMIFS('Raw Data'!$F$2:$F$308, 'Raw Data'!$B$2:$B$308, "INGL_T3", 'Raw Data'!$D$2:$D$308, 'Transposed Species'!AY3, 'Raw Data'!$E$2:$E$308,'Transposed Species'!AY4)</f>
        <v>0</v>
      </c>
      <c r="H29" s="40">
        <f>SUMIFS('Raw Data'!$F$2:$F$308, 'Raw Data'!$B$2:$B$308, "INGL_T3", 'Raw Data'!$D$2:$D$308, 'Transposed Species'!AZ3, 'Raw Data'!$E$2:$E$308,'Transposed Species'!AZ4)</f>
        <v>0</v>
      </c>
      <c r="I29" s="40">
        <f>SUMIFS('Raw Data'!$F$2:$F$308, 'Raw Data'!$B$2:$B$308, "INGL_T3", 'Raw Data'!$D$2:$D$308, 'Transposed Species'!BA3, 'Raw Data'!$E$2:$E$308,'Transposed Species'!BA4)</f>
        <v>0</v>
      </c>
      <c r="J29" s="40">
        <f>SUMIFS('Raw Data'!$F$2:$F$308, 'Raw Data'!$B$2:$B$308, "INGL_T3", 'Raw Data'!$D$2:$D$308, 'Transposed Species'!BB3, 'Raw Data'!$E$2:$E$308,'Transposed Species'!BB4)</f>
        <v>0</v>
      </c>
      <c r="K29" s="40">
        <f>SUMIFS('Raw Data'!$F$2:$F$308, 'Raw Data'!$B$2:$B$308, "INGL_T3", 'Raw Data'!$D$2:$D$308, 'Transposed Species'!BW3, 'Raw Data'!$E$2:$E$308,'Transposed Species'!BW4)</f>
        <v>0</v>
      </c>
      <c r="L29" s="40">
        <f>SUMIFS('Raw Data'!$F$2:$F$308, 'Raw Data'!$B$2:$B$308, "INGL_T3", 'Raw Data'!$D$2:$D$308, 'Transposed Species'!DN3, 'Raw Data'!$E$2:$E$308,'Transposed Species'!DN4)</f>
        <v>0</v>
      </c>
      <c r="M29" s="40">
        <f>SUMIFS('Raw Data'!$F$2:$F$308, 'Raw Data'!$B$2:$B$308, "INGL_T3", 'Raw Data'!$D$2:$D$308, 'Transposed Species'!DO3, 'Raw Data'!$E$2:$E$308,'Transposed Species'!DO4)</f>
        <v>0</v>
      </c>
      <c r="N29" s="40">
        <f>SUMIFS('Raw Data'!$F$2:$F$308, 'Raw Data'!$B$2:$B$308, "INGL_T3", 'Raw Data'!$D$2:$D$308, 'Transposed Species'!DP3, 'Raw Data'!$E$2:$E$308,'Transposed Species'!DP4)</f>
        <v>0</v>
      </c>
      <c r="O29" s="40">
        <f>SUMIFS('Raw Data'!$F$2:$F$308, 'Raw Data'!$B$2:$B$308, "INGL_T3", 'Raw Data'!$D$2:$D$308, 'Transposed Species'!DQ3, 'Raw Data'!$E$2:$E$308,'Transposed Species'!DQ4)</f>
        <v>0</v>
      </c>
      <c r="P29" s="40">
        <f>SUMIFS('Raw Data'!$F$2:$F$308, 'Raw Data'!$B$2:$B$308, "INGL_T3", 'Raw Data'!$D$2:$D$308, 'Transposed Species'!DR3, 'Raw Data'!$E$2:$E$308,'Transposed Species'!DR4)</f>
        <v>0</v>
      </c>
      <c r="Q29" s="40">
        <f>SUMIFS('Raw Data'!$F$2:$F$308, 'Raw Data'!$B$2:$B$308, "INGL_T3", 'Raw Data'!$D$2:$D$308, 'Transposed Species'!DS3, 'Raw Data'!$E$2:$E$308,'Transposed Species'!DS4)</f>
        <v>2</v>
      </c>
      <c r="R29" s="40">
        <f>SUMIFS('Raw Data'!$F$2:$F$308, 'Raw Data'!$B$2:$B$308, "INGL_T3", 'Raw Data'!$D$2:$D$308, 'Transposed Species'!DT3, 'Raw Data'!$E$2:$E$308,'Transposed Species'!DT4)</f>
        <v>0</v>
      </c>
      <c r="S29" s="40">
        <f>SUMIFS('Raw Data'!$F$2:$F$308, 'Raw Data'!$B$2:$B$308, "INGL_T3", 'Raw Data'!$D$2:$D$308, 'Transposed Species'!DU3, 'Raw Data'!$E$2:$E$308,'Transposed Species'!DU4)</f>
        <v>1</v>
      </c>
      <c r="T29" s="40">
        <f>SUMIFS('Raw Data'!$F$2:$F$308, 'Raw Data'!$B$2:$B$308, "INGL_T3", 'Raw Data'!$D$2:$D$308, 'Transposed Species'!DV3, 'Raw Data'!$E$2:$E$308,'Transposed Species'!DV4)</f>
        <v>0</v>
      </c>
      <c r="U29" s="40">
        <f>SUMIFS('Raw Data'!$F$2:$F$308, 'Raw Data'!$B$2:$B$308, "INGL_T3", 'Raw Data'!$D$2:$D$308, 'Transposed Species'!DW3, 'Raw Data'!$E$2:$E$308,'Transposed Species'!DW4)</f>
        <v>0</v>
      </c>
      <c r="V29" s="40">
        <f>SUMIFS('Raw Data'!$F$2:$F$308, 'Raw Data'!$B$2:$B$308, "INGL_T3", 'Raw Data'!$D$2:$D$308, 'Transposed Species'!DX3, 'Raw Data'!$E$2:$E$308,'Transposed Species'!DX4)</f>
        <v>0</v>
      </c>
      <c r="W29" s="40">
        <f>SUMIFS('Raw Data'!$F$2:$F$308, 'Raw Data'!$B$2:$B$308, "INGL_T3", 'Raw Data'!$D$2:$D$308, 'Transposed Species'!DY3, 'Raw Data'!$E$2:$E$308,'Transposed Species'!DY4)</f>
        <v>0</v>
      </c>
      <c r="X29" s="40">
        <f>SUMIFS('Raw Data'!$F$2:$F$308, 'Raw Data'!$B$2:$B$308, "INGL_T3", 'Raw Data'!$D$2:$D$308, 'Transposed Species'!DZ3, 'Raw Data'!$E$2:$E$308,'Transposed Species'!DZ4)</f>
        <v>4</v>
      </c>
      <c r="Y29" s="40">
        <f>SUMIFS('Raw Data'!$F$2:$F$308, 'Raw Data'!$B$2:$B$308, "INGL_T3", 'Raw Data'!$D$2:$D$308, 'Transposed Species'!EA3, 'Raw Data'!$E$2:$E$308,'Transposed Species'!EA4)</f>
        <v>0</v>
      </c>
      <c r="Z29" s="40">
        <f>SUMIFS('Raw Data'!$F$2:$F$308, 'Raw Data'!$B$2:$B$308, "INGL_T3", 'Raw Data'!$D$2:$D$308, 'Transposed Species'!GU3, 'Raw Data'!$E$2:$E$308,'Transposed Species'!GU4)</f>
        <v>0</v>
      </c>
      <c r="AA29" s="40">
        <f>SUMIFS('Raw Data'!$F$2:$F$308, 'Raw Data'!$B$2:$B$308, "INGL_T3", 'Raw Data'!$D$2:$D$308, 'Transposed Species'!GV3, 'Raw Data'!$E$2:$E$308,'Transposed Species'!GV4)</f>
        <v>0</v>
      </c>
      <c r="AB29" s="40">
        <f>SUMIFS('Raw Data'!$F$2:$F$308, 'Raw Data'!$B$2:$B$308, "INGL_T3", 'Raw Data'!$D$2:$D$308, 'Transposed Species'!GW3, 'Raw Data'!$E$2:$E$308,'Transposed Species'!GW4)</f>
        <v>0</v>
      </c>
      <c r="AC29" s="40">
        <f>SUMIFS('Raw Data'!$F$2:$F$308, 'Raw Data'!$B$2:$B$308, "INGL_T3", 'Raw Data'!$D$2:$D$308, 'Transposed Species'!GX3, 'Raw Data'!$E$2:$E$308,'Transposed Species'!GX4)</f>
        <v>0</v>
      </c>
      <c r="AD29" s="40">
        <f>SUMIFS('Raw Data'!$F$2:$F$308, 'Raw Data'!$B$2:$B$308, "INGL_T3", 'Raw Data'!$D$2:$D$308, 'Transposed Species'!GZ3, 'Raw Data'!$E$2:$E$308,'Transposed Species'!GZ4)</f>
        <v>0</v>
      </c>
      <c r="AE29" s="40">
        <f>SUMIFS('Raw Data'!$F$2:$F$308, 'Raw Data'!$B$2:$B$308, "INGL_T3", 'Raw Data'!$D$2:$D$308, 'Transposed Species'!HA3, 'Raw Data'!$E$2:$E$308,'Transposed Species'!HA4)</f>
        <v>0</v>
      </c>
      <c r="AF29" s="40">
        <f>SUMIFS('Raw Data'!$F$2:$F$308, 'Raw Data'!$B$2:$B$308, "INGL_T3", 'Raw Data'!$D$2:$D$308, 'Transposed Species'!HB3, 'Raw Data'!$E$2:$E$308,'Transposed Species'!HB4)</f>
        <v>0</v>
      </c>
      <c r="AG29" s="40">
        <f>SUMIFS('Raw Data'!$F$2:$F$308, 'Raw Data'!$B$2:$B$308, "INGL_T3", 'Raw Data'!$D$2:$D$308, 'Transposed Species'!HC3, 'Raw Data'!$E$2:$E$308,'Transposed Species'!HC4)</f>
        <v>0</v>
      </c>
      <c r="AH29" s="40">
        <f>SUMIFS('Raw Data'!$F$2:$F$308, 'Raw Data'!$B$2:$B$308, "INGL_T3", 'Raw Data'!$D$2:$D$308, 'Transposed Species'!HD3, 'Raw Data'!$E$2:$E$308,'Transposed Species'!HD4)</f>
        <v>0</v>
      </c>
      <c r="AI29" s="40">
        <f>SUMIFS('Raw Data'!$F$2:$F$308, 'Raw Data'!$B$2:$B$308, "INGL_T3", 'Raw Data'!$D$2:$D$308, 'Transposed Species'!HG3, 'Raw Data'!$E$2:$E$308,'Transposed Species'!HG4)</f>
        <v>0</v>
      </c>
      <c r="AJ29" s="40">
        <f>SUMIFS('Raw Data'!$F$2:$F$308, 'Raw Data'!$B$2:$B$308, "INGL_T3", 'Raw Data'!$D$2:$D$308, 'Transposed Species'!HH3, 'Raw Data'!$E$2:$E$308,'Transposed Species'!HH4)</f>
        <v>0</v>
      </c>
      <c r="AK29" s="40">
        <f>SUMIFS('Raw Data'!$F$2:$F$308, 'Raw Data'!$B$2:$B$308, "INGL_T3", 'Raw Data'!$D$2:$D$308, 'Transposed Species'!HL3, 'Raw Data'!$E$2:$E$308,'Transposed Species'!HL4)</f>
        <v>0</v>
      </c>
      <c r="AL29" s="40">
        <f>SUMIFS('Raw Data'!$F$2:$F$308, 'Raw Data'!$B$2:$B$308, "INGL_T3", 'Raw Data'!$D$2:$D$308, 'Transposed Species'!HM3, 'Raw Data'!$E$2:$E$308,'Transposed Species'!HM4)</f>
        <v>0</v>
      </c>
      <c r="AM29" s="40">
        <f>SUMIFS('Raw Data'!$F$2:$F$308, 'Raw Data'!$B$2:$B$308, "INGL_T3", 'Raw Data'!$D$2:$D$308, 'Transposed Species'!HN3, 'Raw Data'!$E$2:$E$308,'Transposed Species'!HN4)</f>
        <v>0</v>
      </c>
      <c r="AN29" s="40">
        <f>SUMIFS('Raw Data'!$F$2:$F$308, 'Raw Data'!$B$2:$B$308, "INGL_T3", 'Raw Data'!$D$2:$D$308, 'Transposed Species'!HO3, 'Raw Data'!$E$2:$E$308,'Transposed Species'!HO4)</f>
        <v>0</v>
      </c>
      <c r="AO29" s="40">
        <f>SUMIFS('Raw Data'!$F$2:$F$308, 'Raw Data'!$B$2:$B$308, "INGL_T3", 'Raw Data'!$D$2:$D$308, 'Transposed Species'!HP3, 'Raw Data'!$E$2:$E$308,'Transposed Species'!HP4)</f>
        <v>0</v>
      </c>
      <c r="AP29" s="40">
        <f>SUMIFS('Raw Data'!$F$2:$F$308, 'Raw Data'!$B$2:$B$308, "INGL_T3", 'Raw Data'!$D$2:$D$308, 'Transposed Species'!HQ3, 'Raw Data'!$E$2:$E$308,'Transposed Species'!HQ4)</f>
        <v>0</v>
      </c>
      <c r="AQ29" s="40">
        <f>SUMIFS('Raw Data'!$F$2:$F$308, 'Raw Data'!$B$2:$B$308, "INGL_T3", 'Raw Data'!$D$2:$D$308, 'Transposed Species'!HR3, 'Raw Data'!$E$2:$E$308,'Transposed Species'!HR4)</f>
        <v>0</v>
      </c>
      <c r="AR29" s="40">
        <f>SUMIFS('Raw Data'!$F$2:$F$308, 'Raw Data'!$B$2:$B$308, "INGL_T3", 'Raw Data'!$D$2:$D$308, 'Transposed Species'!HT3, 'Raw Data'!$E$2:$E$308,'Transposed Species'!HT4)</f>
        <v>0</v>
      </c>
    </row>
    <row r="30" spans="1:44">
      <c r="A30" t="s">
        <v>429</v>
      </c>
      <c r="B30" t="s">
        <v>151</v>
      </c>
      <c r="C30" t="s">
        <v>488</v>
      </c>
      <c r="D30" s="40">
        <f>SUMIFS('Raw Data'!$F$2:$F$308, 'Raw Data'!$B$2:$B$308, "INGL_T4", 'Raw Data'!$D$2:$D$308, 'Transposed Species'!AV3, 'Raw Data'!$E$2:$E$308,'Transposed Species'!AV4)</f>
        <v>0</v>
      </c>
      <c r="E30" s="40">
        <f>SUMIFS('Raw Data'!$F$2:$F$308, 'Raw Data'!$B$2:$B$308, "INGL_T4", 'Raw Data'!$D$2:$D$308, 'Transposed Species'!AW3, 'Raw Data'!$E$2:$E$308,'Transposed Species'!AW4)</f>
        <v>0</v>
      </c>
      <c r="F30" s="40">
        <f>SUMIFS('Raw Data'!$F$2:$F$308, 'Raw Data'!$B$2:$B$308, "INGL_T4", 'Raw Data'!$D$2:$D$308, 'Transposed Species'!AX3, 'Raw Data'!$E$2:$E$308,'Transposed Species'!AX4)</f>
        <v>0</v>
      </c>
      <c r="G30" s="40">
        <f>SUMIFS('Raw Data'!$F$2:$F$308, 'Raw Data'!$B$2:$B$308, "INGL_T4", 'Raw Data'!$D$2:$D$308, 'Transposed Species'!AY3, 'Raw Data'!$E$2:$E$308,'Transposed Species'!AY4)</f>
        <v>0</v>
      </c>
      <c r="H30" s="40">
        <f>SUMIFS('Raw Data'!$F$2:$F$308, 'Raw Data'!$B$2:$B$308, "INGL_T4", 'Raw Data'!$D$2:$D$308, 'Transposed Species'!AZ3, 'Raw Data'!$E$2:$E$308,'Transposed Species'!AZ4)</f>
        <v>0</v>
      </c>
      <c r="I30" s="40">
        <v>1</v>
      </c>
      <c r="J30" s="40">
        <f>SUMIFS('Raw Data'!$F$2:$F$308, 'Raw Data'!$B$2:$B$308, "INGL_T4", 'Raw Data'!$D$2:$D$308, 'Transposed Species'!BB3, 'Raw Data'!$E$2:$E$308,'Transposed Species'!BB4)</f>
        <v>0</v>
      </c>
      <c r="K30" s="40">
        <f>SUMIFS('Raw Data'!$F$2:$F$308, 'Raw Data'!$B$2:$B$308, "INGL_T4", 'Raw Data'!$D$2:$D$308, 'Transposed Species'!BW3, 'Raw Data'!$E$2:$E$308,'Transposed Species'!BW4)</f>
        <v>0</v>
      </c>
      <c r="L30" s="40">
        <f>SUMIFS('Raw Data'!$F$2:$F$308, 'Raw Data'!$B$2:$B$308, "INGL_T4", 'Raw Data'!$D$2:$D$308, 'Transposed Species'!DN3, 'Raw Data'!$E$2:$E$308,'Transposed Species'!DN4)</f>
        <v>0</v>
      </c>
      <c r="M30" s="40">
        <f>SUMIFS('Raw Data'!$F$2:$F$308, 'Raw Data'!$B$2:$B$308, "INGL_T4", 'Raw Data'!$D$2:$D$308, 'Transposed Species'!DO3, 'Raw Data'!$E$2:$E$308,'Transposed Species'!DO4)</f>
        <v>0</v>
      </c>
      <c r="N30" s="40">
        <f>SUMIFS('Raw Data'!$F$2:$F$308, 'Raw Data'!$B$2:$B$308, "INGL_T4", 'Raw Data'!$D$2:$D$308, 'Transposed Species'!DP3, 'Raw Data'!$E$2:$E$308,'Transposed Species'!DP4)</f>
        <v>0</v>
      </c>
      <c r="O30" s="40">
        <f>SUMIFS('Raw Data'!$F$2:$F$308, 'Raw Data'!$B$2:$B$308, "INGL_T4", 'Raw Data'!$D$2:$D$308, 'Transposed Species'!DQ3, 'Raw Data'!$E$2:$E$308,'Transposed Species'!DQ4)</f>
        <v>0</v>
      </c>
      <c r="P30" s="40">
        <f>SUMIFS('Raw Data'!$F$2:$F$308, 'Raw Data'!$B$2:$B$308, "INGL_T4", 'Raw Data'!$D$2:$D$308, 'Transposed Species'!DR3, 'Raw Data'!$E$2:$E$308,'Transposed Species'!DR4)</f>
        <v>0</v>
      </c>
      <c r="Q30" s="40">
        <f>SUMIFS('Raw Data'!$F$2:$F$308, 'Raw Data'!$B$2:$B$308, "INGL_T4", 'Raw Data'!$D$2:$D$308, 'Transposed Species'!DS3, 'Raw Data'!$E$2:$E$308,'Transposed Species'!DS4)</f>
        <v>1</v>
      </c>
      <c r="R30" s="40">
        <f>SUMIFS('Raw Data'!$F$2:$F$308, 'Raw Data'!$B$2:$B$308, "INGL_T4", 'Raw Data'!$D$2:$D$308, 'Transposed Species'!DT3, 'Raw Data'!$E$2:$E$308,'Transposed Species'!DT4)</f>
        <v>0</v>
      </c>
      <c r="S30" s="40">
        <f>SUMIFS('Raw Data'!$F$2:$F$308, 'Raw Data'!$B$2:$B$308, "INGL_T4", 'Raw Data'!$D$2:$D$308, 'Transposed Species'!DU3, 'Raw Data'!$E$2:$E$308,'Transposed Species'!DU4)</f>
        <v>0</v>
      </c>
      <c r="T30" s="40">
        <f>SUMIFS('Raw Data'!$F$2:$F$308, 'Raw Data'!$B$2:$B$308, "INGL_T4", 'Raw Data'!$D$2:$D$308, 'Transposed Species'!DV3, 'Raw Data'!$E$2:$E$308,'Transposed Species'!DV4)</f>
        <v>0</v>
      </c>
      <c r="U30" s="40">
        <f>SUMIFS('Raw Data'!$F$2:$F$308, 'Raw Data'!$B$2:$B$308, "INGL_T4", 'Raw Data'!$D$2:$D$308, 'Transposed Species'!DW3, 'Raw Data'!$E$2:$E$308,'Transposed Species'!DW4)</f>
        <v>0</v>
      </c>
      <c r="V30" s="40">
        <f>SUMIFS('Raw Data'!$F$2:$F$308, 'Raw Data'!$B$2:$B$308, "INGL_T4", 'Raw Data'!$D$2:$D$308, 'Transposed Species'!DX3, 'Raw Data'!$E$2:$E$308,'Transposed Species'!DX4)</f>
        <v>0</v>
      </c>
      <c r="W30" s="40">
        <f>SUMIFS('Raw Data'!$F$2:$F$308, 'Raw Data'!$B$2:$B$308, "INGL_T4", 'Raw Data'!$D$2:$D$308, 'Transposed Species'!DY3, 'Raw Data'!$E$2:$E$308,'Transposed Species'!DY4)</f>
        <v>0</v>
      </c>
      <c r="X30" s="40">
        <f>SUMIFS('Raw Data'!$F$2:$F$308, 'Raw Data'!$B$2:$B$308, "INGL_T4", 'Raw Data'!$D$2:$D$308, 'Transposed Species'!DZ3, 'Raw Data'!$E$2:$E$308,'Transposed Species'!DZ4)</f>
        <v>0</v>
      </c>
      <c r="Y30" s="40">
        <f>SUMIFS('Raw Data'!$F$2:$F$308, 'Raw Data'!$B$2:$B$308, "INGL_T4", 'Raw Data'!$D$2:$D$308, 'Transposed Species'!EA3, 'Raw Data'!$E$2:$E$308,'Transposed Species'!EA4)</f>
        <v>0</v>
      </c>
      <c r="Z30" s="40">
        <f>SUMIFS('Raw Data'!$F$2:$F$308, 'Raw Data'!$B$2:$B$308, "INGL_T4", 'Raw Data'!$D$2:$D$308, 'Transposed Species'!GU3, 'Raw Data'!$E$2:$E$308,'Transposed Species'!GU4)</f>
        <v>0</v>
      </c>
      <c r="AA30" s="40">
        <f>SUMIFS('Raw Data'!$F$2:$F$308, 'Raw Data'!$B$2:$B$308, "INGL_T4", 'Raw Data'!$D$2:$D$308, 'Transposed Species'!GV3, 'Raw Data'!$E$2:$E$308,'Transposed Species'!GV4)</f>
        <v>0</v>
      </c>
      <c r="AB30" s="40">
        <f>SUMIFS('Raw Data'!$F$2:$F$308, 'Raw Data'!$B$2:$B$308, "INGL_T4", 'Raw Data'!$D$2:$D$308, 'Transposed Species'!GW3, 'Raw Data'!$E$2:$E$308,'Transposed Species'!GW4)</f>
        <v>0</v>
      </c>
      <c r="AC30" s="40">
        <f>SUMIFS('Raw Data'!$F$2:$F$308, 'Raw Data'!$B$2:$B$308, "INGL_T4", 'Raw Data'!$D$2:$D$308, 'Transposed Species'!GX3, 'Raw Data'!$E$2:$E$308,'Transposed Species'!GX4)</f>
        <v>0</v>
      </c>
      <c r="AD30" s="40">
        <f>SUMIFS('Raw Data'!$F$2:$F$308, 'Raw Data'!$B$2:$B$308, "INGL_T4", 'Raw Data'!$D$2:$D$308, 'Transposed Species'!GZ3, 'Raw Data'!$E$2:$E$308,'Transposed Species'!GZ4)</f>
        <v>0</v>
      </c>
      <c r="AE30" s="40">
        <f>SUMIFS('Raw Data'!$F$2:$F$308, 'Raw Data'!$B$2:$B$308, "INGL_T4", 'Raw Data'!$D$2:$D$308, 'Transposed Species'!HA3, 'Raw Data'!$E$2:$E$308,'Transposed Species'!HA4)</f>
        <v>0</v>
      </c>
      <c r="AF30" s="40">
        <f>SUMIFS('Raw Data'!$F$2:$F$308, 'Raw Data'!$B$2:$B$308, "INGL_T4", 'Raw Data'!$D$2:$D$308, 'Transposed Species'!HB3, 'Raw Data'!$E$2:$E$308,'Transposed Species'!HB4)</f>
        <v>0</v>
      </c>
      <c r="AG30" s="40">
        <f>SUMIFS('Raw Data'!$F$2:$F$308, 'Raw Data'!$B$2:$B$308, "INGL_T4", 'Raw Data'!$D$2:$D$308, 'Transposed Species'!HC3, 'Raw Data'!$E$2:$E$308,'Transposed Species'!HC4)</f>
        <v>0</v>
      </c>
      <c r="AH30" s="40">
        <f>SUMIFS('Raw Data'!$F$2:$F$308, 'Raw Data'!$B$2:$B$308, "INGL_T4", 'Raw Data'!$D$2:$D$308, 'Transposed Species'!HD3, 'Raw Data'!$E$2:$E$308,'Transposed Species'!HD4)</f>
        <v>2</v>
      </c>
      <c r="AI30" s="40">
        <f>SUMIFS('Raw Data'!$F$2:$F$308, 'Raw Data'!$B$2:$B$308, "INGL_T4", 'Raw Data'!$D$2:$D$308, 'Transposed Species'!HG3, 'Raw Data'!$E$2:$E$308,'Transposed Species'!HG4)</f>
        <v>0</v>
      </c>
      <c r="AJ30" s="40">
        <f>SUMIFS('Raw Data'!$F$2:$F$308, 'Raw Data'!$B$2:$B$308, "INGL_T4", 'Raw Data'!$D$2:$D$308, 'Transposed Species'!HH3, 'Raw Data'!$E$2:$E$308,'Transposed Species'!HH4)</f>
        <v>0</v>
      </c>
      <c r="AK30" s="40">
        <f>SUMIFS('Raw Data'!$F$2:$F$308, 'Raw Data'!$B$2:$B$308, "INGL_T4", 'Raw Data'!$D$2:$D$308, 'Transposed Species'!HL3, 'Raw Data'!$E$2:$E$308,'Transposed Species'!HL4)</f>
        <v>0</v>
      </c>
      <c r="AL30" s="40">
        <f>SUMIFS('Raw Data'!$F$2:$F$308, 'Raw Data'!$B$2:$B$308, "INGL_T4", 'Raw Data'!$D$2:$D$308, 'Transposed Species'!HM3, 'Raw Data'!$E$2:$E$308,'Transposed Species'!HM4)</f>
        <v>0</v>
      </c>
      <c r="AM30" s="40">
        <f>SUMIFS('Raw Data'!$F$2:$F$308, 'Raw Data'!$B$2:$B$308, "INGL_T4", 'Raw Data'!$D$2:$D$308, 'Transposed Species'!HN3, 'Raw Data'!$E$2:$E$308,'Transposed Species'!HN4)</f>
        <v>0</v>
      </c>
      <c r="AN30" s="40">
        <f>SUMIFS('Raw Data'!$F$2:$F$308, 'Raw Data'!$B$2:$B$308, "INGL_T4", 'Raw Data'!$D$2:$D$308, 'Transposed Species'!HO3, 'Raw Data'!$E$2:$E$308,'Transposed Species'!HO4)</f>
        <v>0</v>
      </c>
      <c r="AO30" s="40">
        <f>SUMIFS('Raw Data'!$F$2:$F$308, 'Raw Data'!$B$2:$B$308, "INGL_T4", 'Raw Data'!$D$2:$D$308, 'Transposed Species'!HP3, 'Raw Data'!$E$2:$E$308,'Transposed Species'!HP4)</f>
        <v>0</v>
      </c>
      <c r="AP30" s="40">
        <f>SUMIFS('Raw Data'!$F$2:$F$308, 'Raw Data'!$B$2:$B$308, "INGL_T4", 'Raw Data'!$D$2:$D$308, 'Transposed Species'!HQ3, 'Raw Data'!$E$2:$E$308,'Transposed Species'!HQ4)</f>
        <v>0</v>
      </c>
      <c r="AQ30" s="40">
        <f>SUMIFS('Raw Data'!$F$2:$F$308, 'Raw Data'!$B$2:$B$308, "INGL_T4", 'Raw Data'!$D$2:$D$308, 'Transposed Species'!HR3, 'Raw Data'!$E$2:$E$308,'Transposed Species'!HR4)</f>
        <v>0</v>
      </c>
      <c r="AR30" s="40">
        <f>SUMIFS('Raw Data'!$F$2:$F$308, 'Raw Data'!$B$2:$B$308, "INGL_T4", 'Raw Data'!$D$2:$D$308, 'Transposed Species'!HT3, 'Raw Data'!$E$2:$E$308,'Transposed Species'!HT4)</f>
        <v>0</v>
      </c>
    </row>
    <row r="31" spans="1:44">
      <c r="A31" t="s">
        <v>430</v>
      </c>
      <c r="B31" t="s">
        <v>152</v>
      </c>
      <c r="C31" t="s">
        <v>488</v>
      </c>
      <c r="D31" s="40">
        <f>SUMIFS('Raw Data'!$F$2:$F$308, 'Raw Data'!$B$2:$B$308, "JOEL_T1", 'Raw Data'!$D$2:$D$308, 'Transposed Species'!AV3, 'Raw Data'!$E$2:$E$308,'Transposed Species'!AV4)</f>
        <v>7</v>
      </c>
      <c r="E31" s="40">
        <f>SUMIFS('Raw Data'!$F$2:$F$308, 'Raw Data'!$B$2:$B$308, "JOEL_T1", 'Raw Data'!$D$2:$D$308, 'Transposed Species'!AW3, 'Raw Data'!$E$2:$E$308,'Transposed Species'!AW4)</f>
        <v>18</v>
      </c>
      <c r="F31" s="40">
        <f>SUMIFS('Raw Data'!$F$2:$F$308, 'Raw Data'!$B$2:$B$308, "JOEL_T1", 'Raw Data'!$D$2:$D$308, 'Transposed Species'!AX3, 'Raw Data'!$E$2:$E$308,'Transposed Species'!AX4)</f>
        <v>0</v>
      </c>
      <c r="G31" s="40">
        <f>SUMIFS('Raw Data'!$F$2:$F$308, 'Raw Data'!$B$2:$B$308, "JOEL_T1", 'Raw Data'!$D$2:$D$308, 'Transposed Species'!AY3, 'Raw Data'!$E$2:$E$308,'Transposed Species'!AY4)</f>
        <v>0</v>
      </c>
      <c r="H31" s="40">
        <f>SUMIFS('Raw Data'!$F$2:$F$308, 'Raw Data'!$B$2:$B$308, "JOEL_T1", 'Raw Data'!$D$2:$D$308, 'Transposed Species'!AZ3, 'Raw Data'!$E$2:$E$308,'Transposed Species'!AZ4)</f>
        <v>0</v>
      </c>
      <c r="I31" s="40">
        <f>SUMIFS('Raw Data'!$F$2:$F$308, 'Raw Data'!$B$2:$B$308, "JOEL_T1", 'Raw Data'!$D$2:$D$308, 'Transposed Species'!BA3, 'Raw Data'!$E$2:$E$308,'Transposed Species'!BA4)</f>
        <v>0</v>
      </c>
      <c r="J31" s="40">
        <f>SUMIFS('Raw Data'!$F$2:$F$308, 'Raw Data'!$B$2:$B$308, "JOEL_T1", 'Raw Data'!$D$2:$D$308, 'Transposed Species'!BB3, 'Raw Data'!$E$2:$E$308,'Transposed Species'!BB4)</f>
        <v>0</v>
      </c>
      <c r="K31" s="40">
        <f>SUMIFS('Raw Data'!$F$2:$F$308, 'Raw Data'!$B$2:$B$308, "JOEL_T1", 'Raw Data'!$D$2:$D$308, 'Transposed Species'!BW3, 'Raw Data'!$E$2:$E$308,'Transposed Species'!BW4)</f>
        <v>0</v>
      </c>
      <c r="L31" s="40">
        <f>SUMIFS('Raw Data'!$F$2:$F$308, 'Raw Data'!$B$2:$B$308, "JOEL_T1", 'Raw Data'!$D$2:$D$308, 'Transposed Species'!DN3, 'Raw Data'!$E$2:$E$308,'Transposed Species'!DN4)</f>
        <v>0</v>
      </c>
      <c r="M31" s="40">
        <f>SUMIFS('Raw Data'!$F$2:$F$308, 'Raw Data'!$B$2:$B$308, "JOEL_T1", 'Raw Data'!$D$2:$D$308, 'Transposed Species'!DO3, 'Raw Data'!$E$2:$E$308,'Transposed Species'!DO4)</f>
        <v>0</v>
      </c>
      <c r="N31" s="40">
        <f>SUMIFS('Raw Data'!$F$2:$F$308, 'Raw Data'!$B$2:$B$308, "JOEL_T1", 'Raw Data'!$D$2:$D$308, 'Transposed Species'!DP3, 'Raw Data'!$E$2:$E$308,'Transposed Species'!DP4)</f>
        <v>0</v>
      </c>
      <c r="O31" s="40">
        <f>SUMIFS('Raw Data'!$F$2:$F$308, 'Raw Data'!$B$2:$B$308, "JOEL_T1", 'Raw Data'!$D$2:$D$308, 'Transposed Species'!DQ3, 'Raw Data'!$E$2:$E$308,'Transposed Species'!DQ4)</f>
        <v>1</v>
      </c>
      <c r="P31" s="40">
        <f>SUMIFS('Raw Data'!$F$2:$F$308, 'Raw Data'!$B$2:$B$308, "JOEL_T1", 'Raw Data'!$D$2:$D$308, 'Transposed Species'!DR3, 'Raw Data'!$E$2:$E$308,'Transposed Species'!DR4)</f>
        <v>0</v>
      </c>
      <c r="Q31" s="40">
        <f>SUMIFS('Raw Data'!$F$2:$F$308, 'Raw Data'!$B$2:$B$308, "JOEL_T1", 'Raw Data'!$D$2:$D$308, 'Transposed Species'!DS3, 'Raw Data'!$E$2:$E$308,'Transposed Species'!DS4)</f>
        <v>4</v>
      </c>
      <c r="R31" s="40">
        <f>SUMIFS('Raw Data'!$F$2:$F$308, 'Raw Data'!$B$2:$B$308, "JOEL_T1", 'Raw Data'!$D$2:$D$308, 'Transposed Species'!DT3, 'Raw Data'!$E$2:$E$308,'Transposed Species'!DT4)</f>
        <v>0</v>
      </c>
      <c r="S31" s="40">
        <f>SUMIFS('Raw Data'!$F$2:$F$308, 'Raw Data'!$B$2:$B$308, "JOEL_T1", 'Raw Data'!$D$2:$D$308, 'Transposed Species'!DU3, 'Raw Data'!$E$2:$E$308,'Transposed Species'!DU4)</f>
        <v>1</v>
      </c>
      <c r="T31" s="40">
        <f>SUMIFS('Raw Data'!$F$2:$F$308, 'Raw Data'!$B$2:$B$308, "JOEL_T1", 'Raw Data'!$D$2:$D$308, 'Transposed Species'!DV3, 'Raw Data'!$E$2:$E$308,'Transposed Species'!DV4)</f>
        <v>0</v>
      </c>
      <c r="U31" s="40">
        <f>SUMIFS('Raw Data'!$F$2:$F$308, 'Raw Data'!$B$2:$B$308, "JOEL_T1", 'Raw Data'!$D$2:$D$308, 'Transposed Species'!DW3, 'Raw Data'!$E$2:$E$308,'Transposed Species'!DW4)</f>
        <v>1</v>
      </c>
      <c r="V31" s="40">
        <f>SUMIFS('Raw Data'!$F$2:$F$308, 'Raw Data'!$B$2:$B$308, "JOEL_T1", 'Raw Data'!$D$2:$D$308, 'Transposed Species'!DX3, 'Raw Data'!$E$2:$E$308,'Transposed Species'!DX4)</f>
        <v>0</v>
      </c>
      <c r="W31" s="40">
        <f>SUMIFS('Raw Data'!$F$2:$F$308, 'Raw Data'!$B$2:$B$308, "JOEL_T1", 'Raw Data'!$D$2:$D$308, 'Transposed Species'!DY3, 'Raw Data'!$E$2:$E$308,'Transposed Species'!DY4)</f>
        <v>0</v>
      </c>
      <c r="X31" s="40">
        <f>SUMIFS('Raw Data'!$F$2:$F$308, 'Raw Data'!$B$2:$B$308, "JOEL_T1", 'Raw Data'!$D$2:$D$308, 'Transposed Species'!DZ3, 'Raw Data'!$E$2:$E$308,'Transposed Species'!DZ4)</f>
        <v>0</v>
      </c>
      <c r="Y31" s="40">
        <f>SUMIFS('Raw Data'!$F$2:$F$308, 'Raw Data'!$B$2:$B$308, "JOEL_T1", 'Raw Data'!$D$2:$D$308, 'Transposed Species'!EA3, 'Raw Data'!$E$2:$E$308,'Transposed Species'!EA4)</f>
        <v>0</v>
      </c>
      <c r="Z31" s="40">
        <f>SUMIFS('Raw Data'!$F$2:$F$308, 'Raw Data'!$B$2:$B$308, "JOEL_T1", 'Raw Data'!$D$2:$D$308, 'Transposed Species'!GU3, 'Raw Data'!$E$2:$E$308,'Transposed Species'!GU4)</f>
        <v>0</v>
      </c>
      <c r="AA31" s="40">
        <f>SUMIFS('Raw Data'!$F$2:$F$308, 'Raw Data'!$B$2:$B$308, "JOEL_T1", 'Raw Data'!$D$2:$D$308, 'Transposed Species'!GV3, 'Raw Data'!$E$2:$E$308,'Transposed Species'!GV4)</f>
        <v>0</v>
      </c>
      <c r="AB31" s="40">
        <f>SUMIFS('Raw Data'!$F$2:$F$308, 'Raw Data'!$B$2:$B$308, "JOEL_T1", 'Raw Data'!$D$2:$D$308, 'Transposed Species'!GW3, 'Raw Data'!$E$2:$E$308,'Transposed Species'!GW4)</f>
        <v>1</v>
      </c>
      <c r="AC31" s="40">
        <f>SUMIFS('Raw Data'!$F$2:$F$308, 'Raw Data'!$B$2:$B$308, "JOEL_T1", 'Raw Data'!$D$2:$D$308, 'Transposed Species'!GX3, 'Raw Data'!$E$2:$E$308,'Transposed Species'!GX4)</f>
        <v>0</v>
      </c>
      <c r="AD31" s="40">
        <f>SUMIFS('Raw Data'!$F$2:$F$308, 'Raw Data'!$B$2:$B$308, "JOEL_T1", 'Raw Data'!$D$2:$D$308, 'Transposed Species'!GZ3, 'Raw Data'!$E$2:$E$308,'Transposed Species'!GZ4)</f>
        <v>0</v>
      </c>
      <c r="AE31" s="40">
        <f>SUMIFS('Raw Data'!$F$2:$F$308, 'Raw Data'!$B$2:$B$308, "JOEL_T1", 'Raw Data'!$D$2:$D$308, 'Transposed Species'!HA3, 'Raw Data'!$E$2:$E$308,'Transposed Species'!HA4)</f>
        <v>0</v>
      </c>
      <c r="AF31" s="40">
        <f>SUMIFS('Raw Data'!$F$2:$F$308, 'Raw Data'!$B$2:$B$308, "JOEL_T1", 'Raw Data'!$D$2:$D$308, 'Transposed Species'!HB3, 'Raw Data'!$E$2:$E$308,'Transposed Species'!HB4)</f>
        <v>0</v>
      </c>
      <c r="AG31" s="40">
        <f>SUMIFS('Raw Data'!$F$2:$F$308, 'Raw Data'!$B$2:$B$308, "JOEL_T1", 'Raw Data'!$D$2:$D$308, 'Transposed Species'!HC3, 'Raw Data'!$E$2:$E$308,'Transposed Species'!HC4)</f>
        <v>0</v>
      </c>
      <c r="AH31" s="40">
        <f>SUMIFS('Raw Data'!$F$2:$F$308, 'Raw Data'!$B$2:$B$308, "JOEL_T1", 'Raw Data'!$D$2:$D$308, 'Transposed Species'!HD3, 'Raw Data'!$E$2:$E$308,'Transposed Species'!HD4)</f>
        <v>0</v>
      </c>
      <c r="AI31" s="40">
        <f>SUMIFS('Raw Data'!$F$2:$F$308, 'Raw Data'!$B$2:$B$308, "JOEL_T1", 'Raw Data'!$D$2:$D$308, 'Transposed Species'!HG3, 'Raw Data'!$E$2:$E$308,'Transposed Species'!HG4)</f>
        <v>0</v>
      </c>
      <c r="AJ31" s="40">
        <f>SUMIFS('Raw Data'!$F$2:$F$308, 'Raw Data'!$B$2:$B$308, "JOEL_T1", 'Raw Data'!$D$2:$D$308, 'Transposed Species'!HH3, 'Raw Data'!$E$2:$E$308,'Transposed Species'!HH4)</f>
        <v>0</v>
      </c>
      <c r="AK31" s="40">
        <f>SUMIFS('Raw Data'!$F$2:$F$308, 'Raw Data'!$B$2:$B$308, "JOEL_T1", 'Raw Data'!$D$2:$D$308, 'Transposed Species'!HL3, 'Raw Data'!$E$2:$E$308,'Transposed Species'!HL4)</f>
        <v>1</v>
      </c>
      <c r="AL31" s="40">
        <f>SUMIFS('Raw Data'!$F$2:$F$308, 'Raw Data'!$B$2:$B$308, "JOEL_T1", 'Raw Data'!$D$2:$D$308, 'Transposed Species'!HM3, 'Raw Data'!$E$2:$E$308,'Transposed Species'!HM4)</f>
        <v>1</v>
      </c>
      <c r="AM31" s="40">
        <f>SUMIFS('Raw Data'!$F$2:$F$308, 'Raw Data'!$B$2:$B$308, "JOEL_T1", 'Raw Data'!$D$2:$D$308, 'Transposed Species'!HN3, 'Raw Data'!$E$2:$E$308,'Transposed Species'!HN4)</f>
        <v>0</v>
      </c>
      <c r="AN31" s="40">
        <f>SUMIFS('Raw Data'!$F$2:$F$308, 'Raw Data'!$B$2:$B$308, "JOEL_T1", 'Raw Data'!$D$2:$D$308, 'Transposed Species'!HO3, 'Raw Data'!$E$2:$E$308,'Transposed Species'!HO4)</f>
        <v>3</v>
      </c>
      <c r="AO31" s="40">
        <f>SUMIFS('Raw Data'!$F$2:$F$308, 'Raw Data'!$B$2:$B$308, "JOEL_T1", 'Raw Data'!$D$2:$D$308, 'Transposed Species'!HP3, 'Raw Data'!$E$2:$E$308,'Transposed Species'!HP4)</f>
        <v>0</v>
      </c>
      <c r="AP31" s="40">
        <f>SUMIFS('Raw Data'!$F$2:$F$308, 'Raw Data'!$B$2:$B$308, "JOEL_T1", 'Raw Data'!$D$2:$D$308, 'Transposed Species'!HQ3, 'Raw Data'!$E$2:$E$308,'Transposed Species'!HQ4)</f>
        <v>0</v>
      </c>
      <c r="AQ31" s="40">
        <f>SUMIFS('Raw Data'!$F$2:$F$308, 'Raw Data'!$B$2:$B$308, "JOEL_T1", 'Raw Data'!$D$2:$D$308, 'Transposed Species'!HR3, 'Raw Data'!$E$2:$E$308,'Transposed Species'!HR4)</f>
        <v>0</v>
      </c>
      <c r="AR31" s="40">
        <f>SUMIFS('Raw Data'!$F$2:$F$308, 'Raw Data'!$B$2:$B$308, "JOEL_T1", 'Raw Data'!$D$2:$D$308, 'Transposed Species'!HT3, 'Raw Data'!$E$2:$E$308,'Transposed Species'!HT4)</f>
        <v>0</v>
      </c>
    </row>
    <row r="32" spans="1:44">
      <c r="A32" t="s">
        <v>431</v>
      </c>
      <c r="B32" t="s">
        <v>152</v>
      </c>
      <c r="C32" t="s">
        <v>488</v>
      </c>
      <c r="D32" s="40">
        <f>SUMIFS('Raw Data'!$F$2:$F$308, 'Raw Data'!$B$2:$B$308, "JOEL_T2", 'Raw Data'!$D$2:$D$308, 'Transposed Species'!AV3, 'Raw Data'!$E$2:$E$308,'Transposed Species'!AV4)</f>
        <v>0</v>
      </c>
      <c r="E32" s="40">
        <f>SUMIFS('Raw Data'!$F$2:$F$308, 'Raw Data'!$B$2:$B$308, "JOEL_T2", 'Raw Data'!$D$2:$D$308, 'Transposed Species'!AW3, 'Raw Data'!$E$2:$E$308,'Transposed Species'!AW4)</f>
        <v>76</v>
      </c>
      <c r="F32" s="40">
        <f>SUMIFS('Raw Data'!$F$2:$F$308, 'Raw Data'!$B$2:$B$308, "JOEL_T2", 'Raw Data'!$D$2:$D$308, 'Transposed Species'!AX3, 'Raw Data'!$E$2:$E$308,'Transposed Species'!AX4)</f>
        <v>0</v>
      </c>
      <c r="G32" s="40">
        <f>SUMIFS('Raw Data'!$F$2:$F$308, 'Raw Data'!$B$2:$B$308, "JOEL_T2", 'Raw Data'!$D$2:$D$308, 'Transposed Species'!AY3, 'Raw Data'!$E$2:$E$308,'Transposed Species'!AY4)</f>
        <v>0</v>
      </c>
      <c r="H32" s="40">
        <f>SUMIFS('Raw Data'!$F$2:$F$308, 'Raw Data'!$B$2:$B$308, "JOEL_T2", 'Raw Data'!$D$2:$D$308, 'Transposed Species'!AZ3, 'Raw Data'!$E$2:$E$308,'Transposed Species'!AZ4)</f>
        <v>0</v>
      </c>
      <c r="I32" s="40">
        <f>SUMIFS('Raw Data'!$F$2:$F$308, 'Raw Data'!$B$2:$B$308, "JOEL_T2", 'Raw Data'!$D$2:$D$308, 'Transposed Species'!BA3, 'Raw Data'!$E$2:$E$308,'Transposed Species'!BA4)</f>
        <v>0</v>
      </c>
      <c r="J32" s="40">
        <f>SUMIFS('Raw Data'!$F$2:$F$308, 'Raw Data'!$B$2:$B$308, "JOEL_T2", 'Raw Data'!$D$2:$D$308, 'Transposed Species'!BB3, 'Raw Data'!$E$2:$E$308,'Transposed Species'!BB4)</f>
        <v>0</v>
      </c>
      <c r="K32" s="40">
        <f>SUMIFS('Raw Data'!$F$2:$F$308, 'Raw Data'!$B$2:$B$308, "JOEL_T2", 'Raw Data'!$D$2:$D$308, 'Transposed Species'!BW3, 'Raw Data'!$E$2:$E$308,'Transposed Species'!BW4)</f>
        <v>0</v>
      </c>
      <c r="L32" s="40">
        <f>SUMIFS('Raw Data'!$F$2:$F$308, 'Raw Data'!$B$2:$B$308, "JOEL_T2", 'Raw Data'!$D$2:$D$308, 'Transposed Species'!DN3, 'Raw Data'!$E$2:$E$308,'Transposed Species'!DN4)</f>
        <v>0</v>
      </c>
      <c r="M32" s="40">
        <f>SUMIFS('Raw Data'!$F$2:$F$308, 'Raw Data'!$B$2:$B$308, "JOEL_T2", 'Raw Data'!$D$2:$D$308, 'Transposed Species'!DO3, 'Raw Data'!$E$2:$E$308,'Transposed Species'!DO4)</f>
        <v>0</v>
      </c>
      <c r="N32" s="40">
        <f>SUMIFS('Raw Data'!$F$2:$F$308, 'Raw Data'!$B$2:$B$308, "JOEL_T2", 'Raw Data'!$D$2:$D$308, 'Transposed Species'!DP3, 'Raw Data'!$E$2:$E$308,'Transposed Species'!DP4)</f>
        <v>0</v>
      </c>
      <c r="O32" s="40">
        <f>SUMIFS('Raw Data'!$F$2:$F$308, 'Raw Data'!$B$2:$B$308, "JOEL_T2", 'Raw Data'!$D$2:$D$308, 'Transposed Species'!DQ3, 'Raw Data'!$E$2:$E$308,'Transposed Species'!DQ4)</f>
        <v>1</v>
      </c>
      <c r="P32" s="40">
        <f>SUMIFS('Raw Data'!$F$2:$F$308, 'Raw Data'!$B$2:$B$308, "JOEL_T2", 'Raw Data'!$D$2:$D$308, 'Transposed Species'!DR3, 'Raw Data'!$E$2:$E$308,'Transposed Species'!DR4)</f>
        <v>0</v>
      </c>
      <c r="Q32" s="40">
        <f>SUMIFS('Raw Data'!$F$2:$F$308, 'Raw Data'!$B$2:$B$308, "JOEL_T2", 'Raw Data'!$D$2:$D$308, 'Transposed Species'!DS3, 'Raw Data'!$E$2:$E$308,'Transposed Species'!DS4)</f>
        <v>3</v>
      </c>
      <c r="R32" s="40">
        <f>SUMIFS('Raw Data'!$F$2:$F$308, 'Raw Data'!$B$2:$B$308, "JOEL_T2", 'Raw Data'!$D$2:$D$308, 'Transposed Species'!DT3, 'Raw Data'!$E$2:$E$308,'Transposed Species'!DT4)</f>
        <v>0</v>
      </c>
      <c r="S32" s="40">
        <f>SUMIFS('Raw Data'!$F$2:$F$308, 'Raw Data'!$B$2:$B$308, "JOEL_T2", 'Raw Data'!$D$2:$D$308, 'Transposed Species'!DU3, 'Raw Data'!$E$2:$E$308,'Transposed Species'!DU4)</f>
        <v>0</v>
      </c>
      <c r="T32" s="40">
        <f>SUMIFS('Raw Data'!$F$2:$F$308, 'Raw Data'!$B$2:$B$308, "JOEL_T2", 'Raw Data'!$D$2:$D$308, 'Transposed Species'!DV3, 'Raw Data'!$E$2:$E$308,'Transposed Species'!DV4)</f>
        <v>0</v>
      </c>
      <c r="U32" s="40">
        <f>SUMIFS('Raw Data'!$F$2:$F$308, 'Raw Data'!$B$2:$B$308, "JOEL_T2", 'Raw Data'!$D$2:$D$308, 'Transposed Species'!DW3, 'Raw Data'!$E$2:$E$308,'Transposed Species'!DW4)</f>
        <v>0</v>
      </c>
      <c r="V32" s="40">
        <f>SUMIFS('Raw Data'!$F$2:$F$308, 'Raw Data'!$B$2:$B$308, "JOEL_T2", 'Raw Data'!$D$2:$D$308, 'Transposed Species'!DX3, 'Raw Data'!$E$2:$E$308,'Transposed Species'!DX4)</f>
        <v>0</v>
      </c>
      <c r="W32" s="40">
        <f>SUMIFS('Raw Data'!$F$2:$F$308, 'Raw Data'!$B$2:$B$308, "JOEL_T2", 'Raw Data'!$D$2:$D$308, 'Transposed Species'!DY3, 'Raw Data'!$E$2:$E$308,'Transposed Species'!DY4)</f>
        <v>0</v>
      </c>
      <c r="X32" s="40">
        <f>SUMIFS('Raw Data'!$F$2:$F$308, 'Raw Data'!$B$2:$B$308, "JOEL_T2", 'Raw Data'!$D$2:$D$308, 'Transposed Species'!DZ3, 'Raw Data'!$E$2:$E$308,'Transposed Species'!DZ4)</f>
        <v>0</v>
      </c>
      <c r="Y32" s="40">
        <f>SUMIFS('Raw Data'!$F$2:$F$308, 'Raw Data'!$B$2:$B$308, "JOEL_T2", 'Raw Data'!$D$2:$D$308, 'Transposed Species'!EA3, 'Raw Data'!$E$2:$E$308,'Transposed Species'!EA4)</f>
        <v>0</v>
      </c>
      <c r="Z32" s="40">
        <f>SUMIFS('Raw Data'!$F$2:$F$308, 'Raw Data'!$B$2:$B$308, "JOEL_T2", 'Raw Data'!$D$2:$D$308, 'Transposed Species'!GU3, 'Raw Data'!$E$2:$E$308,'Transposed Species'!GU4)</f>
        <v>1</v>
      </c>
      <c r="AA32" s="40">
        <f>SUMIFS('Raw Data'!$F$2:$F$308, 'Raw Data'!$B$2:$B$308, "JOEL_T2", 'Raw Data'!$D$2:$D$308, 'Transposed Species'!GV3, 'Raw Data'!$E$2:$E$308,'Transposed Species'!GV4)</f>
        <v>0</v>
      </c>
      <c r="AB32" s="40">
        <f>SUMIFS('Raw Data'!$F$2:$F$308, 'Raw Data'!$B$2:$B$308, "JOEL_T2", 'Raw Data'!$D$2:$D$308, 'Transposed Species'!GW3, 'Raw Data'!$E$2:$E$308,'Transposed Species'!GW4)</f>
        <v>0</v>
      </c>
      <c r="AC32" s="40">
        <f>SUMIFS('Raw Data'!$F$2:$F$308, 'Raw Data'!$B$2:$B$308, "JOEL_T2", 'Raw Data'!$D$2:$D$308, 'Transposed Species'!GX3, 'Raw Data'!$E$2:$E$308,'Transposed Species'!GX4)</f>
        <v>0</v>
      </c>
      <c r="AD32" s="40">
        <f>SUMIFS('Raw Data'!$F$2:$F$308, 'Raw Data'!$B$2:$B$308, "JOEL_T2", 'Raw Data'!$D$2:$D$308, 'Transposed Species'!GZ3, 'Raw Data'!$E$2:$E$308,'Transposed Species'!GZ4)</f>
        <v>0</v>
      </c>
      <c r="AE32" s="40">
        <f>SUMIFS('Raw Data'!$F$2:$F$308, 'Raw Data'!$B$2:$B$308, "JOEL_T2", 'Raw Data'!$D$2:$D$308, 'Transposed Species'!HA3, 'Raw Data'!$E$2:$E$308,'Transposed Species'!HA4)</f>
        <v>0</v>
      </c>
      <c r="AF32" s="40">
        <f>SUMIFS('Raw Data'!$F$2:$F$308, 'Raw Data'!$B$2:$B$308, "JOEL_T2", 'Raw Data'!$D$2:$D$308, 'Transposed Species'!HB3, 'Raw Data'!$E$2:$E$308,'Transposed Species'!HB4)</f>
        <v>0</v>
      </c>
      <c r="AG32" s="40">
        <f>SUMIFS('Raw Data'!$F$2:$F$308, 'Raw Data'!$B$2:$B$308, "JOEL_T2", 'Raw Data'!$D$2:$D$308, 'Transposed Species'!HC3, 'Raw Data'!$E$2:$E$308,'Transposed Species'!HC4)</f>
        <v>0</v>
      </c>
      <c r="AH32" s="40">
        <f>SUMIFS('Raw Data'!$F$2:$F$308, 'Raw Data'!$B$2:$B$308, "JOEL_T2", 'Raw Data'!$D$2:$D$308, 'Transposed Species'!HD3, 'Raw Data'!$E$2:$E$308,'Transposed Species'!HD4)</f>
        <v>0</v>
      </c>
      <c r="AI32" s="40">
        <f>SUMIFS('Raw Data'!$F$2:$F$308, 'Raw Data'!$B$2:$B$308, "JOEL_T2", 'Raw Data'!$D$2:$D$308, 'Transposed Species'!HG3, 'Raw Data'!$E$2:$E$308,'Transposed Species'!HG4)</f>
        <v>0</v>
      </c>
      <c r="AJ32" s="40">
        <f>SUMIFS('Raw Data'!$F$2:$F$308, 'Raw Data'!$B$2:$B$308, "JOEL_T2", 'Raw Data'!$D$2:$D$308, 'Transposed Species'!HH3, 'Raw Data'!$E$2:$E$308,'Transposed Species'!HH4)</f>
        <v>0</v>
      </c>
      <c r="AK32" s="40">
        <f>SUMIFS('Raw Data'!$F$2:$F$308, 'Raw Data'!$B$2:$B$308, "JOEL_T2", 'Raw Data'!$D$2:$D$308, 'Transposed Species'!HL3, 'Raw Data'!$E$2:$E$308,'Transposed Species'!HL4)</f>
        <v>1</v>
      </c>
      <c r="AL32" s="40">
        <f>SUMIFS('Raw Data'!$F$2:$F$308, 'Raw Data'!$B$2:$B$308, "JOEL_T2", 'Raw Data'!$D$2:$D$308, 'Transposed Species'!HM3, 'Raw Data'!$E$2:$E$308,'Transposed Species'!HM4)</f>
        <v>0</v>
      </c>
      <c r="AM32" s="40">
        <f>SUMIFS('Raw Data'!$F$2:$F$308, 'Raw Data'!$B$2:$B$308, "JOEL_T2", 'Raw Data'!$D$2:$D$308, 'Transposed Species'!HN3, 'Raw Data'!$E$2:$E$308,'Transposed Species'!HN4)</f>
        <v>0</v>
      </c>
      <c r="AN32" s="40">
        <f>SUMIFS('Raw Data'!$F$2:$F$308, 'Raw Data'!$B$2:$B$308, "JOEL_T2", 'Raw Data'!$D$2:$D$308, 'Transposed Species'!HO3, 'Raw Data'!$E$2:$E$308,'Transposed Species'!HO4)</f>
        <v>0</v>
      </c>
      <c r="AO32" s="40">
        <f>SUMIFS('Raw Data'!$F$2:$F$308, 'Raw Data'!$B$2:$B$308, "JOEL_T2", 'Raw Data'!$D$2:$D$308, 'Transposed Species'!HP3, 'Raw Data'!$E$2:$E$308,'Transposed Species'!HP4)</f>
        <v>0</v>
      </c>
      <c r="AP32" s="40">
        <f>SUMIFS('Raw Data'!$F$2:$F$308, 'Raw Data'!$B$2:$B$308, "JOEL_T2", 'Raw Data'!$D$2:$D$308, 'Transposed Species'!HQ3, 'Raw Data'!$E$2:$E$308,'Transposed Species'!HQ4)</f>
        <v>0</v>
      </c>
      <c r="AQ32" s="40">
        <f>SUMIFS('Raw Data'!$F$2:$F$308, 'Raw Data'!$B$2:$B$308, "JOEL_T2", 'Raw Data'!$D$2:$D$308, 'Transposed Species'!HR3, 'Raw Data'!$E$2:$E$308,'Transposed Species'!HR4)</f>
        <v>0</v>
      </c>
      <c r="AR32" s="40">
        <f>SUMIFS('Raw Data'!$F$2:$F$308, 'Raw Data'!$B$2:$B$308, "JOEL_T2", 'Raw Data'!$D$2:$D$308, 'Transposed Species'!HT3, 'Raw Data'!$E$2:$E$308,'Transposed Species'!HT4)</f>
        <v>0</v>
      </c>
    </row>
    <row r="33" spans="1:44">
      <c r="A33" t="s">
        <v>432</v>
      </c>
      <c r="B33" t="s">
        <v>152</v>
      </c>
      <c r="C33" t="s">
        <v>488</v>
      </c>
      <c r="D33" s="40">
        <f>SUMIFS('Raw Data'!$F$2:$F$308, 'Raw Data'!$B$2:$B$308, "JOEL_T3", 'Raw Data'!$D$2:$D$308, 'Transposed Species'!AV3, 'Raw Data'!$E$2:$E$308,'Transposed Species'!AV4)</f>
        <v>1</v>
      </c>
      <c r="E33" s="40">
        <f>SUMIFS('Raw Data'!$F$2:$F$308, 'Raw Data'!$B$2:$B$308, "JOEL_T3", 'Raw Data'!$D$2:$D$308, 'Transposed Species'!AW3, 'Raw Data'!$E$2:$E$308,'Transposed Species'!AW4)</f>
        <v>6</v>
      </c>
      <c r="F33" s="40">
        <f>SUMIFS('Raw Data'!$F$2:$F$308, 'Raw Data'!$B$2:$B$308, "JOEL_T3", 'Raw Data'!$D$2:$D$308, 'Transposed Species'!AX3, 'Raw Data'!$E$2:$E$308,'Transposed Species'!AX4)</f>
        <v>0</v>
      </c>
      <c r="G33" s="40">
        <f>SUMIFS('Raw Data'!$F$2:$F$308, 'Raw Data'!$B$2:$B$308, "JOEL_T3", 'Raw Data'!$D$2:$D$308, 'Transposed Species'!AY3, 'Raw Data'!$E$2:$E$308,'Transposed Species'!AY4)</f>
        <v>0</v>
      </c>
      <c r="H33" s="40">
        <f>SUMIFS('Raw Data'!$F$2:$F$308, 'Raw Data'!$B$2:$B$308, "JOEL_T3", 'Raw Data'!$D$2:$D$308, 'Transposed Species'!AZ3, 'Raw Data'!$E$2:$E$308,'Transposed Species'!AZ4)</f>
        <v>0</v>
      </c>
      <c r="I33" s="40">
        <f>SUMIFS('Raw Data'!$F$2:$F$308, 'Raw Data'!$B$2:$B$308, "JOEL_T3", 'Raw Data'!$D$2:$D$308, 'Transposed Species'!BA3, 'Raw Data'!$E$2:$E$308,'Transposed Species'!BA4)</f>
        <v>0</v>
      </c>
      <c r="J33" s="40">
        <f>SUMIFS('Raw Data'!$F$2:$F$308, 'Raw Data'!$B$2:$B$308, "JOEL_T3", 'Raw Data'!$D$2:$D$308, 'Transposed Species'!BB3, 'Raw Data'!$E$2:$E$308,'Transposed Species'!BB4)</f>
        <v>0</v>
      </c>
      <c r="K33" s="40">
        <f>SUMIFS('Raw Data'!$F$2:$F$308, 'Raw Data'!$B$2:$B$308, "JOEL_T3", 'Raw Data'!$D$2:$D$308, 'Transposed Species'!BW3, 'Raw Data'!$E$2:$E$308,'Transposed Species'!BW4)</f>
        <v>0</v>
      </c>
      <c r="L33" s="40">
        <f>SUMIFS('Raw Data'!$F$2:$F$308, 'Raw Data'!$B$2:$B$308, "JOEL_T3", 'Raw Data'!$D$2:$D$308, 'Transposed Species'!DN3, 'Raw Data'!$E$2:$E$308,'Transposed Species'!DN4)</f>
        <v>0</v>
      </c>
      <c r="M33" s="40">
        <f>SUMIFS('Raw Data'!$F$2:$F$308, 'Raw Data'!$B$2:$B$308, "JOEL_T3", 'Raw Data'!$D$2:$D$308, 'Transposed Species'!DO3, 'Raw Data'!$E$2:$E$308,'Transposed Species'!DO4)</f>
        <v>0</v>
      </c>
      <c r="N33" s="40">
        <f>SUMIFS('Raw Data'!$F$2:$F$308, 'Raw Data'!$B$2:$B$308, "JOEL_T3", 'Raw Data'!$D$2:$D$308, 'Transposed Species'!DP3, 'Raw Data'!$E$2:$E$308,'Transposed Species'!DP4)</f>
        <v>0</v>
      </c>
      <c r="O33" s="40">
        <f>SUMIFS('Raw Data'!$F$2:$F$308, 'Raw Data'!$B$2:$B$308, "JOEL_T3", 'Raw Data'!$D$2:$D$308, 'Transposed Species'!DQ3, 'Raw Data'!$E$2:$E$308,'Transposed Species'!DQ4)</f>
        <v>0</v>
      </c>
      <c r="P33" s="40">
        <f>SUMIFS('Raw Data'!$F$2:$F$308, 'Raw Data'!$B$2:$B$308, "JOEL_T3", 'Raw Data'!$D$2:$D$308, 'Transposed Species'!DR3, 'Raw Data'!$E$2:$E$308,'Transposed Species'!DR4)</f>
        <v>0</v>
      </c>
      <c r="Q33" s="40">
        <f>SUMIFS('Raw Data'!$F$2:$F$308, 'Raw Data'!$B$2:$B$308, "JOEL_T3", 'Raw Data'!$D$2:$D$308, 'Transposed Species'!DS3, 'Raw Data'!$E$2:$E$308,'Transposed Species'!DS4)</f>
        <v>3</v>
      </c>
      <c r="R33" s="40">
        <f>SUMIFS('Raw Data'!$F$2:$F$308, 'Raw Data'!$B$2:$B$308, "JOEL_T3", 'Raw Data'!$D$2:$D$308, 'Transposed Species'!DT3, 'Raw Data'!$E$2:$E$308,'Transposed Species'!DT4)</f>
        <v>0</v>
      </c>
      <c r="S33" s="40">
        <f>SUMIFS('Raw Data'!$F$2:$F$308, 'Raw Data'!$B$2:$B$308, "JOEL_T3", 'Raw Data'!$D$2:$D$308, 'Transposed Species'!DU3, 'Raw Data'!$E$2:$E$308,'Transposed Species'!DU4)</f>
        <v>1</v>
      </c>
      <c r="T33" s="40">
        <f>SUMIFS('Raw Data'!$F$2:$F$308, 'Raw Data'!$B$2:$B$308, "JOEL_T3", 'Raw Data'!$D$2:$D$308, 'Transposed Species'!DV3, 'Raw Data'!$E$2:$E$308,'Transposed Species'!DV4)</f>
        <v>0</v>
      </c>
      <c r="U33" s="40">
        <f>SUMIFS('Raw Data'!$F$2:$F$308, 'Raw Data'!$B$2:$B$308, "JOEL_T3", 'Raw Data'!$D$2:$D$308, 'Transposed Species'!DW3, 'Raw Data'!$E$2:$E$308,'Transposed Species'!DW4)</f>
        <v>0</v>
      </c>
      <c r="V33" s="40">
        <f>SUMIFS('Raw Data'!$F$2:$F$308, 'Raw Data'!$B$2:$B$308, "JOEL_T3", 'Raw Data'!$D$2:$D$308, 'Transposed Species'!DX3, 'Raw Data'!$E$2:$E$308,'Transposed Species'!DX4)</f>
        <v>0</v>
      </c>
      <c r="W33" s="40">
        <f>SUMIFS('Raw Data'!$F$2:$F$308, 'Raw Data'!$B$2:$B$308, "JOEL_T3", 'Raw Data'!$D$2:$D$308, 'Transposed Species'!DY3, 'Raw Data'!$E$2:$E$308,'Transposed Species'!DY4)</f>
        <v>0</v>
      </c>
      <c r="X33" s="40">
        <f>SUMIFS('Raw Data'!$F$2:$F$308, 'Raw Data'!$B$2:$B$308, "JOEL_T3", 'Raw Data'!$D$2:$D$308, 'Transposed Species'!DZ3, 'Raw Data'!$E$2:$E$308,'Transposed Species'!DZ4)</f>
        <v>0</v>
      </c>
      <c r="Y33" s="40">
        <f>SUMIFS('Raw Data'!$F$2:$F$308, 'Raw Data'!$B$2:$B$308, "JOEL_T3", 'Raw Data'!$D$2:$D$308, 'Transposed Species'!EA3, 'Raw Data'!$E$2:$E$308,'Transposed Species'!EA4)</f>
        <v>0</v>
      </c>
      <c r="Z33" s="40">
        <f>SUMIFS('Raw Data'!$F$2:$F$308, 'Raw Data'!$B$2:$B$308, "JOEL_T3", 'Raw Data'!$D$2:$D$308, 'Transposed Species'!GU3, 'Raw Data'!$E$2:$E$308,'Transposed Species'!GU4)</f>
        <v>0</v>
      </c>
      <c r="AA33" s="40">
        <f>SUMIFS('Raw Data'!$F$2:$F$308, 'Raw Data'!$B$2:$B$308, "JOEL_T3", 'Raw Data'!$D$2:$D$308, 'Transposed Species'!GV3, 'Raw Data'!$E$2:$E$308,'Transposed Species'!GV4)</f>
        <v>0</v>
      </c>
      <c r="AB33" s="40">
        <f>SUMIFS('Raw Data'!$F$2:$F$308, 'Raw Data'!$B$2:$B$308, "JOEL_T3", 'Raw Data'!$D$2:$D$308, 'Transposed Species'!GW3, 'Raw Data'!$E$2:$E$308,'Transposed Species'!GW4)</f>
        <v>0</v>
      </c>
      <c r="AC33" s="40">
        <f>SUMIFS('Raw Data'!$F$2:$F$308, 'Raw Data'!$B$2:$B$308, "JOEL_T3", 'Raw Data'!$D$2:$D$308, 'Transposed Species'!GX3, 'Raw Data'!$E$2:$E$308,'Transposed Species'!GX4)</f>
        <v>0</v>
      </c>
      <c r="AD33" s="40">
        <f>SUMIFS('Raw Data'!$F$2:$F$308, 'Raw Data'!$B$2:$B$308, "JOEL_T3", 'Raw Data'!$D$2:$D$308, 'Transposed Species'!GZ3, 'Raw Data'!$E$2:$E$308,'Transposed Species'!GZ4)</f>
        <v>0</v>
      </c>
      <c r="AE33" s="40">
        <f>SUMIFS('Raw Data'!$F$2:$F$308, 'Raw Data'!$B$2:$B$308, "JOEL_T3", 'Raw Data'!$D$2:$D$308, 'Transposed Species'!HA3, 'Raw Data'!$E$2:$E$308,'Transposed Species'!HA4)</f>
        <v>0</v>
      </c>
      <c r="AF33" s="40">
        <f>SUMIFS('Raw Data'!$F$2:$F$308, 'Raw Data'!$B$2:$B$308, "JOEL_T3", 'Raw Data'!$D$2:$D$308, 'Transposed Species'!HB3, 'Raw Data'!$E$2:$E$308,'Transposed Species'!HB4)</f>
        <v>0</v>
      </c>
      <c r="AG33" s="40">
        <f>SUMIFS('Raw Data'!$F$2:$F$308, 'Raw Data'!$B$2:$B$308, "JOEL_T3", 'Raw Data'!$D$2:$D$308, 'Transposed Species'!HC3, 'Raw Data'!$E$2:$E$308,'Transposed Species'!HC4)</f>
        <v>0</v>
      </c>
      <c r="AH33" s="40">
        <f>SUMIFS('Raw Data'!$F$2:$F$308, 'Raw Data'!$B$2:$B$308, "JOEL_T3", 'Raw Data'!$D$2:$D$308, 'Transposed Species'!HD3, 'Raw Data'!$E$2:$E$308,'Transposed Species'!HD4)</f>
        <v>0</v>
      </c>
      <c r="AI33" s="40">
        <f>SUMIFS('Raw Data'!$F$2:$F$308, 'Raw Data'!$B$2:$B$308, "JOEL_T3", 'Raw Data'!$D$2:$D$308, 'Transposed Species'!HG3, 'Raw Data'!$E$2:$E$308,'Transposed Species'!HG4)</f>
        <v>0</v>
      </c>
      <c r="AJ33" s="40">
        <f>SUMIFS('Raw Data'!$F$2:$F$308, 'Raw Data'!$B$2:$B$308, "JOEL_T3", 'Raw Data'!$D$2:$D$308, 'Transposed Species'!HH3, 'Raw Data'!$E$2:$E$308,'Transposed Species'!HH4)</f>
        <v>0</v>
      </c>
      <c r="AK33" s="40">
        <f>SUMIFS('Raw Data'!$F$2:$F$308, 'Raw Data'!$B$2:$B$308, "JOEL_T3", 'Raw Data'!$D$2:$D$308, 'Transposed Species'!HL3, 'Raw Data'!$E$2:$E$308,'Transposed Species'!HL4)</f>
        <v>0</v>
      </c>
      <c r="AL33" s="40">
        <f>SUMIFS('Raw Data'!$F$2:$F$308, 'Raw Data'!$B$2:$B$308, "JOEL_T3", 'Raw Data'!$D$2:$D$308, 'Transposed Species'!HM3, 'Raw Data'!$E$2:$E$308,'Transposed Species'!HM4)</f>
        <v>0</v>
      </c>
      <c r="AM33" s="40">
        <f>SUMIFS('Raw Data'!$F$2:$F$308, 'Raw Data'!$B$2:$B$308, "JOEL_T3", 'Raw Data'!$D$2:$D$308, 'Transposed Species'!HN3, 'Raw Data'!$E$2:$E$308,'Transposed Species'!HN4)</f>
        <v>0</v>
      </c>
      <c r="AN33" s="40">
        <f>SUMIFS('Raw Data'!$F$2:$F$308, 'Raw Data'!$B$2:$B$308, "JOEL_T3", 'Raw Data'!$D$2:$D$308, 'Transposed Species'!HO3, 'Raw Data'!$E$2:$E$308,'Transposed Species'!HO4)</f>
        <v>0</v>
      </c>
      <c r="AO33" s="40">
        <f>SUMIFS('Raw Data'!$F$2:$F$308, 'Raw Data'!$B$2:$B$308, "JOEL_T3", 'Raw Data'!$D$2:$D$308, 'Transposed Species'!HP3, 'Raw Data'!$E$2:$E$308,'Transposed Species'!HP4)</f>
        <v>0</v>
      </c>
      <c r="AP33" s="40">
        <f>SUMIFS('Raw Data'!$F$2:$F$308, 'Raw Data'!$B$2:$B$308, "JOEL_T3", 'Raw Data'!$D$2:$D$308, 'Transposed Species'!HQ3, 'Raw Data'!$E$2:$E$308,'Transposed Species'!HQ4)</f>
        <v>0</v>
      </c>
      <c r="AQ33" s="40">
        <f>SUMIFS('Raw Data'!$F$2:$F$308, 'Raw Data'!$B$2:$B$308, "JOEL_T3", 'Raw Data'!$D$2:$D$308, 'Transposed Species'!HR3, 'Raw Data'!$E$2:$E$308,'Transposed Species'!HR4)</f>
        <v>0</v>
      </c>
      <c r="AR33" s="40">
        <f>SUMIFS('Raw Data'!$F$2:$F$308, 'Raw Data'!$B$2:$B$308, "JOEL_T3", 'Raw Data'!$D$2:$D$308, 'Transposed Species'!HT3, 'Raw Data'!$E$2:$E$308,'Transposed Species'!HT4)</f>
        <v>26</v>
      </c>
    </row>
    <row r="34" spans="1:44">
      <c r="A34" t="s">
        <v>433</v>
      </c>
      <c r="B34" t="s">
        <v>152</v>
      </c>
      <c r="C34" t="s">
        <v>488</v>
      </c>
      <c r="D34" s="40">
        <f>SUMIFS('Raw Data'!$F$2:$F$308, 'Raw Data'!$B$2:$B$308, "JOEL_T4", 'Raw Data'!$D$2:$D$308, 'Transposed Species'!AV3, 'Raw Data'!$E$2:$E$308,'Transposed Species'!AV4)</f>
        <v>0</v>
      </c>
      <c r="E34" s="40">
        <f>SUMIFS('Raw Data'!$F$2:$F$308, 'Raw Data'!$B$2:$B$308, "JOEL_T4", 'Raw Data'!$D$2:$D$308, 'Transposed Species'!AW3, 'Raw Data'!$E$2:$E$308,'Transposed Species'!AW4)</f>
        <v>0</v>
      </c>
      <c r="F34" s="40">
        <f>SUMIFS('Raw Data'!$F$2:$F$308, 'Raw Data'!$B$2:$B$308, "JOEL_T4", 'Raw Data'!$D$2:$D$308, 'Transposed Species'!AX3, 'Raw Data'!$E$2:$E$308,'Transposed Species'!AX4)</f>
        <v>0</v>
      </c>
      <c r="G34" s="40">
        <f>SUMIFS('Raw Data'!$F$2:$F$308, 'Raw Data'!$B$2:$B$308, "JOEL_T4", 'Raw Data'!$D$2:$D$308, 'Transposed Species'!AY3, 'Raw Data'!$E$2:$E$308,'Transposed Species'!AY4)</f>
        <v>0</v>
      </c>
      <c r="H34" s="40">
        <f>SUMIFS('Raw Data'!$F$2:$F$308, 'Raw Data'!$B$2:$B$308, "JOEL_T4", 'Raw Data'!$D$2:$D$308, 'Transposed Species'!AZ3, 'Raw Data'!$E$2:$E$308,'Transposed Species'!AZ4)</f>
        <v>0</v>
      </c>
      <c r="I34" s="40">
        <f>SUMIFS('Raw Data'!$F$2:$F$308, 'Raw Data'!$B$2:$B$308, "JOEL_T4", 'Raw Data'!$D$2:$D$308, 'Transposed Species'!BA3, 'Raw Data'!$E$2:$E$308,'Transposed Species'!BA4)</f>
        <v>0</v>
      </c>
      <c r="J34" s="40">
        <f>SUMIFS('Raw Data'!$F$2:$F$308, 'Raw Data'!$B$2:$B$308, "JOEL_T4", 'Raw Data'!$D$2:$D$308, 'Transposed Species'!BB3, 'Raw Data'!$E$2:$E$308,'Transposed Species'!BB4)</f>
        <v>0</v>
      </c>
      <c r="K34" s="40">
        <f>SUMIFS('Raw Data'!$F$2:$F$308, 'Raw Data'!$B$2:$B$308, "JOEL_T4", 'Raw Data'!$D$2:$D$308, 'Transposed Species'!BW3, 'Raw Data'!$E$2:$E$308,'Transposed Species'!BW4)</f>
        <v>0</v>
      </c>
      <c r="L34" s="40">
        <f>SUMIFS('Raw Data'!$F$2:$F$308, 'Raw Data'!$B$2:$B$308, "JOEL_T4", 'Raw Data'!$D$2:$D$308, 'Transposed Species'!DN3, 'Raw Data'!$E$2:$E$308,'Transposed Species'!DN4)</f>
        <v>0</v>
      </c>
      <c r="M34" s="40">
        <f>SUMIFS('Raw Data'!$F$2:$F$308, 'Raw Data'!$B$2:$B$308, "JOEL_T4", 'Raw Data'!$D$2:$D$308, 'Transposed Species'!DO3, 'Raw Data'!$E$2:$E$308,'Transposed Species'!DO4)</f>
        <v>0</v>
      </c>
      <c r="N34" s="40">
        <f>SUMIFS('Raw Data'!$F$2:$F$308, 'Raw Data'!$B$2:$B$308, "JOEL_T4", 'Raw Data'!$D$2:$D$308, 'Transposed Species'!DP3, 'Raw Data'!$E$2:$E$308,'Transposed Species'!DP4)</f>
        <v>0</v>
      </c>
      <c r="O34" s="40">
        <f>SUMIFS('Raw Data'!$F$2:$F$308, 'Raw Data'!$B$2:$B$308, "JOEL_T4", 'Raw Data'!$D$2:$D$308, 'Transposed Species'!DQ3, 'Raw Data'!$E$2:$E$308,'Transposed Species'!DQ4)</f>
        <v>1</v>
      </c>
      <c r="P34" s="40">
        <f>SUMIFS('Raw Data'!$F$2:$F$308, 'Raw Data'!$B$2:$B$308, "JOEL_T4", 'Raw Data'!$D$2:$D$308, 'Transposed Species'!DR3, 'Raw Data'!$E$2:$E$308,'Transposed Species'!DR4)</f>
        <v>0</v>
      </c>
      <c r="Q34" s="40">
        <f>SUMIFS('Raw Data'!$F$2:$F$308, 'Raw Data'!$B$2:$B$308, "JOEL_T4", 'Raw Data'!$D$2:$D$308, 'Transposed Species'!DS3, 'Raw Data'!$E$2:$E$308,'Transposed Species'!DS4)</f>
        <v>7</v>
      </c>
      <c r="R34" s="40">
        <f>SUMIFS('Raw Data'!$F$2:$F$308, 'Raw Data'!$B$2:$B$308, "JOEL_T4", 'Raw Data'!$D$2:$D$308, 'Transposed Species'!DT3, 'Raw Data'!$E$2:$E$308,'Transposed Species'!DT4)</f>
        <v>0</v>
      </c>
      <c r="S34" s="40">
        <f>SUMIFS('Raw Data'!$F$2:$F$308, 'Raw Data'!$B$2:$B$308, "JOEL_T4", 'Raw Data'!$D$2:$D$308, 'Transposed Species'!DU3, 'Raw Data'!$E$2:$E$308,'Transposed Species'!DU4)</f>
        <v>2</v>
      </c>
      <c r="T34" s="40">
        <f>SUMIFS('Raw Data'!$F$2:$F$308, 'Raw Data'!$B$2:$B$308, "JOEL_T4", 'Raw Data'!$D$2:$D$308, 'Transposed Species'!DV3, 'Raw Data'!$E$2:$E$308,'Transposed Species'!DV4)</f>
        <v>0</v>
      </c>
      <c r="U34" s="40">
        <f>SUMIFS('Raw Data'!$F$2:$F$308, 'Raw Data'!$B$2:$B$308, "JOEL_T4", 'Raw Data'!$D$2:$D$308, 'Transposed Species'!DW3, 'Raw Data'!$E$2:$E$308,'Transposed Species'!DW4)</f>
        <v>0</v>
      </c>
      <c r="V34" s="40">
        <f>SUMIFS('Raw Data'!$F$2:$F$308, 'Raw Data'!$B$2:$B$308, "JOEL_T4", 'Raw Data'!$D$2:$D$308, 'Transposed Species'!DX3, 'Raw Data'!$E$2:$E$308,'Transposed Species'!DX4)</f>
        <v>0</v>
      </c>
      <c r="W34" s="40">
        <f>SUMIFS('Raw Data'!$F$2:$F$308, 'Raw Data'!$B$2:$B$308, "JOEL_T4", 'Raw Data'!$D$2:$D$308, 'Transposed Species'!DY3, 'Raw Data'!$E$2:$E$308,'Transposed Species'!DY4)</f>
        <v>0</v>
      </c>
      <c r="X34" s="40">
        <f>SUMIFS('Raw Data'!$F$2:$F$308, 'Raw Data'!$B$2:$B$308, "JOEL_T4", 'Raw Data'!$D$2:$D$308, 'Transposed Species'!DZ3, 'Raw Data'!$E$2:$E$308,'Transposed Species'!DZ4)</f>
        <v>0</v>
      </c>
      <c r="Y34" s="40">
        <f>SUMIFS('Raw Data'!$F$2:$F$308, 'Raw Data'!$B$2:$B$308, "JOEL_T4", 'Raw Data'!$D$2:$D$308, 'Transposed Species'!EA3, 'Raw Data'!$E$2:$E$308,'Transposed Species'!EA4)</f>
        <v>0</v>
      </c>
      <c r="Z34" s="40">
        <f>SUMIFS('Raw Data'!$F$2:$F$308, 'Raw Data'!$B$2:$B$308, "JOEL_T4", 'Raw Data'!$D$2:$D$308, 'Transposed Species'!GU3, 'Raw Data'!$E$2:$E$308,'Transposed Species'!GU4)</f>
        <v>0</v>
      </c>
      <c r="AA34" s="40">
        <f>SUMIFS('Raw Data'!$F$2:$F$308, 'Raw Data'!$B$2:$B$308, "JOEL_T4", 'Raw Data'!$D$2:$D$308, 'Transposed Species'!GV3, 'Raw Data'!$E$2:$E$308,'Transposed Species'!GV4)</f>
        <v>0</v>
      </c>
      <c r="AB34" s="40">
        <f>SUMIFS('Raw Data'!$F$2:$F$308, 'Raw Data'!$B$2:$B$308, "JOEL_T4", 'Raw Data'!$D$2:$D$308, 'Transposed Species'!GW3, 'Raw Data'!$E$2:$E$308,'Transposed Species'!GW4)</f>
        <v>0</v>
      </c>
      <c r="AC34" s="40">
        <f>SUMIFS('Raw Data'!$F$2:$F$308, 'Raw Data'!$B$2:$B$308, "JOEL_T4", 'Raw Data'!$D$2:$D$308, 'Transposed Species'!GX3, 'Raw Data'!$E$2:$E$308,'Transposed Species'!GX4)</f>
        <v>0</v>
      </c>
      <c r="AD34" s="40">
        <f>SUMIFS('Raw Data'!$F$2:$F$308, 'Raw Data'!$B$2:$B$308, "JOEL_T4", 'Raw Data'!$D$2:$D$308, 'Transposed Species'!GZ3, 'Raw Data'!$E$2:$E$308,'Transposed Species'!GZ4)</f>
        <v>0</v>
      </c>
      <c r="AE34" s="40">
        <f>SUMIFS('Raw Data'!$F$2:$F$308, 'Raw Data'!$B$2:$B$308, "JOEL_T4", 'Raw Data'!$D$2:$D$308, 'Transposed Species'!HA3, 'Raw Data'!$E$2:$E$308,'Transposed Species'!HA4)</f>
        <v>0</v>
      </c>
      <c r="AF34" s="40">
        <f>SUMIFS('Raw Data'!$F$2:$F$308, 'Raw Data'!$B$2:$B$308, "JOEL_T4", 'Raw Data'!$D$2:$D$308, 'Transposed Species'!HB3, 'Raw Data'!$E$2:$E$308,'Transposed Species'!HB4)</f>
        <v>0</v>
      </c>
      <c r="AG34" s="40">
        <f>SUMIFS('Raw Data'!$F$2:$F$308, 'Raw Data'!$B$2:$B$308, "JOEL_T4", 'Raw Data'!$D$2:$D$308, 'Transposed Species'!HC3, 'Raw Data'!$E$2:$E$308,'Transposed Species'!HC4)</f>
        <v>0</v>
      </c>
      <c r="AH34" s="40">
        <f>SUMIFS('Raw Data'!$F$2:$F$308, 'Raw Data'!$B$2:$B$308, "JOEL_T4", 'Raw Data'!$D$2:$D$308, 'Transposed Species'!HD3, 'Raw Data'!$E$2:$E$308,'Transposed Species'!HD4)</f>
        <v>0</v>
      </c>
      <c r="AI34" s="40">
        <f>SUMIFS('Raw Data'!$F$2:$F$308, 'Raw Data'!$B$2:$B$308, "JOEL_T4", 'Raw Data'!$D$2:$D$308, 'Transposed Species'!HG3, 'Raw Data'!$E$2:$E$308,'Transposed Species'!HG4)</f>
        <v>0</v>
      </c>
      <c r="AJ34" s="40">
        <f>SUMIFS('Raw Data'!$F$2:$F$308, 'Raw Data'!$B$2:$B$308, "JOEL_T4", 'Raw Data'!$D$2:$D$308, 'Transposed Species'!HH3, 'Raw Data'!$E$2:$E$308,'Transposed Species'!HH4)</f>
        <v>0</v>
      </c>
      <c r="AK34" s="40">
        <f>SUMIFS('Raw Data'!$F$2:$F$308, 'Raw Data'!$B$2:$B$308, "JOEL_T4", 'Raw Data'!$D$2:$D$308, 'Transposed Species'!HL3, 'Raw Data'!$E$2:$E$308,'Transposed Species'!HL4)</f>
        <v>1</v>
      </c>
      <c r="AL34" s="40">
        <f>SUMIFS('Raw Data'!$F$2:$F$308, 'Raw Data'!$B$2:$B$308, "JOEL_T4", 'Raw Data'!$D$2:$D$308, 'Transposed Species'!HM3, 'Raw Data'!$E$2:$E$308,'Transposed Species'!HM4)</f>
        <v>0</v>
      </c>
      <c r="AM34" s="40">
        <f>SUMIFS('Raw Data'!$F$2:$F$308, 'Raw Data'!$B$2:$B$308, "JOEL_T4", 'Raw Data'!$D$2:$D$308, 'Transposed Species'!HN3, 'Raw Data'!$E$2:$E$308,'Transposed Species'!HN4)</f>
        <v>0</v>
      </c>
      <c r="AN34" s="40">
        <f>SUMIFS('Raw Data'!$F$2:$F$308, 'Raw Data'!$B$2:$B$308, "JOEL_T4", 'Raw Data'!$D$2:$D$308, 'Transposed Species'!HO3, 'Raw Data'!$E$2:$E$308,'Transposed Species'!HO4)</f>
        <v>0</v>
      </c>
      <c r="AO34" s="40">
        <f>SUMIFS('Raw Data'!$F$2:$F$308, 'Raw Data'!$B$2:$B$308, "JOEL_T4", 'Raw Data'!$D$2:$D$308, 'Transposed Species'!HP3, 'Raw Data'!$E$2:$E$308,'Transposed Species'!HP4)</f>
        <v>0</v>
      </c>
      <c r="AP34" s="40">
        <f>SUMIFS('Raw Data'!$F$2:$F$308, 'Raw Data'!$B$2:$B$308, "JOEL_T4", 'Raw Data'!$D$2:$D$308, 'Transposed Species'!HQ3, 'Raw Data'!$E$2:$E$308,'Transposed Species'!HQ4)</f>
        <v>0</v>
      </c>
      <c r="AQ34" s="40">
        <f>SUMIFS('Raw Data'!$F$2:$F$308, 'Raw Data'!$B$2:$B$308, "JOEL_T4", 'Raw Data'!$D$2:$D$308, 'Transposed Species'!HR3, 'Raw Data'!$E$2:$E$308,'Transposed Species'!HR4)</f>
        <v>0</v>
      </c>
      <c r="AR34" s="40">
        <f>SUMIFS('Raw Data'!$F$2:$F$308, 'Raw Data'!$B$2:$B$308, "JOEL_T4", 'Raw Data'!$D$2:$D$308, 'Transposed Species'!HT3, 'Raw Data'!$E$2:$E$308,'Transposed Species'!HT4)</f>
        <v>3</v>
      </c>
    </row>
    <row r="35" spans="1:44">
      <c r="A35" t="s">
        <v>434</v>
      </c>
      <c r="B35" t="s">
        <v>152</v>
      </c>
      <c r="C35" t="s">
        <v>488</v>
      </c>
      <c r="D35" s="40">
        <f>SUMIFS('Raw Data'!$F$2:$F$308, 'Raw Data'!$B$2:$B$308, "JOEL_T5", 'Raw Data'!$D$2:$D$308, 'Transposed Species'!AV3, 'Raw Data'!$E$2:$E$308,'Transposed Species'!AV4)</f>
        <v>4</v>
      </c>
      <c r="E35" s="40">
        <f>SUMIFS('Raw Data'!$F$2:$F$308, 'Raw Data'!$B$2:$B$308, "JOEL_T5", 'Raw Data'!$D$2:$D$308, 'Transposed Species'!AW3, 'Raw Data'!$E$2:$E$308,'Transposed Species'!AW4)</f>
        <v>2</v>
      </c>
      <c r="F35" s="40">
        <f>SUMIFS('Raw Data'!$F$2:$F$308, 'Raw Data'!$B$2:$B$308, "JOEL_T5", 'Raw Data'!$D$2:$D$308, 'Transposed Species'!AX3, 'Raw Data'!$E$2:$E$308,'Transposed Species'!AX4)</f>
        <v>0</v>
      </c>
      <c r="G35" s="40">
        <f>SUMIFS('Raw Data'!$F$2:$F$308, 'Raw Data'!$B$2:$B$308, "JOEL_T5", 'Raw Data'!$D$2:$D$308, 'Transposed Species'!AY3, 'Raw Data'!$E$2:$E$308,'Transposed Species'!AY4)</f>
        <v>0</v>
      </c>
      <c r="H35" s="40">
        <f>SUMIFS('Raw Data'!$F$2:$F$308, 'Raw Data'!$B$2:$B$308, "JOEL_T5", 'Raw Data'!$D$2:$D$308, 'Transposed Species'!AZ3, 'Raw Data'!$E$2:$E$308,'Transposed Species'!AZ4)</f>
        <v>0</v>
      </c>
      <c r="I35" s="40">
        <f>SUMIFS('Raw Data'!$F$2:$F$308, 'Raw Data'!$B$2:$B$308, "JOEL_T5", 'Raw Data'!$D$2:$D$308, 'Transposed Species'!BA3, 'Raw Data'!$E$2:$E$308,'Transposed Species'!BA4)</f>
        <v>0</v>
      </c>
      <c r="J35" s="40">
        <f>SUMIFS('Raw Data'!$F$2:$F$308, 'Raw Data'!$B$2:$B$308, "JOEL_T5", 'Raw Data'!$D$2:$D$308, 'Transposed Species'!BB3, 'Raw Data'!$E$2:$E$308,'Transposed Species'!BB4)</f>
        <v>0</v>
      </c>
      <c r="K35" s="40">
        <f>SUMIFS('Raw Data'!$F$2:$F$308, 'Raw Data'!$B$2:$B$308, "JOEL_T5", 'Raw Data'!$D$2:$D$308, 'Transposed Species'!BW3, 'Raw Data'!$E$2:$E$308,'Transposed Species'!BW4)</f>
        <v>0</v>
      </c>
      <c r="L35" s="40">
        <f>SUMIFS('Raw Data'!$F$2:$F$308, 'Raw Data'!$B$2:$B$308, "JOEL_T5", 'Raw Data'!$D$2:$D$308, 'Transposed Species'!DN3, 'Raw Data'!$E$2:$E$308,'Transposed Species'!DN4)</f>
        <v>0</v>
      </c>
      <c r="M35" s="40">
        <f>SUMIFS('Raw Data'!$F$2:$F$308, 'Raw Data'!$B$2:$B$308, "JOEL_T5", 'Raw Data'!$D$2:$D$308, 'Transposed Species'!DO3, 'Raw Data'!$E$2:$E$308,'Transposed Species'!DO4)</f>
        <v>0</v>
      </c>
      <c r="N35" s="40">
        <f>SUMIFS('Raw Data'!$F$2:$F$308, 'Raw Data'!$B$2:$B$308, "JOEL_T5", 'Raw Data'!$D$2:$D$308, 'Transposed Species'!DP3, 'Raw Data'!$E$2:$E$308,'Transposed Species'!DP4)</f>
        <v>0</v>
      </c>
      <c r="O35" s="40">
        <f>SUMIFS('Raw Data'!$F$2:$F$308, 'Raw Data'!$B$2:$B$308, "JOEL_T5", 'Raw Data'!$D$2:$D$308, 'Transposed Species'!DQ3, 'Raw Data'!$E$2:$E$308,'Transposed Species'!DQ4)</f>
        <v>0</v>
      </c>
      <c r="P35" s="40">
        <f>SUMIFS('Raw Data'!$F$2:$F$308, 'Raw Data'!$B$2:$B$308, "JOEL_T5", 'Raw Data'!$D$2:$D$308, 'Transposed Species'!DR3, 'Raw Data'!$E$2:$E$308,'Transposed Species'!DR4)</f>
        <v>0</v>
      </c>
      <c r="Q35" s="40">
        <f>SUMIFS('Raw Data'!$F$2:$F$308, 'Raw Data'!$B$2:$B$308, "JOEL_T5", 'Raw Data'!$D$2:$D$308, 'Transposed Species'!DS3, 'Raw Data'!$E$2:$E$308,'Transposed Species'!DS4)</f>
        <v>2</v>
      </c>
      <c r="R35" s="40">
        <f>SUMIFS('Raw Data'!$F$2:$F$308, 'Raw Data'!$B$2:$B$308, "JOEL_T5", 'Raw Data'!$D$2:$D$308, 'Transposed Species'!DT3, 'Raw Data'!$E$2:$E$308,'Transposed Species'!DT4)</f>
        <v>0</v>
      </c>
      <c r="S35" s="40">
        <f>SUMIFS('Raw Data'!$F$2:$F$308, 'Raw Data'!$B$2:$B$308, "JOEL_T5", 'Raw Data'!$D$2:$D$308, 'Transposed Species'!DU3, 'Raw Data'!$E$2:$E$308,'Transposed Species'!DU4)</f>
        <v>0</v>
      </c>
      <c r="T35" s="40">
        <f>SUMIFS('Raw Data'!$F$2:$F$308, 'Raw Data'!$B$2:$B$308, "JOEL_T5", 'Raw Data'!$D$2:$D$308, 'Transposed Species'!DV3, 'Raw Data'!$E$2:$E$308,'Transposed Species'!DV4)</f>
        <v>0</v>
      </c>
      <c r="U35" s="40">
        <f>SUMIFS('Raw Data'!$F$2:$F$308, 'Raw Data'!$B$2:$B$308, "JOEL_T5", 'Raw Data'!$D$2:$D$308, 'Transposed Species'!DW3, 'Raw Data'!$E$2:$E$308,'Transposed Species'!DW4)</f>
        <v>0</v>
      </c>
      <c r="V35" s="40">
        <f>SUMIFS('Raw Data'!$F$2:$F$308, 'Raw Data'!$B$2:$B$308, "JOEL_T5", 'Raw Data'!$D$2:$D$308, 'Transposed Species'!DX3, 'Raw Data'!$E$2:$E$308,'Transposed Species'!DX4)</f>
        <v>0</v>
      </c>
      <c r="W35" s="40">
        <f>SUMIFS('Raw Data'!$F$2:$F$308, 'Raw Data'!$B$2:$B$308, "JOEL_T5", 'Raw Data'!$D$2:$D$308, 'Transposed Species'!DY3, 'Raw Data'!$E$2:$E$308,'Transposed Species'!DY4)</f>
        <v>0</v>
      </c>
      <c r="X35" s="40">
        <f>SUMIFS('Raw Data'!$F$2:$F$308, 'Raw Data'!$B$2:$B$308, "JOEL_T5", 'Raw Data'!$D$2:$D$308, 'Transposed Species'!DZ3, 'Raw Data'!$E$2:$E$308,'Transposed Species'!DZ4)</f>
        <v>0</v>
      </c>
      <c r="Y35" s="40">
        <f>SUMIFS('Raw Data'!$F$2:$F$308, 'Raw Data'!$B$2:$B$308, "JOEL_T5", 'Raw Data'!$D$2:$D$308, 'Transposed Species'!EA3, 'Raw Data'!$E$2:$E$308,'Transposed Species'!EA4)</f>
        <v>0</v>
      </c>
      <c r="Z35" s="40">
        <f>SUMIFS('Raw Data'!$F$2:$F$308, 'Raw Data'!$B$2:$B$308, "JOEL_T5", 'Raw Data'!$D$2:$D$308, 'Transposed Species'!GU3, 'Raw Data'!$E$2:$E$308,'Transposed Species'!GU4)</f>
        <v>0</v>
      </c>
      <c r="AA35" s="40">
        <f>SUMIFS('Raw Data'!$F$2:$F$308, 'Raw Data'!$B$2:$B$308, "JOEL_T5", 'Raw Data'!$D$2:$D$308, 'Transposed Species'!GV3, 'Raw Data'!$E$2:$E$308,'Transposed Species'!GV4)</f>
        <v>0</v>
      </c>
      <c r="AB35" s="40">
        <f>SUMIFS('Raw Data'!$F$2:$F$308, 'Raw Data'!$B$2:$B$308, "JOEL_T5", 'Raw Data'!$D$2:$D$308, 'Transposed Species'!GW3, 'Raw Data'!$E$2:$E$308,'Transposed Species'!GW4)</f>
        <v>0</v>
      </c>
      <c r="AC35" s="40">
        <f>SUMIFS('Raw Data'!$F$2:$F$308, 'Raw Data'!$B$2:$B$308, "JOEL_T5", 'Raw Data'!$D$2:$D$308, 'Transposed Species'!GX3, 'Raw Data'!$E$2:$E$308,'Transposed Species'!GX4)</f>
        <v>0</v>
      </c>
      <c r="AD35" s="40">
        <f>SUMIFS('Raw Data'!$F$2:$F$308, 'Raw Data'!$B$2:$B$308, "JOEL_T5", 'Raw Data'!$D$2:$D$308, 'Transposed Species'!GZ3, 'Raw Data'!$E$2:$E$308,'Transposed Species'!GZ4)</f>
        <v>0</v>
      </c>
      <c r="AE35" s="40">
        <f>SUMIFS('Raw Data'!$F$2:$F$308, 'Raw Data'!$B$2:$B$308, "JOEL_T5", 'Raw Data'!$D$2:$D$308, 'Transposed Species'!HA3, 'Raw Data'!$E$2:$E$308,'Transposed Species'!HA4)</f>
        <v>0</v>
      </c>
      <c r="AF35" s="40">
        <f>SUMIFS('Raw Data'!$F$2:$F$308, 'Raw Data'!$B$2:$B$308, "JOEL_T5", 'Raw Data'!$D$2:$D$308, 'Transposed Species'!HB3, 'Raw Data'!$E$2:$E$308,'Transposed Species'!HB4)</f>
        <v>0</v>
      </c>
      <c r="AG35" s="40">
        <f>SUMIFS('Raw Data'!$F$2:$F$308, 'Raw Data'!$B$2:$B$308, "JOEL_T5", 'Raw Data'!$D$2:$D$308, 'Transposed Species'!HC3, 'Raw Data'!$E$2:$E$308,'Transposed Species'!HC4)</f>
        <v>0</v>
      </c>
      <c r="AH35" s="40">
        <f>SUMIFS('Raw Data'!$F$2:$F$308, 'Raw Data'!$B$2:$B$308, "JOEL_T5", 'Raw Data'!$D$2:$D$308, 'Transposed Species'!HD3, 'Raw Data'!$E$2:$E$308,'Transposed Species'!HD4)</f>
        <v>0</v>
      </c>
      <c r="AI35" s="40">
        <f>SUMIFS('Raw Data'!$F$2:$F$308, 'Raw Data'!$B$2:$B$308, "JOEL_T5", 'Raw Data'!$D$2:$D$308, 'Transposed Species'!HG3, 'Raw Data'!$E$2:$E$308,'Transposed Species'!HG4)</f>
        <v>0</v>
      </c>
      <c r="AJ35" s="40">
        <f>SUMIFS('Raw Data'!$F$2:$F$308, 'Raw Data'!$B$2:$B$308, "JOEL_T5", 'Raw Data'!$D$2:$D$308, 'Transposed Species'!HH3, 'Raw Data'!$E$2:$E$308,'Transposed Species'!HH4)</f>
        <v>0</v>
      </c>
      <c r="AK35" s="40">
        <f>SUMIFS('Raw Data'!$F$2:$F$308, 'Raw Data'!$B$2:$B$308, "JOEL_T5", 'Raw Data'!$D$2:$D$308, 'Transposed Species'!HL3, 'Raw Data'!$E$2:$E$308,'Transposed Species'!HL4)</f>
        <v>0</v>
      </c>
      <c r="AL35" s="40">
        <f>SUMIFS('Raw Data'!$F$2:$F$308, 'Raw Data'!$B$2:$B$308, "JOEL_T5", 'Raw Data'!$D$2:$D$308, 'Transposed Species'!HM3, 'Raw Data'!$E$2:$E$308,'Transposed Species'!HM4)</f>
        <v>0</v>
      </c>
      <c r="AM35" s="40">
        <f>SUMIFS('Raw Data'!$F$2:$F$308, 'Raw Data'!$B$2:$B$308, "JOEL_T5", 'Raw Data'!$D$2:$D$308, 'Transposed Species'!HN3, 'Raw Data'!$E$2:$E$308,'Transposed Species'!HN4)</f>
        <v>0</v>
      </c>
      <c r="AN35" s="40">
        <f>SUMIFS('Raw Data'!$F$2:$F$308, 'Raw Data'!$B$2:$B$308, "JOEL_T5", 'Raw Data'!$D$2:$D$308, 'Transposed Species'!HO3, 'Raw Data'!$E$2:$E$308,'Transposed Species'!HO4)</f>
        <v>1</v>
      </c>
      <c r="AO35" s="40">
        <f>SUMIFS('Raw Data'!$F$2:$F$308, 'Raw Data'!$B$2:$B$308, "JOEL_T5", 'Raw Data'!$D$2:$D$308, 'Transposed Species'!HP3, 'Raw Data'!$E$2:$E$308,'Transposed Species'!HP4)</f>
        <v>0</v>
      </c>
      <c r="AP35" s="40">
        <f>SUMIFS('Raw Data'!$F$2:$F$308, 'Raw Data'!$B$2:$B$308, "JOEL_T5", 'Raw Data'!$D$2:$D$308, 'Transposed Species'!HQ3, 'Raw Data'!$E$2:$E$308,'Transposed Species'!HQ4)</f>
        <v>0</v>
      </c>
      <c r="AQ35" s="40">
        <f>SUMIFS('Raw Data'!$F$2:$F$308, 'Raw Data'!$B$2:$B$308, "JOEL_T5", 'Raw Data'!$D$2:$D$308, 'Transposed Species'!HR3, 'Raw Data'!$E$2:$E$308,'Transposed Species'!HR4)</f>
        <v>0</v>
      </c>
      <c r="AR35" s="40">
        <f>SUMIFS('Raw Data'!$F$2:$F$308, 'Raw Data'!$B$2:$B$308, "JOEL_T5", 'Raw Data'!$D$2:$D$308, 'Transposed Species'!HT3, 'Raw Data'!$E$2:$E$308,'Transposed Species'!HT4)</f>
        <v>4</v>
      </c>
    </row>
    <row r="36" spans="1:44">
      <c r="A36" t="s">
        <v>435</v>
      </c>
      <c r="B36" t="s">
        <v>152</v>
      </c>
      <c r="C36" t="s">
        <v>488</v>
      </c>
      <c r="D36" s="40">
        <f>SUMIFS('Raw Data'!$F$2:$F$308, 'Raw Data'!$B$2:$B$308, "JOEL_T6", 'Raw Data'!$D$2:$D$308, 'Transposed Species'!AV3, 'Raw Data'!$E$2:$E$308,'Transposed Species'!AV4)</f>
        <v>0</v>
      </c>
      <c r="E36" s="40">
        <f>SUMIFS('Raw Data'!$F$2:$F$308, 'Raw Data'!$B$2:$B$308, "JOEL_T6", 'Raw Data'!$D$2:$D$308, 'Transposed Species'!AW3, 'Raw Data'!$E$2:$E$308,'Transposed Species'!AW4)</f>
        <v>0</v>
      </c>
      <c r="F36" s="40">
        <f>SUMIFS('Raw Data'!$F$2:$F$308, 'Raw Data'!$B$2:$B$308, "JOEL_T6", 'Raw Data'!$D$2:$D$308, 'Transposed Species'!AX3, 'Raw Data'!$E$2:$E$308,'Transposed Species'!AX4)</f>
        <v>0</v>
      </c>
      <c r="G36" s="40">
        <f>SUMIFS('Raw Data'!$F$2:$F$308, 'Raw Data'!$B$2:$B$308, "JOEL_T6", 'Raw Data'!$D$2:$D$308, 'Transposed Species'!AY3, 'Raw Data'!$E$2:$E$308,'Transposed Species'!AY4)</f>
        <v>0</v>
      </c>
      <c r="H36" s="40">
        <f>SUMIFS('Raw Data'!$F$2:$F$308, 'Raw Data'!$B$2:$B$308, "JOEL_T6", 'Raw Data'!$D$2:$D$308, 'Transposed Species'!AZ3, 'Raw Data'!$E$2:$E$308,'Transposed Species'!AZ4)</f>
        <v>0</v>
      </c>
      <c r="I36" s="40">
        <f>SUMIFS('Raw Data'!$F$2:$F$308, 'Raw Data'!$B$2:$B$308, "JOEL_T6", 'Raw Data'!$D$2:$D$308, 'Transposed Species'!BA3, 'Raw Data'!$E$2:$E$308,'Transposed Species'!BA4)</f>
        <v>0</v>
      </c>
      <c r="J36" s="40">
        <f>SUMIFS('Raw Data'!$F$2:$F$308, 'Raw Data'!$B$2:$B$308, "JOEL_T6", 'Raw Data'!$D$2:$D$308, 'Transposed Species'!BB3, 'Raw Data'!$E$2:$E$308,'Transposed Species'!BB4)</f>
        <v>0</v>
      </c>
      <c r="K36" s="40">
        <f>SUMIFS('Raw Data'!$F$2:$F$308, 'Raw Data'!$B$2:$B$308, "JOEL_T6", 'Raw Data'!$D$2:$D$308, 'Transposed Species'!BW3, 'Raw Data'!$E$2:$E$308,'Transposed Species'!BW4)</f>
        <v>0</v>
      </c>
      <c r="L36" s="40">
        <f>SUMIFS('Raw Data'!$F$2:$F$308, 'Raw Data'!$B$2:$B$308, "JOEL_T6", 'Raw Data'!$D$2:$D$308, 'Transposed Species'!DN3, 'Raw Data'!$E$2:$E$308,'Transposed Species'!DN4)</f>
        <v>0</v>
      </c>
      <c r="M36" s="40">
        <f>SUMIFS('Raw Data'!$F$2:$F$308, 'Raw Data'!$B$2:$B$308, "JOEL_T6", 'Raw Data'!$D$2:$D$308, 'Transposed Species'!DO3, 'Raw Data'!$E$2:$E$308,'Transposed Species'!DO4)</f>
        <v>0</v>
      </c>
      <c r="N36" s="40">
        <f>SUMIFS('Raw Data'!$F$2:$F$308, 'Raw Data'!$B$2:$B$308, "JOEL_T6", 'Raw Data'!$D$2:$D$308, 'Transposed Species'!DP3, 'Raw Data'!$E$2:$E$308,'Transposed Species'!DP4)</f>
        <v>1</v>
      </c>
      <c r="O36" s="40">
        <f>SUMIFS('Raw Data'!$F$2:$F$308, 'Raw Data'!$B$2:$B$308, "JOEL_T6", 'Raw Data'!$D$2:$D$308, 'Transposed Species'!DQ3, 'Raw Data'!$E$2:$E$308,'Transposed Species'!DQ4)</f>
        <v>0</v>
      </c>
      <c r="P36" s="40">
        <f>SUMIFS('Raw Data'!$F$2:$F$308, 'Raw Data'!$B$2:$B$308, "JOEL_T6", 'Raw Data'!$D$2:$D$308, 'Transposed Species'!DR3, 'Raw Data'!$E$2:$E$308,'Transposed Species'!DR4)</f>
        <v>0</v>
      </c>
      <c r="Q36" s="40">
        <f>SUMIFS('Raw Data'!$F$2:$F$308, 'Raw Data'!$B$2:$B$308, "JOEL_T6", 'Raw Data'!$D$2:$D$308, 'Transposed Species'!DS3, 'Raw Data'!$E$2:$E$308,'Transposed Species'!DS4)</f>
        <v>0</v>
      </c>
      <c r="R36" s="40">
        <f>SUMIFS('Raw Data'!$F$2:$F$308, 'Raw Data'!$B$2:$B$308, "JOEL_T6", 'Raw Data'!$D$2:$D$308, 'Transposed Species'!DT3, 'Raw Data'!$E$2:$E$308,'Transposed Species'!DT4)</f>
        <v>0</v>
      </c>
      <c r="S36" s="40">
        <f>SUMIFS('Raw Data'!$F$2:$F$308, 'Raw Data'!$B$2:$B$308, "JOEL_T6", 'Raw Data'!$D$2:$D$308, 'Transposed Species'!DU3, 'Raw Data'!$E$2:$E$308,'Transposed Species'!DU4)</f>
        <v>0</v>
      </c>
      <c r="T36" s="40">
        <f>SUMIFS('Raw Data'!$F$2:$F$308, 'Raw Data'!$B$2:$B$308, "JOEL_T6", 'Raw Data'!$D$2:$D$308, 'Transposed Species'!DV3, 'Raw Data'!$E$2:$E$308,'Transposed Species'!DV4)</f>
        <v>0</v>
      </c>
      <c r="U36" s="40">
        <f>SUMIFS('Raw Data'!$F$2:$F$308, 'Raw Data'!$B$2:$B$308, "JOEL_T6", 'Raw Data'!$D$2:$D$308, 'Transposed Species'!DW3, 'Raw Data'!$E$2:$E$308,'Transposed Species'!DW4)</f>
        <v>0</v>
      </c>
      <c r="V36" s="40">
        <f>SUMIFS('Raw Data'!$F$2:$F$308, 'Raw Data'!$B$2:$B$308, "JOEL_T6", 'Raw Data'!$D$2:$D$308, 'Transposed Species'!DX3, 'Raw Data'!$E$2:$E$308,'Transposed Species'!DX4)</f>
        <v>0</v>
      </c>
      <c r="W36" s="40">
        <f>SUMIFS('Raw Data'!$F$2:$F$308, 'Raw Data'!$B$2:$B$308, "JOEL_T6", 'Raw Data'!$D$2:$D$308, 'Transposed Species'!DY3, 'Raw Data'!$E$2:$E$308,'Transposed Species'!DY4)</f>
        <v>0</v>
      </c>
      <c r="X36" s="40">
        <f>SUMIFS('Raw Data'!$F$2:$F$308, 'Raw Data'!$B$2:$B$308, "JOEL_T6", 'Raw Data'!$D$2:$D$308, 'Transposed Species'!DZ3, 'Raw Data'!$E$2:$E$308,'Transposed Species'!DZ4)</f>
        <v>0</v>
      </c>
      <c r="Y36" s="40">
        <f>SUMIFS('Raw Data'!$F$2:$F$308, 'Raw Data'!$B$2:$B$308, "JOEL_T6", 'Raw Data'!$D$2:$D$308, 'Transposed Species'!EA3, 'Raw Data'!$E$2:$E$308,'Transposed Species'!EA4)</f>
        <v>0</v>
      </c>
      <c r="Z36" s="40">
        <f>SUMIFS('Raw Data'!$F$2:$F$308, 'Raw Data'!$B$2:$B$308, "JOEL_T6", 'Raw Data'!$D$2:$D$308, 'Transposed Species'!GU3, 'Raw Data'!$E$2:$E$308,'Transposed Species'!GU4)</f>
        <v>0</v>
      </c>
      <c r="AA36" s="40">
        <f>SUMIFS('Raw Data'!$F$2:$F$308, 'Raw Data'!$B$2:$B$308, "JOEL_T6", 'Raw Data'!$D$2:$D$308, 'Transposed Species'!GV3, 'Raw Data'!$E$2:$E$308,'Transposed Species'!GV4)</f>
        <v>0</v>
      </c>
      <c r="AB36" s="40">
        <f>SUMIFS('Raw Data'!$F$2:$F$308, 'Raw Data'!$B$2:$B$308, "JOEL_T6", 'Raw Data'!$D$2:$D$308, 'Transposed Species'!GW3, 'Raw Data'!$E$2:$E$308,'Transposed Species'!GW4)</f>
        <v>0</v>
      </c>
      <c r="AC36" s="40">
        <f>SUMIFS('Raw Data'!$F$2:$F$308, 'Raw Data'!$B$2:$B$308, "JOEL_T6", 'Raw Data'!$D$2:$D$308, 'Transposed Species'!GX3, 'Raw Data'!$E$2:$E$308,'Transposed Species'!GX4)</f>
        <v>0</v>
      </c>
      <c r="AD36" s="40">
        <f>SUMIFS('Raw Data'!$F$2:$F$308, 'Raw Data'!$B$2:$B$308, "JOEL_T6", 'Raw Data'!$D$2:$D$308, 'Transposed Species'!GZ3, 'Raw Data'!$E$2:$E$308,'Transposed Species'!GZ4)</f>
        <v>0</v>
      </c>
      <c r="AE36" s="40">
        <f>SUMIFS('Raw Data'!$F$2:$F$308, 'Raw Data'!$B$2:$B$308, "JOEL_T6", 'Raw Data'!$D$2:$D$308, 'Transposed Species'!HA3, 'Raw Data'!$E$2:$E$308,'Transposed Species'!HA4)</f>
        <v>0</v>
      </c>
      <c r="AF36" s="40">
        <f>SUMIFS('Raw Data'!$F$2:$F$308, 'Raw Data'!$B$2:$B$308, "JOEL_T6", 'Raw Data'!$D$2:$D$308, 'Transposed Species'!HB3, 'Raw Data'!$E$2:$E$308,'Transposed Species'!HB4)</f>
        <v>0</v>
      </c>
      <c r="AG36" s="40">
        <f>SUMIFS('Raw Data'!$F$2:$F$308, 'Raw Data'!$B$2:$B$308, "JOEL_T6", 'Raw Data'!$D$2:$D$308, 'Transposed Species'!HC3, 'Raw Data'!$E$2:$E$308,'Transposed Species'!HC4)</f>
        <v>0</v>
      </c>
      <c r="AH36" s="40">
        <f>SUMIFS('Raw Data'!$F$2:$F$308, 'Raw Data'!$B$2:$B$308, "JOEL_T6", 'Raw Data'!$D$2:$D$308, 'Transposed Species'!HD3, 'Raw Data'!$E$2:$E$308,'Transposed Species'!HD4)</f>
        <v>0</v>
      </c>
      <c r="AI36" s="40">
        <f>SUMIFS('Raw Data'!$F$2:$F$308, 'Raw Data'!$B$2:$B$308, "JOEL_T6", 'Raw Data'!$D$2:$D$308, 'Transposed Species'!HG3, 'Raw Data'!$E$2:$E$308,'Transposed Species'!HG4)</f>
        <v>0</v>
      </c>
      <c r="AJ36" s="40">
        <f>SUMIFS('Raw Data'!$F$2:$F$308, 'Raw Data'!$B$2:$B$308, "JOEL_T6", 'Raw Data'!$D$2:$D$308, 'Transposed Species'!HH3, 'Raw Data'!$E$2:$E$308,'Transposed Species'!HH4)</f>
        <v>0</v>
      </c>
      <c r="AK36" s="40">
        <f>SUMIFS('Raw Data'!$F$2:$F$308, 'Raw Data'!$B$2:$B$308, "JOEL_T6", 'Raw Data'!$D$2:$D$308, 'Transposed Species'!HL3, 'Raw Data'!$E$2:$E$308,'Transposed Species'!HL4)</f>
        <v>0</v>
      </c>
      <c r="AL36" s="40">
        <f>SUMIFS('Raw Data'!$F$2:$F$308, 'Raw Data'!$B$2:$B$308, "JOEL_T6", 'Raw Data'!$D$2:$D$308, 'Transposed Species'!HM3, 'Raw Data'!$E$2:$E$308,'Transposed Species'!HM4)</f>
        <v>0</v>
      </c>
      <c r="AM36" s="40">
        <f>SUMIFS('Raw Data'!$F$2:$F$308, 'Raw Data'!$B$2:$B$308, "JOEL_T6", 'Raw Data'!$D$2:$D$308, 'Transposed Species'!HN3, 'Raw Data'!$E$2:$E$308,'Transposed Species'!HN4)</f>
        <v>0</v>
      </c>
      <c r="AN36" s="40">
        <f>SUMIFS('Raw Data'!$F$2:$F$308, 'Raw Data'!$B$2:$B$308, "JOEL_T6", 'Raw Data'!$D$2:$D$308, 'Transposed Species'!HO3, 'Raw Data'!$E$2:$E$308,'Transposed Species'!HO4)</f>
        <v>0</v>
      </c>
      <c r="AO36" s="40">
        <f>SUMIFS('Raw Data'!$F$2:$F$308, 'Raw Data'!$B$2:$B$308, "JOEL_T6", 'Raw Data'!$D$2:$D$308, 'Transposed Species'!HP3, 'Raw Data'!$E$2:$E$308,'Transposed Species'!HP4)</f>
        <v>0</v>
      </c>
      <c r="AP36" s="40">
        <f>SUMIFS('Raw Data'!$F$2:$F$308, 'Raw Data'!$B$2:$B$308, "JOEL_T6", 'Raw Data'!$D$2:$D$308, 'Transposed Species'!HQ3, 'Raw Data'!$E$2:$E$308,'Transposed Species'!HQ4)</f>
        <v>0</v>
      </c>
      <c r="AQ36" s="40">
        <f>SUMIFS('Raw Data'!$F$2:$F$308, 'Raw Data'!$B$2:$B$308, "JOEL_T6", 'Raw Data'!$D$2:$D$308, 'Transposed Species'!HR3, 'Raw Data'!$E$2:$E$308,'Transposed Species'!HR4)</f>
        <v>0</v>
      </c>
      <c r="AR36" s="40">
        <f>SUMIFS('Raw Data'!$F$2:$F$308, 'Raw Data'!$B$2:$B$308, "JOEL_T6", 'Raw Data'!$D$2:$D$308, 'Transposed Species'!HT3, 'Raw Data'!$E$2:$E$308,'Transposed Species'!HT4)</f>
        <v>0</v>
      </c>
    </row>
    <row r="37" spans="1:44">
      <c r="A37" t="s">
        <v>436</v>
      </c>
      <c r="B37" t="s">
        <v>152</v>
      </c>
      <c r="C37" t="s">
        <v>488</v>
      </c>
      <c r="D37" s="40">
        <f>SUMIFS('Raw Data'!$F$2:$F$308, 'Raw Data'!$B$2:$B$308, "JOEL_T7", 'Raw Data'!$D$2:$D$308, 'Transposed Species'!AV3, 'Raw Data'!$E$2:$E$308,'Transposed Species'!AV4)</f>
        <v>3</v>
      </c>
      <c r="E37" s="40">
        <f>SUMIFS('Raw Data'!$F$2:$F$308, 'Raw Data'!$B$2:$B$308, "JOEL_T7", 'Raw Data'!$D$2:$D$308, 'Transposed Species'!AW3, 'Raw Data'!$E$2:$E$308,'Transposed Species'!AW4)</f>
        <v>0</v>
      </c>
      <c r="F37" s="40">
        <f>SUMIFS('Raw Data'!$F$2:$F$308, 'Raw Data'!$B$2:$B$308, "JOEL_T7", 'Raw Data'!$D$2:$D$308, 'Transposed Species'!AX3, 'Raw Data'!$E$2:$E$308,'Transposed Species'!AX4)</f>
        <v>0</v>
      </c>
      <c r="G37" s="40">
        <f>SUMIFS('Raw Data'!$F$2:$F$308, 'Raw Data'!$B$2:$B$308, "JOEL_T7", 'Raw Data'!$D$2:$D$308, 'Transposed Species'!AY3, 'Raw Data'!$E$2:$E$308,'Transposed Species'!AY4)</f>
        <v>0</v>
      </c>
      <c r="H37" s="40">
        <f>SUMIFS('Raw Data'!$F$2:$F$308, 'Raw Data'!$B$2:$B$308, "JOEL_T7", 'Raw Data'!$D$2:$D$308, 'Transposed Species'!AZ3, 'Raw Data'!$E$2:$E$308,'Transposed Species'!AZ4)</f>
        <v>0</v>
      </c>
      <c r="I37" s="40">
        <f>SUMIFS('Raw Data'!$F$2:$F$308, 'Raw Data'!$B$2:$B$308, "JOEL_T7", 'Raw Data'!$D$2:$D$308, 'Transposed Species'!BA3, 'Raw Data'!$E$2:$E$308,'Transposed Species'!BA4)</f>
        <v>0</v>
      </c>
      <c r="J37" s="40">
        <f>SUMIFS('Raw Data'!$F$2:$F$308, 'Raw Data'!$B$2:$B$308, "JOEL_T7", 'Raw Data'!$D$2:$D$308, 'Transposed Species'!BB3, 'Raw Data'!$E$2:$E$308,'Transposed Species'!BB4)</f>
        <v>0</v>
      </c>
      <c r="K37" s="40">
        <f>SUMIFS('Raw Data'!$F$2:$F$308, 'Raw Data'!$B$2:$B$308, "JOEL_T7", 'Raw Data'!$D$2:$D$308, 'Transposed Species'!BW3, 'Raw Data'!$E$2:$E$308,'Transposed Species'!BW4)</f>
        <v>0</v>
      </c>
      <c r="L37" s="40">
        <f>SUMIFS('Raw Data'!$F$2:$F$308, 'Raw Data'!$B$2:$B$308, "JOEL_T7", 'Raw Data'!$D$2:$D$308, 'Transposed Species'!DN3, 'Raw Data'!$E$2:$E$308,'Transposed Species'!DN4)</f>
        <v>0</v>
      </c>
      <c r="M37" s="40">
        <f>SUMIFS('Raw Data'!$F$2:$F$308, 'Raw Data'!$B$2:$B$308, "JOEL_T7", 'Raw Data'!$D$2:$D$308, 'Transposed Species'!DO3, 'Raw Data'!$E$2:$E$308,'Transposed Species'!DO4)</f>
        <v>0</v>
      </c>
      <c r="N37" s="40">
        <f>SUMIFS('Raw Data'!$F$2:$F$308, 'Raw Data'!$B$2:$B$308, "JOEL_T7", 'Raw Data'!$D$2:$D$308, 'Transposed Species'!DP3, 'Raw Data'!$E$2:$E$308,'Transposed Species'!DP4)</f>
        <v>0</v>
      </c>
      <c r="O37" s="40">
        <f>SUMIFS('Raw Data'!$F$2:$F$308, 'Raw Data'!$B$2:$B$308, "JOEL_T7", 'Raw Data'!$D$2:$D$308, 'Transposed Species'!DQ3, 'Raw Data'!$E$2:$E$308,'Transposed Species'!DQ4)</f>
        <v>0</v>
      </c>
      <c r="P37" s="40">
        <f>SUMIFS('Raw Data'!$F$2:$F$308, 'Raw Data'!$B$2:$B$308, "JOEL_T7", 'Raw Data'!$D$2:$D$308, 'Transposed Species'!DR3, 'Raw Data'!$E$2:$E$308,'Transposed Species'!DR4)</f>
        <v>0</v>
      </c>
      <c r="Q37" s="40">
        <f>SUMIFS('Raw Data'!$F$2:$F$308, 'Raw Data'!$B$2:$B$308, "JOEL_T7", 'Raw Data'!$D$2:$D$308, 'Transposed Species'!DS3, 'Raw Data'!$E$2:$E$308,'Transposed Species'!DS4)</f>
        <v>3</v>
      </c>
      <c r="R37" s="40">
        <f>SUMIFS('Raw Data'!$F$2:$F$308, 'Raw Data'!$B$2:$B$308, "JOEL_T7", 'Raw Data'!$D$2:$D$308, 'Transposed Species'!DT3, 'Raw Data'!$E$2:$E$308,'Transposed Species'!DT4)</f>
        <v>0</v>
      </c>
      <c r="S37" s="40">
        <f>SUMIFS('Raw Data'!$F$2:$F$308, 'Raw Data'!$B$2:$B$308, "JOEL_T7", 'Raw Data'!$D$2:$D$308, 'Transposed Species'!DU3, 'Raw Data'!$E$2:$E$308,'Transposed Species'!DU4)</f>
        <v>0</v>
      </c>
      <c r="T37" s="40">
        <f>SUMIFS('Raw Data'!$F$2:$F$308, 'Raw Data'!$B$2:$B$308, "JOEL_T7", 'Raw Data'!$D$2:$D$308, 'Transposed Species'!DV3, 'Raw Data'!$E$2:$E$308,'Transposed Species'!DV4)</f>
        <v>0</v>
      </c>
      <c r="U37" s="40">
        <f>SUMIFS('Raw Data'!$F$2:$F$308, 'Raw Data'!$B$2:$B$308, "JOEL_T7", 'Raw Data'!$D$2:$D$308, 'Transposed Species'!DW3, 'Raw Data'!$E$2:$E$308,'Transposed Species'!DW4)</f>
        <v>0</v>
      </c>
      <c r="V37" s="40">
        <f>SUMIFS('Raw Data'!$F$2:$F$308, 'Raw Data'!$B$2:$B$308, "JOEL_T7", 'Raw Data'!$D$2:$D$308, 'Transposed Species'!DX3, 'Raw Data'!$E$2:$E$308,'Transposed Species'!DX4)</f>
        <v>0</v>
      </c>
      <c r="W37" s="40">
        <f>SUMIFS('Raw Data'!$F$2:$F$308, 'Raw Data'!$B$2:$B$308, "JOEL_T7", 'Raw Data'!$D$2:$D$308, 'Transposed Species'!DY3, 'Raw Data'!$E$2:$E$308,'Transposed Species'!DY4)</f>
        <v>0</v>
      </c>
      <c r="X37" s="40">
        <f>SUMIFS('Raw Data'!$F$2:$F$308, 'Raw Data'!$B$2:$B$308, "JOEL_T7", 'Raw Data'!$D$2:$D$308, 'Transposed Species'!DZ3, 'Raw Data'!$E$2:$E$308,'Transposed Species'!DZ4)</f>
        <v>3</v>
      </c>
      <c r="Y37" s="40">
        <f>SUMIFS('Raw Data'!$F$2:$F$308, 'Raw Data'!$B$2:$B$308, "JOEL_T7", 'Raw Data'!$D$2:$D$308, 'Transposed Species'!EA3, 'Raw Data'!$E$2:$E$308,'Transposed Species'!EA4)</f>
        <v>0</v>
      </c>
      <c r="Z37" s="40">
        <f>SUMIFS('Raw Data'!$F$2:$F$308, 'Raw Data'!$B$2:$B$308, "JOEL_T7", 'Raw Data'!$D$2:$D$308, 'Transposed Species'!GU3, 'Raw Data'!$E$2:$E$308,'Transposed Species'!GU4)</f>
        <v>0</v>
      </c>
      <c r="AA37" s="40">
        <f>SUMIFS('Raw Data'!$F$2:$F$308, 'Raw Data'!$B$2:$B$308, "JOEL_T7", 'Raw Data'!$D$2:$D$308, 'Transposed Species'!GV3, 'Raw Data'!$E$2:$E$308,'Transposed Species'!GV4)</f>
        <v>0</v>
      </c>
      <c r="AB37" s="40">
        <f>SUMIFS('Raw Data'!$F$2:$F$308, 'Raw Data'!$B$2:$B$308, "JOEL_T7", 'Raw Data'!$D$2:$D$308, 'Transposed Species'!GW3, 'Raw Data'!$E$2:$E$308,'Transposed Species'!GW4)</f>
        <v>0</v>
      </c>
      <c r="AC37" s="40">
        <f>SUMIFS('Raw Data'!$F$2:$F$308, 'Raw Data'!$B$2:$B$308, "JOEL_T7", 'Raw Data'!$D$2:$D$308, 'Transposed Species'!GX3, 'Raw Data'!$E$2:$E$308,'Transposed Species'!GX4)</f>
        <v>0</v>
      </c>
      <c r="AD37" s="40">
        <f>SUMIFS('Raw Data'!$F$2:$F$308, 'Raw Data'!$B$2:$B$308, "JOEL_T7", 'Raw Data'!$D$2:$D$308, 'Transposed Species'!GZ3, 'Raw Data'!$E$2:$E$308,'Transposed Species'!GZ4)</f>
        <v>0</v>
      </c>
      <c r="AE37" s="40">
        <f>SUMIFS('Raw Data'!$F$2:$F$308, 'Raw Data'!$B$2:$B$308, "JOEL_T7", 'Raw Data'!$D$2:$D$308, 'Transposed Species'!HA3, 'Raw Data'!$E$2:$E$308,'Transposed Species'!HA4)</f>
        <v>0</v>
      </c>
      <c r="AF37" s="40">
        <f>SUMIFS('Raw Data'!$F$2:$F$308, 'Raw Data'!$B$2:$B$308, "JOEL_T7", 'Raw Data'!$D$2:$D$308, 'Transposed Species'!HB3, 'Raw Data'!$E$2:$E$308,'Transposed Species'!HB4)</f>
        <v>0</v>
      </c>
      <c r="AG37" s="40">
        <f>SUMIFS('Raw Data'!$F$2:$F$308, 'Raw Data'!$B$2:$B$308, "JOEL_T7", 'Raw Data'!$D$2:$D$308, 'Transposed Species'!HC3, 'Raw Data'!$E$2:$E$308,'Transposed Species'!HC4)</f>
        <v>0</v>
      </c>
      <c r="AH37" s="40">
        <f>SUMIFS('Raw Data'!$F$2:$F$308, 'Raw Data'!$B$2:$B$308, "JOEL_T7", 'Raw Data'!$D$2:$D$308, 'Transposed Species'!HD3, 'Raw Data'!$E$2:$E$308,'Transposed Species'!HD4)</f>
        <v>0</v>
      </c>
      <c r="AI37" s="40">
        <f>SUMIFS('Raw Data'!$F$2:$F$308, 'Raw Data'!$B$2:$B$308, "JOEL_T7", 'Raw Data'!$D$2:$D$308, 'Transposed Species'!HG3, 'Raw Data'!$E$2:$E$308,'Transposed Species'!HG4)</f>
        <v>0</v>
      </c>
      <c r="AJ37" s="40">
        <f>SUMIFS('Raw Data'!$F$2:$F$308, 'Raw Data'!$B$2:$B$308, "JOEL_T7", 'Raw Data'!$D$2:$D$308, 'Transposed Species'!HH3, 'Raw Data'!$E$2:$E$308,'Transposed Species'!HH4)</f>
        <v>0</v>
      </c>
      <c r="AK37" s="40">
        <f>SUMIFS('Raw Data'!$F$2:$F$308, 'Raw Data'!$B$2:$B$308, "JOEL_T7", 'Raw Data'!$D$2:$D$308, 'Transposed Species'!HL3, 'Raw Data'!$E$2:$E$308,'Transposed Species'!HL4)</f>
        <v>0</v>
      </c>
      <c r="AL37" s="40">
        <f>SUMIFS('Raw Data'!$F$2:$F$308, 'Raw Data'!$B$2:$B$308, "JOEL_T7", 'Raw Data'!$D$2:$D$308, 'Transposed Species'!HM3, 'Raw Data'!$E$2:$E$308,'Transposed Species'!HM4)</f>
        <v>0</v>
      </c>
      <c r="AM37" s="40">
        <f>SUMIFS('Raw Data'!$F$2:$F$308, 'Raw Data'!$B$2:$B$308, "JOEL_T7", 'Raw Data'!$D$2:$D$308, 'Transposed Species'!HN3, 'Raw Data'!$E$2:$E$308,'Transposed Species'!HN4)</f>
        <v>0</v>
      </c>
      <c r="AN37" s="40">
        <f>SUMIFS('Raw Data'!$F$2:$F$308, 'Raw Data'!$B$2:$B$308, "JOEL_T7", 'Raw Data'!$D$2:$D$308, 'Transposed Species'!HO3, 'Raw Data'!$E$2:$E$308,'Transposed Species'!HO4)</f>
        <v>0</v>
      </c>
      <c r="AO37" s="40">
        <f>SUMIFS('Raw Data'!$F$2:$F$308, 'Raw Data'!$B$2:$B$308, "JOEL_T7", 'Raw Data'!$D$2:$D$308, 'Transposed Species'!HP3, 'Raw Data'!$E$2:$E$308,'Transposed Species'!HP4)</f>
        <v>0</v>
      </c>
      <c r="AP37" s="40">
        <f>SUMIFS('Raw Data'!$F$2:$F$308, 'Raw Data'!$B$2:$B$308, "JOEL_T7", 'Raw Data'!$D$2:$D$308, 'Transposed Species'!HQ3, 'Raw Data'!$E$2:$E$308,'Transposed Species'!HQ4)</f>
        <v>0</v>
      </c>
      <c r="AQ37" s="40">
        <f>SUMIFS('Raw Data'!$F$2:$F$308, 'Raw Data'!$B$2:$B$308, "JOEL_T7", 'Raw Data'!$D$2:$D$308, 'Transposed Species'!HR3, 'Raw Data'!$E$2:$E$308,'Transposed Species'!HR4)</f>
        <v>1</v>
      </c>
      <c r="AR37" s="40">
        <f>SUMIFS('Raw Data'!$F$2:$F$308, 'Raw Data'!$B$2:$B$308, "JOEL_T7", 'Raw Data'!$D$2:$D$308, 'Transposed Species'!HT3, 'Raw Data'!$E$2:$E$308,'Transposed Species'!HT4)</f>
        <v>0</v>
      </c>
    </row>
    <row r="38" spans="1:44">
      <c r="A38" t="s">
        <v>437</v>
      </c>
      <c r="B38" t="s">
        <v>148</v>
      </c>
      <c r="C38" t="s">
        <v>487</v>
      </c>
      <c r="D38" s="40">
        <f>SUMIFS('Raw Data'!$F$2:$F$308, 'Raw Data'!$B$2:$B$308, "MADA_T1", 'Raw Data'!$D$2:$D$308, 'Transposed Species'!AV3, 'Raw Data'!$E$2:$E$308,'Transposed Species'!AV4)</f>
        <v>0</v>
      </c>
      <c r="E38" s="40">
        <f>SUMIFS('Raw Data'!$F$2:$F$308, 'Raw Data'!$B$2:$B$308, "MADA_T1", 'Raw Data'!$D$2:$D$308, 'Transposed Species'!AW3, 'Raw Data'!$E$2:$E$308,'Transposed Species'!AW4)</f>
        <v>0</v>
      </c>
      <c r="F38" s="40">
        <f>SUMIFS('Raw Data'!$F$2:$F$308, 'Raw Data'!$B$2:$B$308, "MADA_T1", 'Raw Data'!$D$2:$D$308, 'Transposed Species'!AX3, 'Raw Data'!$E$2:$E$308,'Transposed Species'!AX4)</f>
        <v>0</v>
      </c>
      <c r="G38" s="40">
        <f>SUMIFS('Raw Data'!$F$2:$F$308, 'Raw Data'!$B$2:$B$308, "MADA_T1", 'Raw Data'!$D$2:$D$308, 'Transposed Species'!AY3, 'Raw Data'!$E$2:$E$308,'Transposed Species'!AY4)</f>
        <v>0</v>
      </c>
      <c r="H38" s="40">
        <f>SUMIFS('Raw Data'!$F$2:$F$308, 'Raw Data'!$B$2:$B$308, "MADA_T1", 'Raw Data'!$D$2:$D$308, 'Transposed Species'!AZ3, 'Raw Data'!$E$2:$E$308,'Transposed Species'!AZ4)</f>
        <v>0</v>
      </c>
      <c r="I38" s="40">
        <f>SUMIFS('Raw Data'!$F$2:$F$308, 'Raw Data'!$B$2:$B$308, "MADA_T1", 'Raw Data'!$D$2:$D$308, 'Transposed Species'!BA3, 'Raw Data'!$E$2:$E$308,'Transposed Species'!BA4)</f>
        <v>0</v>
      </c>
      <c r="J38" s="40">
        <f>SUMIFS('Raw Data'!$F$2:$F$308, 'Raw Data'!$B$2:$B$308, "MADA_T1", 'Raw Data'!$D$2:$D$308, 'Transposed Species'!BB3, 'Raw Data'!$E$2:$E$308,'Transposed Species'!BB4)</f>
        <v>0</v>
      </c>
      <c r="K38" s="40">
        <f>SUMIFS('Raw Data'!$F$2:$F$308, 'Raw Data'!$B$2:$B$308, "MADA_T1", 'Raw Data'!$D$2:$D$308, 'Transposed Species'!BW3, 'Raw Data'!$E$2:$E$308,'Transposed Species'!BW4)</f>
        <v>0</v>
      </c>
      <c r="L38" s="40">
        <f>SUMIFS('Raw Data'!$F$2:$F$308, 'Raw Data'!$B$2:$B$308, "MADA_T1", 'Raw Data'!$D$2:$D$308, 'Transposed Species'!DN3, 'Raw Data'!$E$2:$E$308,'Transposed Species'!DN4)</f>
        <v>0</v>
      </c>
      <c r="M38" s="40">
        <f>SUMIFS('Raw Data'!$F$2:$F$308, 'Raw Data'!$B$2:$B$308, "MADA_T1", 'Raw Data'!$D$2:$D$308, 'Transposed Species'!DO3, 'Raw Data'!$E$2:$E$308,'Transposed Species'!DO4)</f>
        <v>0</v>
      </c>
      <c r="N38" s="40">
        <f>SUMIFS('Raw Data'!$F$2:$F$308, 'Raw Data'!$B$2:$B$308, "MADA_T1", 'Raw Data'!$D$2:$D$308, 'Transposed Species'!DP3, 'Raw Data'!$E$2:$E$308,'Transposed Species'!DP4)</f>
        <v>0</v>
      </c>
      <c r="O38" s="40">
        <f>SUMIFS('Raw Data'!$F$2:$F$308, 'Raw Data'!$B$2:$B$308, "MADA_T1", 'Raw Data'!$D$2:$D$308, 'Transposed Species'!DQ3, 'Raw Data'!$E$2:$E$308,'Transposed Species'!DQ4)</f>
        <v>0</v>
      </c>
      <c r="P38" s="40">
        <f>SUMIFS('Raw Data'!$F$2:$F$308, 'Raw Data'!$B$2:$B$308, "MADA_T1", 'Raw Data'!$D$2:$D$308, 'Transposed Species'!DR3, 'Raw Data'!$E$2:$E$308,'Transposed Species'!DR4)</f>
        <v>0</v>
      </c>
      <c r="Q38" s="40">
        <f>SUMIFS('Raw Data'!$F$2:$F$308, 'Raw Data'!$B$2:$B$308, "MADA_T1", 'Raw Data'!$D$2:$D$308, 'Transposed Species'!DS3, 'Raw Data'!$E$2:$E$308,'Transposed Species'!DS4)</f>
        <v>0</v>
      </c>
      <c r="R38" s="40">
        <f>SUMIFS('Raw Data'!$F$2:$F$308, 'Raw Data'!$B$2:$B$308, "MADA_T1", 'Raw Data'!$D$2:$D$308, 'Transposed Species'!DT3, 'Raw Data'!$E$2:$E$308,'Transposed Species'!DT4)</f>
        <v>0</v>
      </c>
      <c r="S38" s="40">
        <f>SUMIFS('Raw Data'!$F$2:$F$308, 'Raw Data'!$B$2:$B$308, "MADA_T1", 'Raw Data'!$D$2:$D$308, 'Transposed Species'!DU3, 'Raw Data'!$E$2:$E$308,'Transposed Species'!DU4)</f>
        <v>0</v>
      </c>
      <c r="T38" s="40">
        <f>SUMIFS('Raw Data'!$F$2:$F$308, 'Raw Data'!$B$2:$B$308, "MADA_T1", 'Raw Data'!$D$2:$D$308, 'Transposed Species'!DV3, 'Raw Data'!$E$2:$E$308,'Transposed Species'!DV4)</f>
        <v>0</v>
      </c>
      <c r="U38" s="40">
        <f>SUMIFS('Raw Data'!$F$2:$F$308, 'Raw Data'!$B$2:$B$308, "MADA_T1", 'Raw Data'!$D$2:$D$308, 'Transposed Species'!DW3, 'Raw Data'!$E$2:$E$308,'Transposed Species'!DW4)</f>
        <v>0</v>
      </c>
      <c r="V38" s="40">
        <f>SUMIFS('Raw Data'!$F$2:$F$308, 'Raw Data'!$B$2:$B$308, "MADA_T1", 'Raw Data'!$D$2:$D$308, 'Transposed Species'!DX3, 'Raw Data'!$E$2:$E$308,'Transposed Species'!DX4)</f>
        <v>0</v>
      </c>
      <c r="W38" s="40">
        <f>SUMIFS('Raw Data'!$F$2:$F$308, 'Raw Data'!$B$2:$B$308, "MADA_T1", 'Raw Data'!$D$2:$D$308, 'Transposed Species'!DY3, 'Raw Data'!$E$2:$E$308,'Transposed Species'!DY4)</f>
        <v>0</v>
      </c>
      <c r="X38" s="40">
        <f>SUMIFS('Raw Data'!$F$2:$F$308, 'Raw Data'!$B$2:$B$308, "MADA_T1", 'Raw Data'!$D$2:$D$308, 'Transposed Species'!DZ3, 'Raw Data'!$E$2:$E$308,'Transposed Species'!DZ4)</f>
        <v>1</v>
      </c>
      <c r="Y38" s="40">
        <f>SUMIFS('Raw Data'!$F$2:$F$308, 'Raw Data'!$B$2:$B$308, "MADA_T1", 'Raw Data'!$D$2:$D$308, 'Transposed Species'!EA3, 'Raw Data'!$E$2:$E$308,'Transposed Species'!EA4)</f>
        <v>0</v>
      </c>
      <c r="Z38" s="40">
        <f>SUMIFS('Raw Data'!$F$2:$F$308, 'Raw Data'!$B$2:$B$308, "MADA_T1", 'Raw Data'!$D$2:$D$308, 'Transposed Species'!GU3, 'Raw Data'!$E$2:$E$308,'Transposed Species'!GU4)</f>
        <v>0</v>
      </c>
      <c r="AA38" s="40">
        <f>SUMIFS('Raw Data'!$F$2:$F$308, 'Raw Data'!$B$2:$B$308, "MADA_T1", 'Raw Data'!$D$2:$D$308, 'Transposed Species'!GV3, 'Raw Data'!$E$2:$E$308,'Transposed Species'!GV4)</f>
        <v>0</v>
      </c>
      <c r="AB38" s="40">
        <f>SUMIFS('Raw Data'!$F$2:$F$308, 'Raw Data'!$B$2:$B$308, "MADA_T1", 'Raw Data'!$D$2:$D$308, 'Transposed Species'!GW3, 'Raw Data'!$E$2:$E$308,'Transposed Species'!GW4)</f>
        <v>0</v>
      </c>
      <c r="AC38" s="40">
        <f>SUMIFS('Raw Data'!$F$2:$F$308, 'Raw Data'!$B$2:$B$308, "MADA_T1", 'Raw Data'!$D$2:$D$308, 'Transposed Species'!GX3, 'Raw Data'!$E$2:$E$308,'Transposed Species'!GX4)</f>
        <v>0</v>
      </c>
      <c r="AD38" s="40">
        <f>SUMIFS('Raw Data'!$F$2:$F$308, 'Raw Data'!$B$2:$B$308, "MADA_T1", 'Raw Data'!$D$2:$D$308, 'Transposed Species'!GZ3, 'Raw Data'!$E$2:$E$308,'Transposed Species'!GZ4)</f>
        <v>0</v>
      </c>
      <c r="AE38" s="40">
        <f>SUMIFS('Raw Data'!$F$2:$F$308, 'Raw Data'!$B$2:$B$308, "MADA_T1", 'Raw Data'!$D$2:$D$308, 'Transposed Species'!HA3, 'Raw Data'!$E$2:$E$308,'Transposed Species'!HA4)</f>
        <v>0</v>
      </c>
      <c r="AF38" s="40">
        <f>SUMIFS('Raw Data'!$F$2:$F$308, 'Raw Data'!$B$2:$B$308, "MADA_T1", 'Raw Data'!$D$2:$D$308, 'Transposed Species'!HB3, 'Raw Data'!$E$2:$E$308,'Transposed Species'!HB4)</f>
        <v>0</v>
      </c>
      <c r="AG38" s="40">
        <f>SUMIFS('Raw Data'!$F$2:$F$308, 'Raw Data'!$B$2:$B$308, "MADA_T1", 'Raw Data'!$D$2:$D$308, 'Transposed Species'!HC3, 'Raw Data'!$E$2:$E$308,'Transposed Species'!HC4)</f>
        <v>0</v>
      </c>
      <c r="AH38" s="40">
        <f>SUMIFS('Raw Data'!$F$2:$F$308, 'Raw Data'!$B$2:$B$308, "MADA_T1", 'Raw Data'!$D$2:$D$308, 'Transposed Species'!HD3, 'Raw Data'!$E$2:$E$308,'Transposed Species'!HD4)</f>
        <v>0</v>
      </c>
      <c r="AI38" s="40">
        <f>SUMIFS('Raw Data'!$F$2:$F$308, 'Raw Data'!$B$2:$B$308, "MADA_T1", 'Raw Data'!$D$2:$D$308, 'Transposed Species'!HG3, 'Raw Data'!$E$2:$E$308,'Transposed Species'!HG4)</f>
        <v>0</v>
      </c>
      <c r="AJ38" s="40">
        <f>SUMIFS('Raw Data'!$F$2:$F$308, 'Raw Data'!$B$2:$B$308, "MADA_T1", 'Raw Data'!$D$2:$D$308, 'Transposed Species'!HH3, 'Raw Data'!$E$2:$E$308,'Transposed Species'!HH4)</f>
        <v>0</v>
      </c>
      <c r="AK38" s="40">
        <f>SUMIFS('Raw Data'!$F$2:$F$308, 'Raw Data'!$B$2:$B$308, "MADA_T1", 'Raw Data'!$D$2:$D$308, 'Transposed Species'!HL3, 'Raw Data'!$E$2:$E$308,'Transposed Species'!HL4)</f>
        <v>0</v>
      </c>
      <c r="AL38" s="40">
        <f>SUMIFS('Raw Data'!$F$2:$F$308, 'Raw Data'!$B$2:$B$308, "MADA_T1", 'Raw Data'!$D$2:$D$308, 'Transposed Species'!HM3, 'Raw Data'!$E$2:$E$308,'Transposed Species'!HM4)</f>
        <v>0</v>
      </c>
      <c r="AM38" s="40">
        <f>SUMIFS('Raw Data'!$F$2:$F$308, 'Raw Data'!$B$2:$B$308, "MADA_T1", 'Raw Data'!$D$2:$D$308, 'Transposed Species'!HN3, 'Raw Data'!$E$2:$E$308,'Transposed Species'!HN4)</f>
        <v>0</v>
      </c>
      <c r="AN38" s="40">
        <f>SUMIFS('Raw Data'!$F$2:$F$308, 'Raw Data'!$B$2:$B$308, "MADA_T1", 'Raw Data'!$D$2:$D$308, 'Transposed Species'!HO3, 'Raw Data'!$E$2:$E$308,'Transposed Species'!HO4)</f>
        <v>0</v>
      </c>
      <c r="AO38" s="40">
        <f>SUMIFS('Raw Data'!$F$2:$F$308, 'Raw Data'!$B$2:$B$308, "MADA_T1", 'Raw Data'!$D$2:$D$308, 'Transposed Species'!HP3, 'Raw Data'!$E$2:$E$308,'Transposed Species'!HP4)</f>
        <v>0</v>
      </c>
      <c r="AP38" s="40">
        <f>SUMIFS('Raw Data'!$F$2:$F$308, 'Raw Data'!$B$2:$B$308, "MADA_T1", 'Raw Data'!$D$2:$D$308, 'Transposed Species'!HQ3, 'Raw Data'!$E$2:$E$308,'Transposed Species'!HQ4)</f>
        <v>0</v>
      </c>
      <c r="AQ38" s="40">
        <f>SUMIFS('Raw Data'!$F$2:$F$308, 'Raw Data'!$B$2:$B$308, "MADA_T1", 'Raw Data'!$D$2:$D$308, 'Transposed Species'!HR3, 'Raw Data'!$E$2:$E$308,'Transposed Species'!HR4)</f>
        <v>0</v>
      </c>
      <c r="AR38" s="40">
        <f>SUMIFS('Raw Data'!$F$2:$F$308, 'Raw Data'!$B$2:$B$308, "MADA_T1", 'Raw Data'!$D$2:$D$308, 'Transposed Species'!HT3, 'Raw Data'!$E$2:$E$308,'Transposed Species'!HT4)</f>
        <v>0</v>
      </c>
    </row>
    <row r="39" spans="1:44">
      <c r="A39" t="s">
        <v>438</v>
      </c>
      <c r="B39" t="s">
        <v>148</v>
      </c>
      <c r="C39" t="s">
        <v>487</v>
      </c>
      <c r="D39" s="40">
        <f>SUMIFS('Raw Data'!$F$2:$F$308, 'Raw Data'!$B$2:$B$308, "MADA_T2", 'Raw Data'!$D$2:$D$308, 'Transposed Species'!AV3, 'Raw Data'!$E$2:$E$308,'Transposed Species'!AV4)</f>
        <v>0</v>
      </c>
      <c r="E39" s="40">
        <f>SUMIFS('Raw Data'!$F$2:$F$308, 'Raw Data'!$B$2:$B$308, "MADA_T2", 'Raw Data'!$D$2:$D$308, 'Transposed Species'!AW3, 'Raw Data'!$E$2:$E$308,'Transposed Species'!AW4)</f>
        <v>0</v>
      </c>
      <c r="F39" s="40">
        <f>SUMIFS('Raw Data'!$F$2:$F$308, 'Raw Data'!$B$2:$B$308, "MADA_T2", 'Raw Data'!$D$2:$D$308, 'Transposed Species'!AX3, 'Raw Data'!$E$2:$E$308,'Transposed Species'!AX4)</f>
        <v>0</v>
      </c>
      <c r="G39" s="40">
        <f>SUMIFS('Raw Data'!$F$2:$F$308, 'Raw Data'!$B$2:$B$308, "MADA_T2", 'Raw Data'!$D$2:$D$308, 'Transposed Species'!AY3, 'Raw Data'!$E$2:$E$308,'Transposed Species'!AY4)</f>
        <v>0</v>
      </c>
      <c r="H39" s="40">
        <f>SUMIFS('Raw Data'!$F$2:$F$308, 'Raw Data'!$B$2:$B$308, "MADA_T2", 'Raw Data'!$D$2:$D$308, 'Transposed Species'!AZ3, 'Raw Data'!$E$2:$E$308,'Transposed Species'!AZ4)</f>
        <v>0</v>
      </c>
      <c r="I39" s="40">
        <f>SUMIFS('Raw Data'!$F$2:$F$308, 'Raw Data'!$B$2:$B$308, "MADA_T2", 'Raw Data'!$D$2:$D$308, 'Transposed Species'!BA3, 'Raw Data'!$E$2:$E$308,'Transposed Species'!BA4)</f>
        <v>0</v>
      </c>
      <c r="J39" s="40">
        <f>SUMIFS('Raw Data'!$F$2:$F$308, 'Raw Data'!$B$2:$B$308, "MADA_T2", 'Raw Data'!$D$2:$D$308, 'Transposed Species'!BB3, 'Raw Data'!$E$2:$E$308,'Transposed Species'!BB4)</f>
        <v>0</v>
      </c>
      <c r="K39" s="40">
        <f>SUMIFS('Raw Data'!$F$2:$F$308, 'Raw Data'!$B$2:$B$308, "MADA_T2", 'Raw Data'!$D$2:$D$308, 'Transposed Species'!BW3, 'Raw Data'!$E$2:$E$308,'Transposed Species'!BW4)</f>
        <v>0</v>
      </c>
      <c r="L39" s="40">
        <f>SUMIFS('Raw Data'!$F$2:$F$308, 'Raw Data'!$B$2:$B$308, "MADA_T2", 'Raw Data'!$D$2:$D$308, 'Transposed Species'!DN3, 'Raw Data'!$E$2:$E$308,'Transposed Species'!DN4)</f>
        <v>0</v>
      </c>
      <c r="M39" s="40">
        <f>SUMIFS('Raw Data'!$F$2:$F$308, 'Raw Data'!$B$2:$B$308, "MADA_T2", 'Raw Data'!$D$2:$D$308, 'Transposed Species'!DO3, 'Raw Data'!$E$2:$E$308,'Transposed Species'!DO4)</f>
        <v>0</v>
      </c>
      <c r="N39" s="40">
        <f>SUMIFS('Raw Data'!$F$2:$F$308, 'Raw Data'!$B$2:$B$308, "MADA_T2", 'Raw Data'!$D$2:$D$308, 'Transposed Species'!DP3, 'Raw Data'!$E$2:$E$308,'Transposed Species'!DP4)</f>
        <v>0</v>
      </c>
      <c r="O39" s="40">
        <f>SUMIFS('Raw Data'!$F$2:$F$308, 'Raw Data'!$B$2:$B$308, "MADA_T2", 'Raw Data'!$D$2:$D$308, 'Transposed Species'!DQ3, 'Raw Data'!$E$2:$E$308,'Transposed Species'!DQ4)</f>
        <v>0</v>
      </c>
      <c r="P39" s="40">
        <f>SUMIFS('Raw Data'!$F$2:$F$308, 'Raw Data'!$B$2:$B$308, "MADA_T2", 'Raw Data'!$D$2:$D$308, 'Transposed Species'!DR3, 'Raw Data'!$E$2:$E$308,'Transposed Species'!DR4)</f>
        <v>0</v>
      </c>
      <c r="Q39" s="40">
        <f>SUMIFS('Raw Data'!$F$2:$F$308, 'Raw Data'!$B$2:$B$308, "MADA_T2", 'Raw Data'!$D$2:$D$308, 'Transposed Species'!DS3, 'Raw Data'!$E$2:$E$308,'Transposed Species'!DS4)</f>
        <v>0</v>
      </c>
      <c r="R39" s="40">
        <f>SUMIFS('Raw Data'!$F$2:$F$308, 'Raw Data'!$B$2:$B$308, "MADA_T2", 'Raw Data'!$D$2:$D$308, 'Transposed Species'!DT3, 'Raw Data'!$E$2:$E$308,'Transposed Species'!DT4)</f>
        <v>0</v>
      </c>
      <c r="S39" s="40">
        <f>SUMIFS('Raw Data'!$F$2:$F$308, 'Raw Data'!$B$2:$B$308, "MADA_T2", 'Raw Data'!$D$2:$D$308, 'Transposed Species'!DU3, 'Raw Data'!$E$2:$E$308,'Transposed Species'!DU4)</f>
        <v>0</v>
      </c>
      <c r="T39" s="40">
        <f>SUMIFS('Raw Data'!$F$2:$F$308, 'Raw Data'!$B$2:$B$308, "MADA_T2", 'Raw Data'!$D$2:$D$308, 'Transposed Species'!DV3, 'Raw Data'!$E$2:$E$308,'Transposed Species'!DV4)</f>
        <v>0</v>
      </c>
      <c r="U39" s="40">
        <f>SUMIFS('Raw Data'!$F$2:$F$308, 'Raw Data'!$B$2:$B$308, "MADA_T2", 'Raw Data'!$D$2:$D$308, 'Transposed Species'!DW3, 'Raw Data'!$E$2:$E$308,'Transposed Species'!DW4)</f>
        <v>0</v>
      </c>
      <c r="V39" s="40">
        <f>SUMIFS('Raw Data'!$F$2:$F$308, 'Raw Data'!$B$2:$B$308, "MADA_T2", 'Raw Data'!$D$2:$D$308, 'Transposed Species'!DX3, 'Raw Data'!$E$2:$E$308,'Transposed Species'!DX4)</f>
        <v>0</v>
      </c>
      <c r="W39" s="40">
        <f>SUMIFS('Raw Data'!$F$2:$F$308, 'Raw Data'!$B$2:$B$308, "MADA_T2", 'Raw Data'!$D$2:$D$308, 'Transposed Species'!DY3, 'Raw Data'!$E$2:$E$308,'Transposed Species'!DY4)</f>
        <v>0</v>
      </c>
      <c r="X39" s="40">
        <f>SUMIFS('Raw Data'!$F$2:$F$308, 'Raw Data'!$B$2:$B$308, "MADA_T2", 'Raw Data'!$D$2:$D$308, 'Transposed Species'!DZ3, 'Raw Data'!$E$2:$E$308,'Transposed Species'!DZ4)</f>
        <v>0</v>
      </c>
      <c r="Y39" s="40">
        <f>SUMIFS('Raw Data'!$F$2:$F$308, 'Raw Data'!$B$2:$B$308, "MADA_T2", 'Raw Data'!$D$2:$D$308, 'Transposed Species'!EA3, 'Raw Data'!$E$2:$E$308,'Transposed Species'!EA4)</f>
        <v>0</v>
      </c>
      <c r="Z39" s="40">
        <f>SUMIFS('Raw Data'!$F$2:$F$308, 'Raw Data'!$B$2:$B$308, "MADA_T2", 'Raw Data'!$D$2:$D$308, 'Transposed Species'!GU3, 'Raw Data'!$E$2:$E$308,'Transposed Species'!GU4)</f>
        <v>0</v>
      </c>
      <c r="AA39" s="40">
        <f>SUMIFS('Raw Data'!$F$2:$F$308, 'Raw Data'!$B$2:$B$308, "MADA_T2", 'Raw Data'!$D$2:$D$308, 'Transposed Species'!GV3, 'Raw Data'!$E$2:$E$308,'Transposed Species'!GV4)</f>
        <v>0</v>
      </c>
      <c r="AB39" s="40">
        <f>SUMIFS('Raw Data'!$F$2:$F$308, 'Raw Data'!$B$2:$B$308, "MADA_T2", 'Raw Data'!$D$2:$D$308, 'Transposed Species'!GW3, 'Raw Data'!$E$2:$E$308,'Transposed Species'!GW4)</f>
        <v>0</v>
      </c>
      <c r="AC39" s="40">
        <f>SUMIFS('Raw Data'!$F$2:$F$308, 'Raw Data'!$B$2:$B$308, "MADA_T2", 'Raw Data'!$D$2:$D$308, 'Transposed Species'!GX3, 'Raw Data'!$E$2:$E$308,'Transposed Species'!GX4)</f>
        <v>0</v>
      </c>
      <c r="AD39" s="40">
        <f>SUMIFS('Raw Data'!$F$2:$F$308, 'Raw Data'!$B$2:$B$308, "MADA_T2", 'Raw Data'!$D$2:$D$308, 'Transposed Species'!GZ3, 'Raw Data'!$E$2:$E$308,'Transposed Species'!GZ4)</f>
        <v>0</v>
      </c>
      <c r="AE39" s="40">
        <f>SUMIFS('Raw Data'!$F$2:$F$308, 'Raw Data'!$B$2:$B$308, "MADA_T2", 'Raw Data'!$D$2:$D$308, 'Transposed Species'!HA3, 'Raw Data'!$E$2:$E$308,'Transposed Species'!HA4)</f>
        <v>0</v>
      </c>
      <c r="AF39" s="40">
        <f>SUMIFS('Raw Data'!$F$2:$F$308, 'Raw Data'!$B$2:$B$308, "MADA_T2", 'Raw Data'!$D$2:$D$308, 'Transposed Species'!HB3, 'Raw Data'!$E$2:$E$308,'Transposed Species'!HB4)</f>
        <v>0</v>
      </c>
      <c r="AG39" s="40">
        <f>SUMIFS('Raw Data'!$F$2:$F$308, 'Raw Data'!$B$2:$B$308, "MADA_T2", 'Raw Data'!$D$2:$D$308, 'Transposed Species'!HC3, 'Raw Data'!$E$2:$E$308,'Transposed Species'!HC4)</f>
        <v>0</v>
      </c>
      <c r="AH39" s="40">
        <f>SUMIFS('Raw Data'!$F$2:$F$308, 'Raw Data'!$B$2:$B$308, "MADA_T2", 'Raw Data'!$D$2:$D$308, 'Transposed Species'!HD3, 'Raw Data'!$E$2:$E$308,'Transposed Species'!HD4)</f>
        <v>0</v>
      </c>
      <c r="AI39" s="40">
        <f>SUMIFS('Raw Data'!$F$2:$F$308, 'Raw Data'!$B$2:$B$308, "MADA_T2", 'Raw Data'!$D$2:$D$308, 'Transposed Species'!HG3, 'Raw Data'!$E$2:$E$308,'Transposed Species'!HG4)</f>
        <v>0</v>
      </c>
      <c r="AJ39" s="40">
        <f>SUMIFS('Raw Data'!$F$2:$F$308, 'Raw Data'!$B$2:$B$308, "MADA_T2", 'Raw Data'!$D$2:$D$308, 'Transposed Species'!HH3, 'Raw Data'!$E$2:$E$308,'Transposed Species'!HH4)</f>
        <v>0</v>
      </c>
      <c r="AK39" s="40">
        <f>SUMIFS('Raw Data'!$F$2:$F$308, 'Raw Data'!$B$2:$B$308, "MADA_T2", 'Raw Data'!$D$2:$D$308, 'Transposed Species'!HL3, 'Raw Data'!$E$2:$E$308,'Transposed Species'!HL4)</f>
        <v>0</v>
      </c>
      <c r="AL39" s="40">
        <f>SUMIFS('Raw Data'!$F$2:$F$308, 'Raw Data'!$B$2:$B$308, "MADA_T2", 'Raw Data'!$D$2:$D$308, 'Transposed Species'!HM3, 'Raw Data'!$E$2:$E$308,'Transposed Species'!HM4)</f>
        <v>0</v>
      </c>
      <c r="AM39" s="40">
        <f>SUMIFS('Raw Data'!$F$2:$F$308, 'Raw Data'!$B$2:$B$308, "MADA_T2", 'Raw Data'!$D$2:$D$308, 'Transposed Species'!HN3, 'Raw Data'!$E$2:$E$308,'Transposed Species'!HN4)</f>
        <v>0</v>
      </c>
      <c r="AN39" s="40">
        <f>SUMIFS('Raw Data'!$F$2:$F$308, 'Raw Data'!$B$2:$B$308, "MADA_T2", 'Raw Data'!$D$2:$D$308, 'Transposed Species'!HO3, 'Raw Data'!$E$2:$E$308,'Transposed Species'!HO4)</f>
        <v>0</v>
      </c>
      <c r="AO39" s="40">
        <f>SUMIFS('Raw Data'!$F$2:$F$308, 'Raw Data'!$B$2:$B$308, "MADA_T2", 'Raw Data'!$D$2:$D$308, 'Transposed Species'!HP3, 'Raw Data'!$E$2:$E$308,'Transposed Species'!HP4)</f>
        <v>0</v>
      </c>
      <c r="AP39" s="40">
        <f>SUMIFS('Raw Data'!$F$2:$F$308, 'Raw Data'!$B$2:$B$308, "MADA_T2", 'Raw Data'!$D$2:$D$308, 'Transposed Species'!HQ3, 'Raw Data'!$E$2:$E$308,'Transposed Species'!HQ4)</f>
        <v>0</v>
      </c>
      <c r="AQ39" s="40">
        <f>SUMIFS('Raw Data'!$F$2:$F$308, 'Raw Data'!$B$2:$B$308, "MADA_T2", 'Raw Data'!$D$2:$D$308, 'Transposed Species'!HR3, 'Raw Data'!$E$2:$E$308,'Transposed Species'!HR4)</f>
        <v>0</v>
      </c>
      <c r="AR39" s="40">
        <f>SUMIFS('Raw Data'!$F$2:$F$308, 'Raw Data'!$B$2:$B$308, "MADA_T2", 'Raw Data'!$D$2:$D$308, 'Transposed Species'!HT3, 'Raw Data'!$E$2:$E$308,'Transposed Species'!HT4)</f>
        <v>0</v>
      </c>
    </row>
    <row r="40" spans="1:44">
      <c r="A40" t="s">
        <v>439</v>
      </c>
      <c r="B40" t="s">
        <v>148</v>
      </c>
      <c r="C40" t="s">
        <v>487</v>
      </c>
      <c r="D40" s="40">
        <f>SUMIFS('Raw Data'!$F$2:$F$308, 'Raw Data'!$B$2:$B$308, "MADA_T3", 'Raw Data'!$D$2:$D$308, 'Transposed Species'!AV3, 'Raw Data'!$E$2:$E$308,'Transposed Species'!AV4)</f>
        <v>0</v>
      </c>
      <c r="E40" s="40">
        <f>SUMIFS('Raw Data'!$F$2:$F$308, 'Raw Data'!$B$2:$B$308, "MADA_T3", 'Raw Data'!$D$2:$D$308, 'Transposed Species'!AW3, 'Raw Data'!$E$2:$E$308,'Transposed Species'!AW4)</f>
        <v>0</v>
      </c>
      <c r="F40" s="40">
        <f>SUMIFS('Raw Data'!$F$2:$F$308, 'Raw Data'!$B$2:$B$308, "MADA_T3", 'Raw Data'!$D$2:$D$308, 'Transposed Species'!AX3, 'Raw Data'!$E$2:$E$308,'Transposed Species'!AX4)</f>
        <v>0</v>
      </c>
      <c r="G40" s="40">
        <f>SUMIFS('Raw Data'!$F$2:$F$308, 'Raw Data'!$B$2:$B$308, "MADA_T3", 'Raw Data'!$D$2:$D$308, 'Transposed Species'!AY3, 'Raw Data'!$E$2:$E$308,'Transposed Species'!AY4)</f>
        <v>0</v>
      </c>
      <c r="H40" s="40">
        <f>SUMIFS('Raw Data'!$F$2:$F$308, 'Raw Data'!$B$2:$B$308, "MADA_T3", 'Raw Data'!$D$2:$D$308, 'Transposed Species'!AZ3, 'Raw Data'!$E$2:$E$308,'Transposed Species'!AZ4)</f>
        <v>0</v>
      </c>
      <c r="I40" s="40">
        <f>SUMIFS('Raw Data'!$F$2:$F$308, 'Raw Data'!$B$2:$B$308, "MADA_T3", 'Raw Data'!$D$2:$D$308, 'Transposed Species'!BA3, 'Raw Data'!$E$2:$E$308,'Transposed Species'!BA4)</f>
        <v>0</v>
      </c>
      <c r="J40" s="40">
        <f>SUMIFS('Raw Data'!$F$2:$F$308, 'Raw Data'!$B$2:$B$308, "MADA_T3", 'Raw Data'!$D$2:$D$308, 'Transposed Species'!BB3, 'Raw Data'!$E$2:$E$308,'Transposed Species'!BB4)</f>
        <v>0</v>
      </c>
      <c r="K40" s="40">
        <f>SUMIFS('Raw Data'!$F$2:$F$308, 'Raw Data'!$B$2:$B$308, "MADA_T3", 'Raw Data'!$D$2:$D$308, 'Transposed Species'!BW3, 'Raw Data'!$E$2:$E$308,'Transposed Species'!BW4)</f>
        <v>0</v>
      </c>
      <c r="L40" s="40">
        <f>SUMIFS('Raw Data'!$F$2:$F$308, 'Raw Data'!$B$2:$B$308, "MADA_T3", 'Raw Data'!$D$2:$D$308, 'Transposed Species'!DN3, 'Raw Data'!$E$2:$E$308,'Transposed Species'!DN4)</f>
        <v>0</v>
      </c>
      <c r="M40" s="40">
        <f>SUMIFS('Raw Data'!$F$2:$F$308, 'Raw Data'!$B$2:$B$308, "MADA_T3", 'Raw Data'!$D$2:$D$308, 'Transposed Species'!DO3, 'Raw Data'!$E$2:$E$308,'Transposed Species'!DO4)</f>
        <v>0</v>
      </c>
      <c r="N40" s="40">
        <f>SUMIFS('Raw Data'!$F$2:$F$308, 'Raw Data'!$B$2:$B$308, "MADA_T3", 'Raw Data'!$D$2:$D$308, 'Transposed Species'!DP3, 'Raw Data'!$E$2:$E$308,'Transposed Species'!DP4)</f>
        <v>0</v>
      </c>
      <c r="O40" s="40">
        <f>SUMIFS('Raw Data'!$F$2:$F$308, 'Raw Data'!$B$2:$B$308, "MADA_T3", 'Raw Data'!$D$2:$D$308, 'Transposed Species'!DQ3, 'Raw Data'!$E$2:$E$308,'Transposed Species'!DQ4)</f>
        <v>0</v>
      </c>
      <c r="P40" s="40">
        <f>SUMIFS('Raw Data'!$F$2:$F$308, 'Raw Data'!$B$2:$B$308, "MADA_T3", 'Raw Data'!$D$2:$D$308, 'Transposed Species'!DR3, 'Raw Data'!$E$2:$E$308,'Transposed Species'!DR4)</f>
        <v>0</v>
      </c>
      <c r="Q40" s="40">
        <f>SUMIFS('Raw Data'!$F$2:$F$308, 'Raw Data'!$B$2:$B$308, "MADA_T3", 'Raw Data'!$D$2:$D$308, 'Transposed Species'!DS3, 'Raw Data'!$E$2:$E$308,'Transposed Species'!DS4)</f>
        <v>0</v>
      </c>
      <c r="R40" s="40">
        <f>SUMIFS('Raw Data'!$F$2:$F$308, 'Raw Data'!$B$2:$B$308, "MADA_T3", 'Raw Data'!$D$2:$D$308, 'Transposed Species'!DT3, 'Raw Data'!$E$2:$E$308,'Transposed Species'!DT4)</f>
        <v>0</v>
      </c>
      <c r="S40" s="40">
        <f>SUMIFS('Raw Data'!$F$2:$F$308, 'Raw Data'!$B$2:$B$308, "MADA_T3", 'Raw Data'!$D$2:$D$308, 'Transposed Species'!DU3, 'Raw Data'!$E$2:$E$308,'Transposed Species'!DU4)</f>
        <v>0</v>
      </c>
      <c r="T40" s="40">
        <f>SUMIFS('Raw Data'!$F$2:$F$308, 'Raw Data'!$B$2:$B$308, "MADA_T3", 'Raw Data'!$D$2:$D$308, 'Transposed Species'!DV3, 'Raw Data'!$E$2:$E$308,'Transposed Species'!DV4)</f>
        <v>0</v>
      </c>
      <c r="U40" s="40">
        <f>SUMIFS('Raw Data'!$F$2:$F$308, 'Raw Data'!$B$2:$B$308, "MADA_T3", 'Raw Data'!$D$2:$D$308, 'Transposed Species'!DW3, 'Raw Data'!$E$2:$E$308,'Transposed Species'!DW4)</f>
        <v>0</v>
      </c>
      <c r="V40" s="40">
        <f>SUMIFS('Raw Data'!$F$2:$F$308, 'Raw Data'!$B$2:$B$308, "MADA_T3", 'Raw Data'!$D$2:$D$308, 'Transposed Species'!DX3, 'Raw Data'!$E$2:$E$308,'Transposed Species'!DX4)</f>
        <v>0</v>
      </c>
      <c r="W40" s="40">
        <f>SUMIFS('Raw Data'!$F$2:$F$308, 'Raw Data'!$B$2:$B$308, "MADA_T3", 'Raw Data'!$D$2:$D$308, 'Transposed Species'!DY3, 'Raw Data'!$E$2:$E$308,'Transposed Species'!DY4)</f>
        <v>0</v>
      </c>
      <c r="X40" s="40">
        <f>SUMIFS('Raw Data'!$F$2:$F$308, 'Raw Data'!$B$2:$B$308, "MADA_T3", 'Raw Data'!$D$2:$D$308, 'Transposed Species'!DZ3, 'Raw Data'!$E$2:$E$308,'Transposed Species'!DZ4)</f>
        <v>1</v>
      </c>
      <c r="Y40" s="40">
        <f>SUMIFS('Raw Data'!$F$2:$F$308, 'Raw Data'!$B$2:$B$308, "MADA_T3", 'Raw Data'!$D$2:$D$308, 'Transposed Species'!EA3, 'Raw Data'!$E$2:$E$308,'Transposed Species'!EA4)</f>
        <v>0</v>
      </c>
      <c r="Z40" s="40">
        <f>SUMIFS('Raw Data'!$F$2:$F$308, 'Raw Data'!$B$2:$B$308, "MADA_T3", 'Raw Data'!$D$2:$D$308, 'Transposed Species'!GU3, 'Raw Data'!$E$2:$E$308,'Transposed Species'!GU4)</f>
        <v>0</v>
      </c>
      <c r="AA40" s="40">
        <f>SUMIFS('Raw Data'!$F$2:$F$308, 'Raw Data'!$B$2:$B$308, "MADA_T3", 'Raw Data'!$D$2:$D$308, 'Transposed Species'!GV3, 'Raw Data'!$E$2:$E$308,'Transposed Species'!GV4)</f>
        <v>0</v>
      </c>
      <c r="AB40" s="40">
        <f>SUMIFS('Raw Data'!$F$2:$F$308, 'Raw Data'!$B$2:$B$308, "MADA_T3", 'Raw Data'!$D$2:$D$308, 'Transposed Species'!GW3, 'Raw Data'!$E$2:$E$308,'Transposed Species'!GW4)</f>
        <v>0</v>
      </c>
      <c r="AC40" s="40">
        <f>SUMIFS('Raw Data'!$F$2:$F$308, 'Raw Data'!$B$2:$B$308, "MADA_T3", 'Raw Data'!$D$2:$D$308, 'Transposed Species'!GX3, 'Raw Data'!$E$2:$E$308,'Transposed Species'!GX4)</f>
        <v>0</v>
      </c>
      <c r="AD40" s="40">
        <f>SUMIFS('Raw Data'!$F$2:$F$308, 'Raw Data'!$B$2:$B$308, "MADA_T3", 'Raw Data'!$D$2:$D$308, 'Transposed Species'!GZ3, 'Raw Data'!$E$2:$E$308,'Transposed Species'!GZ4)</f>
        <v>0</v>
      </c>
      <c r="AE40" s="40">
        <f>SUMIFS('Raw Data'!$F$2:$F$308, 'Raw Data'!$B$2:$B$308, "MADA_T3", 'Raw Data'!$D$2:$D$308, 'Transposed Species'!HA3, 'Raw Data'!$E$2:$E$308,'Transposed Species'!HA4)</f>
        <v>0</v>
      </c>
      <c r="AF40" s="40">
        <f>SUMIFS('Raw Data'!$F$2:$F$308, 'Raw Data'!$B$2:$B$308, "MADA_T3", 'Raw Data'!$D$2:$D$308, 'Transposed Species'!HB3, 'Raw Data'!$E$2:$E$308,'Transposed Species'!HB4)</f>
        <v>0</v>
      </c>
      <c r="AG40" s="40">
        <f>SUMIFS('Raw Data'!$F$2:$F$308, 'Raw Data'!$B$2:$B$308, "MADA_T3", 'Raw Data'!$D$2:$D$308, 'Transposed Species'!HC3, 'Raw Data'!$E$2:$E$308,'Transposed Species'!HC4)</f>
        <v>0</v>
      </c>
      <c r="AH40" s="40">
        <f>SUMIFS('Raw Data'!$F$2:$F$308, 'Raw Data'!$B$2:$B$308, "MADA_T3", 'Raw Data'!$D$2:$D$308, 'Transposed Species'!HD3, 'Raw Data'!$E$2:$E$308,'Transposed Species'!HD4)</f>
        <v>0</v>
      </c>
      <c r="AI40" s="40">
        <f>SUMIFS('Raw Data'!$F$2:$F$308, 'Raw Data'!$B$2:$B$308, "MADA_T3", 'Raw Data'!$D$2:$D$308, 'Transposed Species'!HG3, 'Raw Data'!$E$2:$E$308,'Transposed Species'!HG4)</f>
        <v>0</v>
      </c>
      <c r="AJ40" s="40">
        <f>SUMIFS('Raw Data'!$F$2:$F$308, 'Raw Data'!$B$2:$B$308, "MADA_T3", 'Raw Data'!$D$2:$D$308, 'Transposed Species'!HH3, 'Raw Data'!$E$2:$E$308,'Transposed Species'!HH4)</f>
        <v>0</v>
      </c>
      <c r="AK40" s="40">
        <f>SUMIFS('Raw Data'!$F$2:$F$308, 'Raw Data'!$B$2:$B$308, "MADA_T3", 'Raw Data'!$D$2:$D$308, 'Transposed Species'!HL3, 'Raw Data'!$E$2:$E$308,'Transposed Species'!HL4)</f>
        <v>0</v>
      </c>
      <c r="AL40" s="40">
        <f>SUMIFS('Raw Data'!$F$2:$F$308, 'Raw Data'!$B$2:$B$308, "MADA_T3", 'Raw Data'!$D$2:$D$308, 'Transposed Species'!HM3, 'Raw Data'!$E$2:$E$308,'Transposed Species'!HM4)</f>
        <v>0</v>
      </c>
      <c r="AM40" s="40">
        <f>SUMIFS('Raw Data'!$F$2:$F$308, 'Raw Data'!$B$2:$B$308, "MADA_T3", 'Raw Data'!$D$2:$D$308, 'Transposed Species'!HN3, 'Raw Data'!$E$2:$E$308,'Transposed Species'!HN4)</f>
        <v>0</v>
      </c>
      <c r="AN40" s="40">
        <f>SUMIFS('Raw Data'!$F$2:$F$308, 'Raw Data'!$B$2:$B$308, "MADA_T3", 'Raw Data'!$D$2:$D$308, 'Transposed Species'!HO3, 'Raw Data'!$E$2:$E$308,'Transposed Species'!HO4)</f>
        <v>0</v>
      </c>
      <c r="AO40" s="40">
        <f>SUMIFS('Raw Data'!$F$2:$F$308, 'Raw Data'!$B$2:$B$308, "MADA_T3", 'Raw Data'!$D$2:$D$308, 'Transposed Species'!HP3, 'Raw Data'!$E$2:$E$308,'Transposed Species'!HP4)</f>
        <v>0</v>
      </c>
      <c r="AP40" s="40">
        <f>SUMIFS('Raw Data'!$F$2:$F$308, 'Raw Data'!$B$2:$B$308, "MADA_T3", 'Raw Data'!$D$2:$D$308, 'Transposed Species'!HQ3, 'Raw Data'!$E$2:$E$308,'Transposed Species'!HQ4)</f>
        <v>0</v>
      </c>
      <c r="AQ40" s="40">
        <f>SUMIFS('Raw Data'!$F$2:$F$308, 'Raw Data'!$B$2:$B$308, "MADA_T3", 'Raw Data'!$D$2:$D$308, 'Transposed Species'!HR3, 'Raw Data'!$E$2:$E$308,'Transposed Species'!HR4)</f>
        <v>0</v>
      </c>
      <c r="AR40" s="40">
        <f>SUMIFS('Raw Data'!$F$2:$F$308, 'Raw Data'!$B$2:$B$308, "MADA_T3", 'Raw Data'!$D$2:$D$308, 'Transposed Species'!HT3, 'Raw Data'!$E$2:$E$308,'Transposed Species'!HT4)</f>
        <v>0</v>
      </c>
    </row>
    <row r="41" spans="1:44">
      <c r="A41" t="s">
        <v>440</v>
      </c>
      <c r="B41" t="s">
        <v>148</v>
      </c>
      <c r="C41" t="s">
        <v>487</v>
      </c>
      <c r="D41" s="40">
        <f>SUMIFS('Raw Data'!$F$2:$F$308, 'Raw Data'!$B$2:$B$308, "MADA_T4", 'Raw Data'!$D$2:$D$308, 'Transposed Species'!AV3, 'Raw Data'!$E$2:$E$308,'Transposed Species'!AV4)</f>
        <v>0</v>
      </c>
      <c r="E41" s="40">
        <f>SUMIFS('Raw Data'!$F$2:$F$308, 'Raw Data'!$B$2:$B$308, "MADA_T4", 'Raw Data'!$D$2:$D$308, 'Transposed Species'!AW3, 'Raw Data'!$E$2:$E$308,'Transposed Species'!AW4)</f>
        <v>0</v>
      </c>
      <c r="F41" s="40">
        <f>SUMIFS('Raw Data'!$F$2:$F$308, 'Raw Data'!$B$2:$B$308, "MADA_T4", 'Raw Data'!$D$2:$D$308, 'Transposed Species'!AX3, 'Raw Data'!$E$2:$E$308,'Transposed Species'!AX4)</f>
        <v>0</v>
      </c>
      <c r="G41" s="40">
        <f>SUMIFS('Raw Data'!$F$2:$F$308, 'Raw Data'!$B$2:$B$308, "MADA_T4", 'Raw Data'!$D$2:$D$308, 'Transposed Species'!AY3, 'Raw Data'!$E$2:$E$308,'Transposed Species'!AY4)</f>
        <v>0</v>
      </c>
      <c r="H41" s="40">
        <f>SUMIFS('Raw Data'!$F$2:$F$308, 'Raw Data'!$B$2:$B$308, "MADA_T4", 'Raw Data'!$D$2:$D$308, 'Transposed Species'!AZ3, 'Raw Data'!$E$2:$E$308,'Transposed Species'!AZ4)</f>
        <v>0</v>
      </c>
      <c r="I41" s="40">
        <f>SUMIFS('Raw Data'!$F$2:$F$308, 'Raw Data'!$B$2:$B$308, "MADA_T4", 'Raw Data'!$D$2:$D$308, 'Transposed Species'!BA3, 'Raw Data'!$E$2:$E$308,'Transposed Species'!BA4)</f>
        <v>0</v>
      </c>
      <c r="J41" s="40">
        <f>SUMIFS('Raw Data'!$F$2:$F$308, 'Raw Data'!$B$2:$B$308, "MADA_T4", 'Raw Data'!$D$2:$D$308, 'Transposed Species'!BB3, 'Raw Data'!$E$2:$E$308,'Transposed Species'!BB4)</f>
        <v>0</v>
      </c>
      <c r="K41" s="40">
        <f>SUMIFS('Raw Data'!$F$2:$F$308, 'Raw Data'!$B$2:$B$308, "MADA_T4", 'Raw Data'!$D$2:$D$308, 'Transposed Species'!BW3, 'Raw Data'!$E$2:$E$308,'Transposed Species'!BW4)</f>
        <v>0</v>
      </c>
      <c r="L41" s="40">
        <f>SUMIFS('Raw Data'!$F$2:$F$308, 'Raw Data'!$B$2:$B$308, "MADA_T4", 'Raw Data'!$D$2:$D$308, 'Transposed Species'!DN3, 'Raw Data'!$E$2:$E$308,'Transposed Species'!DN4)</f>
        <v>0</v>
      </c>
      <c r="M41" s="40">
        <f>SUMIFS('Raw Data'!$F$2:$F$308, 'Raw Data'!$B$2:$B$308, "MADA_T4", 'Raw Data'!$D$2:$D$308, 'Transposed Species'!DO3, 'Raw Data'!$E$2:$E$308,'Transposed Species'!DO4)</f>
        <v>0</v>
      </c>
      <c r="N41" s="40">
        <f>SUMIFS('Raw Data'!$F$2:$F$308, 'Raw Data'!$B$2:$B$308, "MADA_T4", 'Raw Data'!$D$2:$D$308, 'Transposed Species'!DP3, 'Raw Data'!$E$2:$E$308,'Transposed Species'!DP4)</f>
        <v>0</v>
      </c>
      <c r="O41" s="40">
        <f>SUMIFS('Raw Data'!$F$2:$F$308, 'Raw Data'!$B$2:$B$308, "MADA_T4", 'Raw Data'!$D$2:$D$308, 'Transposed Species'!DQ3, 'Raw Data'!$E$2:$E$308,'Transposed Species'!DQ4)</f>
        <v>0</v>
      </c>
      <c r="P41" s="40">
        <f>SUMIFS('Raw Data'!$F$2:$F$308, 'Raw Data'!$B$2:$B$308, "MADA_T4", 'Raw Data'!$D$2:$D$308, 'Transposed Species'!DR3, 'Raw Data'!$E$2:$E$308,'Transposed Species'!DR4)</f>
        <v>0</v>
      </c>
      <c r="Q41" s="40">
        <f>SUMIFS('Raw Data'!$F$2:$F$308, 'Raw Data'!$B$2:$B$308, "MADA_T4", 'Raw Data'!$D$2:$D$308, 'Transposed Species'!DS3, 'Raw Data'!$E$2:$E$308,'Transposed Species'!DS4)</f>
        <v>0</v>
      </c>
      <c r="R41" s="40">
        <f>SUMIFS('Raw Data'!$F$2:$F$308, 'Raw Data'!$B$2:$B$308, "MADA_T4", 'Raw Data'!$D$2:$D$308, 'Transposed Species'!DT3, 'Raw Data'!$E$2:$E$308,'Transposed Species'!DT4)</f>
        <v>0</v>
      </c>
      <c r="S41" s="40">
        <f>SUMIFS('Raw Data'!$F$2:$F$308, 'Raw Data'!$B$2:$B$308, "MADA_T4", 'Raw Data'!$D$2:$D$308, 'Transposed Species'!DU3, 'Raw Data'!$E$2:$E$308,'Transposed Species'!DU4)</f>
        <v>0</v>
      </c>
      <c r="T41" s="40">
        <f>SUMIFS('Raw Data'!$F$2:$F$308, 'Raw Data'!$B$2:$B$308, "MADA_T4", 'Raw Data'!$D$2:$D$308, 'Transposed Species'!DV3, 'Raw Data'!$E$2:$E$308,'Transposed Species'!DV4)</f>
        <v>0</v>
      </c>
      <c r="U41" s="40">
        <f>SUMIFS('Raw Data'!$F$2:$F$308, 'Raw Data'!$B$2:$B$308, "MADA_T4", 'Raw Data'!$D$2:$D$308, 'Transposed Species'!DW3, 'Raw Data'!$E$2:$E$308,'Transposed Species'!DW4)</f>
        <v>0</v>
      </c>
      <c r="V41" s="40">
        <f>SUMIFS('Raw Data'!$F$2:$F$308, 'Raw Data'!$B$2:$B$308, "MADA_T4", 'Raw Data'!$D$2:$D$308, 'Transposed Species'!DX3, 'Raw Data'!$E$2:$E$308,'Transposed Species'!DX4)</f>
        <v>1</v>
      </c>
      <c r="W41" s="40">
        <f>SUMIFS('Raw Data'!$F$2:$F$308, 'Raw Data'!$B$2:$B$308, "MADA_T4", 'Raw Data'!$D$2:$D$308, 'Transposed Species'!DY3, 'Raw Data'!$E$2:$E$308,'Transposed Species'!DY4)</f>
        <v>0</v>
      </c>
      <c r="X41" s="40">
        <f>SUMIFS('Raw Data'!$F$2:$F$308, 'Raw Data'!$B$2:$B$308, "MADA_T4", 'Raw Data'!$D$2:$D$308, 'Transposed Species'!DZ3, 'Raw Data'!$E$2:$E$308,'Transposed Species'!DZ4)</f>
        <v>0</v>
      </c>
      <c r="Y41" s="40">
        <f>SUMIFS('Raw Data'!$F$2:$F$308, 'Raw Data'!$B$2:$B$308, "MADA_T4", 'Raw Data'!$D$2:$D$308, 'Transposed Species'!EA3, 'Raw Data'!$E$2:$E$308,'Transposed Species'!EA4)</f>
        <v>0</v>
      </c>
      <c r="Z41" s="40">
        <f>SUMIFS('Raw Data'!$F$2:$F$308, 'Raw Data'!$B$2:$B$308, "MADA_T4", 'Raw Data'!$D$2:$D$308, 'Transposed Species'!GU3, 'Raw Data'!$E$2:$E$308,'Transposed Species'!GU4)</f>
        <v>0</v>
      </c>
      <c r="AA41" s="40">
        <f>SUMIFS('Raw Data'!$F$2:$F$308, 'Raw Data'!$B$2:$B$308, "MADA_T4", 'Raw Data'!$D$2:$D$308, 'Transposed Species'!GV3, 'Raw Data'!$E$2:$E$308,'Transposed Species'!GV4)</f>
        <v>0</v>
      </c>
      <c r="AB41" s="40">
        <f>SUMIFS('Raw Data'!$F$2:$F$308, 'Raw Data'!$B$2:$B$308, "MADA_T4", 'Raw Data'!$D$2:$D$308, 'Transposed Species'!GW3, 'Raw Data'!$E$2:$E$308,'Transposed Species'!GW4)</f>
        <v>0</v>
      </c>
      <c r="AC41" s="40">
        <f>SUMIFS('Raw Data'!$F$2:$F$308, 'Raw Data'!$B$2:$B$308, "MADA_T4", 'Raw Data'!$D$2:$D$308, 'Transposed Species'!GX3, 'Raw Data'!$E$2:$E$308,'Transposed Species'!GX4)</f>
        <v>0</v>
      </c>
      <c r="AD41" s="40">
        <f>SUMIFS('Raw Data'!$F$2:$F$308, 'Raw Data'!$B$2:$B$308, "MADA_T4", 'Raw Data'!$D$2:$D$308, 'Transposed Species'!GZ3, 'Raw Data'!$E$2:$E$308,'Transposed Species'!GZ4)</f>
        <v>0</v>
      </c>
      <c r="AE41" s="40">
        <f>SUMIFS('Raw Data'!$F$2:$F$308, 'Raw Data'!$B$2:$B$308, "MADA_T4", 'Raw Data'!$D$2:$D$308, 'Transposed Species'!HA3, 'Raw Data'!$E$2:$E$308,'Transposed Species'!HA4)</f>
        <v>0</v>
      </c>
      <c r="AF41" s="40">
        <f>SUMIFS('Raw Data'!$F$2:$F$308, 'Raw Data'!$B$2:$B$308, "MADA_T4", 'Raw Data'!$D$2:$D$308, 'Transposed Species'!HB3, 'Raw Data'!$E$2:$E$308,'Transposed Species'!HB4)</f>
        <v>0</v>
      </c>
      <c r="AG41" s="40">
        <f>SUMIFS('Raw Data'!$F$2:$F$308, 'Raw Data'!$B$2:$B$308, "MADA_T4", 'Raw Data'!$D$2:$D$308, 'Transposed Species'!HC3, 'Raw Data'!$E$2:$E$308,'Transposed Species'!HC4)</f>
        <v>0</v>
      </c>
      <c r="AH41" s="40">
        <f>SUMIFS('Raw Data'!$F$2:$F$308, 'Raw Data'!$B$2:$B$308, "MADA_T4", 'Raw Data'!$D$2:$D$308, 'Transposed Species'!HD3, 'Raw Data'!$E$2:$E$308,'Transposed Species'!HD4)</f>
        <v>0</v>
      </c>
      <c r="AI41" s="40">
        <f>SUMIFS('Raw Data'!$F$2:$F$308, 'Raw Data'!$B$2:$B$308, "MADA_T4", 'Raw Data'!$D$2:$D$308, 'Transposed Species'!HG3, 'Raw Data'!$E$2:$E$308,'Transposed Species'!HG4)</f>
        <v>0</v>
      </c>
      <c r="AJ41" s="40">
        <f>SUMIFS('Raw Data'!$F$2:$F$308, 'Raw Data'!$B$2:$B$308, "MADA_T4", 'Raw Data'!$D$2:$D$308, 'Transposed Species'!HH3, 'Raw Data'!$E$2:$E$308,'Transposed Species'!HH4)</f>
        <v>0</v>
      </c>
      <c r="AK41" s="40">
        <f>SUMIFS('Raw Data'!$F$2:$F$308, 'Raw Data'!$B$2:$B$308, "MADA_T4", 'Raw Data'!$D$2:$D$308, 'Transposed Species'!HL3, 'Raw Data'!$E$2:$E$308,'Transposed Species'!HL4)</f>
        <v>0</v>
      </c>
      <c r="AL41" s="40">
        <f>SUMIFS('Raw Data'!$F$2:$F$308, 'Raw Data'!$B$2:$B$308, "MADA_T4", 'Raw Data'!$D$2:$D$308, 'Transposed Species'!HM3, 'Raw Data'!$E$2:$E$308,'Transposed Species'!HM4)</f>
        <v>0</v>
      </c>
      <c r="AM41" s="40">
        <f>SUMIFS('Raw Data'!$F$2:$F$308, 'Raw Data'!$B$2:$B$308, "MADA_T4", 'Raw Data'!$D$2:$D$308, 'Transposed Species'!HN3, 'Raw Data'!$E$2:$E$308,'Transposed Species'!HN4)</f>
        <v>0</v>
      </c>
      <c r="AN41" s="40">
        <f>SUMIFS('Raw Data'!$F$2:$F$308, 'Raw Data'!$B$2:$B$308, "MADA_T4", 'Raw Data'!$D$2:$D$308, 'Transposed Species'!HO3, 'Raw Data'!$E$2:$E$308,'Transposed Species'!HO4)</f>
        <v>0</v>
      </c>
      <c r="AO41" s="40">
        <f>SUMIFS('Raw Data'!$F$2:$F$308, 'Raw Data'!$B$2:$B$308, "MADA_T4", 'Raw Data'!$D$2:$D$308, 'Transposed Species'!HP3, 'Raw Data'!$E$2:$E$308,'Transposed Species'!HP4)</f>
        <v>0</v>
      </c>
      <c r="AP41" s="40">
        <f>SUMIFS('Raw Data'!$F$2:$F$308, 'Raw Data'!$B$2:$B$308, "MADA_T4", 'Raw Data'!$D$2:$D$308, 'Transposed Species'!HQ3, 'Raw Data'!$E$2:$E$308,'Transposed Species'!HQ4)</f>
        <v>0</v>
      </c>
      <c r="AQ41" s="40">
        <f>SUMIFS('Raw Data'!$F$2:$F$308, 'Raw Data'!$B$2:$B$308, "MADA_T4", 'Raw Data'!$D$2:$D$308, 'Transposed Species'!HR3, 'Raw Data'!$E$2:$E$308,'Transposed Species'!HR4)</f>
        <v>0</v>
      </c>
      <c r="AR41" s="40">
        <f>SUMIFS('Raw Data'!$F$2:$F$308, 'Raw Data'!$B$2:$B$308, "MADA_T4", 'Raw Data'!$D$2:$D$308, 'Transposed Species'!HT3, 'Raw Data'!$E$2:$E$308,'Transposed Species'!HT4)</f>
        <v>0</v>
      </c>
    </row>
    <row r="42" spans="1:44">
      <c r="A42" t="s">
        <v>441</v>
      </c>
      <c r="B42" t="s">
        <v>149</v>
      </c>
      <c r="C42" t="s">
        <v>487</v>
      </c>
      <c r="D42" s="40">
        <f>SUMIFS('Raw Data'!$F$2:$F$308, 'Raw Data'!$B$2:$B$308, "LADI_T1", 'Raw Data'!$D$2:$D$308, 'Transposed Species'!AV3, 'Raw Data'!$E$2:$E$308,'Transposed Species'!AV4)</f>
        <v>0</v>
      </c>
      <c r="E42" s="40">
        <f>SUMIFS('Raw Data'!$F$2:$F$308, 'Raw Data'!$B$2:$B$308, "LADI_T1", 'Raw Data'!$D$2:$D$308, 'Transposed Species'!AW3, 'Raw Data'!$E$2:$E$308,'Transposed Species'!AW4)</f>
        <v>0</v>
      </c>
      <c r="F42" s="40">
        <f>SUMIFS('Raw Data'!$F$2:$F$308, 'Raw Data'!$B$2:$B$308, "LADI_T1", 'Raw Data'!$D$2:$D$308, 'Transposed Species'!AX3, 'Raw Data'!$E$2:$E$308,'Transposed Species'!AX4)</f>
        <v>0</v>
      </c>
      <c r="G42" s="40">
        <f>SUMIFS('Raw Data'!$F$2:$F$308, 'Raw Data'!$B$2:$B$308, "LADI_T1", 'Raw Data'!$D$2:$D$308, 'Transposed Species'!AY3, 'Raw Data'!$E$2:$E$308,'Transposed Species'!AY4)</f>
        <v>0</v>
      </c>
      <c r="H42" s="40">
        <f>SUMIFS('Raw Data'!$F$2:$F$308, 'Raw Data'!$B$2:$B$308, "LADI_T1", 'Raw Data'!$D$2:$D$308, 'Transposed Species'!AZ3, 'Raw Data'!$E$2:$E$308,'Transposed Species'!AZ4)</f>
        <v>0</v>
      </c>
      <c r="I42" s="40">
        <f>SUMIFS('Raw Data'!$F$2:$F$308, 'Raw Data'!$B$2:$B$308, "LADI_T1", 'Raw Data'!$D$2:$D$308, 'Transposed Species'!BA3, 'Raw Data'!$E$2:$E$308,'Transposed Species'!BA4)</f>
        <v>0</v>
      </c>
      <c r="J42" s="40">
        <f>SUMIFS('Raw Data'!$F$2:$F$308, 'Raw Data'!$B$2:$B$308, "LADI_T1", 'Raw Data'!$D$2:$D$308, 'Transposed Species'!BB3, 'Raw Data'!$E$2:$E$308,'Transposed Species'!BB4)</f>
        <v>0</v>
      </c>
      <c r="K42" s="40">
        <f>SUMIFS('Raw Data'!$F$2:$F$308, 'Raw Data'!$B$2:$B$308, "LADI_T1", 'Raw Data'!$D$2:$D$308, 'Transposed Species'!BW3, 'Raw Data'!$E$2:$E$308,'Transposed Species'!BW4)</f>
        <v>0</v>
      </c>
      <c r="L42" s="40">
        <f>SUMIFS('Raw Data'!$F$2:$F$308, 'Raw Data'!$B$2:$B$308, "LADI_T1", 'Raw Data'!$D$2:$D$308, 'Transposed Species'!DN3, 'Raw Data'!$E$2:$E$308,'Transposed Species'!DN4)</f>
        <v>0</v>
      </c>
      <c r="M42" s="40">
        <f>SUMIFS('Raw Data'!$F$2:$F$308, 'Raw Data'!$B$2:$B$308, "LADI_T1", 'Raw Data'!$D$2:$D$308, 'Transposed Species'!DO3, 'Raw Data'!$E$2:$E$308,'Transposed Species'!DO4)</f>
        <v>0</v>
      </c>
      <c r="N42" s="40">
        <f>SUMIFS('Raw Data'!$F$2:$F$308, 'Raw Data'!$B$2:$B$308, "LADI_T1", 'Raw Data'!$D$2:$D$308, 'Transposed Species'!DP3, 'Raw Data'!$E$2:$E$308,'Transposed Species'!DP4)</f>
        <v>0</v>
      </c>
      <c r="O42" s="40">
        <f>SUMIFS('Raw Data'!$F$2:$F$308, 'Raw Data'!$B$2:$B$308, "LADI_T1", 'Raw Data'!$D$2:$D$308, 'Transposed Species'!DQ3, 'Raw Data'!$E$2:$E$308,'Transposed Species'!DQ4)</f>
        <v>0</v>
      </c>
      <c r="P42" s="40">
        <f>SUMIFS('Raw Data'!$F$2:$F$308, 'Raw Data'!$B$2:$B$308, "LADI_T1", 'Raw Data'!$D$2:$D$308, 'Transposed Species'!DR3, 'Raw Data'!$E$2:$E$308,'Transposed Species'!DR4)</f>
        <v>0</v>
      </c>
      <c r="Q42" s="40">
        <f>SUMIFS('Raw Data'!$F$2:$F$308, 'Raw Data'!$B$2:$B$308, "LADI_T1", 'Raw Data'!$D$2:$D$308, 'Transposed Species'!DS3, 'Raw Data'!$E$2:$E$308,'Transposed Species'!DS4)</f>
        <v>0</v>
      </c>
      <c r="R42" s="40">
        <f>SUMIFS('Raw Data'!$F$2:$F$308, 'Raw Data'!$B$2:$B$308, "LADI_T1", 'Raw Data'!$D$2:$D$308, 'Transposed Species'!DT3, 'Raw Data'!$E$2:$E$308,'Transposed Species'!DT4)</f>
        <v>0</v>
      </c>
      <c r="S42" s="40">
        <f>SUMIFS('Raw Data'!$F$2:$F$308, 'Raw Data'!$B$2:$B$308, "LADI_T1", 'Raw Data'!$D$2:$D$308, 'Transposed Species'!DU3, 'Raw Data'!$E$2:$E$308,'Transposed Species'!DU4)</f>
        <v>0</v>
      </c>
      <c r="T42" s="40">
        <f>SUMIFS('Raw Data'!$F$2:$F$308, 'Raw Data'!$B$2:$B$308, "LADI_T1", 'Raw Data'!$D$2:$D$308, 'Transposed Species'!DV3, 'Raw Data'!$E$2:$E$308,'Transposed Species'!DV4)</f>
        <v>0</v>
      </c>
      <c r="U42" s="40">
        <f>SUMIFS('Raw Data'!$F$2:$F$308, 'Raw Data'!$B$2:$B$308, "LADI_T1", 'Raw Data'!$D$2:$D$308, 'Transposed Species'!DW3, 'Raw Data'!$E$2:$E$308,'Transposed Species'!DW4)</f>
        <v>0</v>
      </c>
      <c r="V42" s="40">
        <f>SUMIFS('Raw Data'!$F$2:$F$308, 'Raw Data'!$B$2:$B$308, "LADI_T1", 'Raw Data'!$D$2:$D$308, 'Transposed Species'!DX3, 'Raw Data'!$E$2:$E$308,'Transposed Species'!DX4)</f>
        <v>0</v>
      </c>
      <c r="W42" s="40">
        <f>SUMIFS('Raw Data'!$F$2:$F$308, 'Raw Data'!$B$2:$B$308, "LADI_T1", 'Raw Data'!$D$2:$D$308, 'Transposed Species'!DY3, 'Raw Data'!$E$2:$E$308,'Transposed Species'!DY4)</f>
        <v>0</v>
      </c>
      <c r="X42" s="40">
        <f>SUMIFS('Raw Data'!$F$2:$F$308, 'Raw Data'!$B$2:$B$308, "LADI_T1", 'Raw Data'!$D$2:$D$308, 'Transposed Species'!DZ3, 'Raw Data'!$E$2:$E$308,'Transposed Species'!DZ4)</f>
        <v>0</v>
      </c>
      <c r="Y42" s="40">
        <f>SUMIFS('Raw Data'!$F$2:$F$308, 'Raw Data'!$B$2:$B$308, "LADI_T1", 'Raw Data'!$D$2:$D$308, 'Transposed Species'!EA3, 'Raw Data'!$E$2:$E$308,'Transposed Species'!EA4)</f>
        <v>0</v>
      </c>
      <c r="Z42" s="40">
        <f>SUMIFS('Raw Data'!$F$2:$F$308, 'Raw Data'!$B$2:$B$308, "LADI_T1", 'Raw Data'!$D$2:$D$308, 'Transposed Species'!GU3, 'Raw Data'!$E$2:$E$308,'Transposed Species'!GU4)</f>
        <v>0</v>
      </c>
      <c r="AA42" s="40">
        <f>SUMIFS('Raw Data'!$F$2:$F$308, 'Raw Data'!$B$2:$B$308, "LADI_T1", 'Raw Data'!$D$2:$D$308, 'Transposed Species'!GV3, 'Raw Data'!$E$2:$E$308,'Transposed Species'!GV4)</f>
        <v>0</v>
      </c>
      <c r="AB42" s="40">
        <f>SUMIFS('Raw Data'!$F$2:$F$308, 'Raw Data'!$B$2:$B$308, "LADI_T1", 'Raw Data'!$D$2:$D$308, 'Transposed Species'!GW3, 'Raw Data'!$E$2:$E$308,'Transposed Species'!GW4)</f>
        <v>0</v>
      </c>
      <c r="AC42" s="40">
        <f>SUMIFS('Raw Data'!$F$2:$F$308, 'Raw Data'!$B$2:$B$308, "LADI_T1", 'Raw Data'!$D$2:$D$308, 'Transposed Species'!GX3, 'Raw Data'!$E$2:$E$308,'Transposed Species'!GX4)</f>
        <v>0</v>
      </c>
      <c r="AD42" s="40">
        <f>SUMIFS('Raw Data'!$F$2:$F$308, 'Raw Data'!$B$2:$B$308, "LADI_T1", 'Raw Data'!$D$2:$D$308, 'Transposed Species'!GZ3, 'Raw Data'!$E$2:$E$308,'Transposed Species'!GZ4)</f>
        <v>0</v>
      </c>
      <c r="AE42" s="40">
        <f>SUMIFS('Raw Data'!$F$2:$F$308, 'Raw Data'!$B$2:$B$308, "LADI_T1", 'Raw Data'!$D$2:$D$308, 'Transposed Species'!HA3, 'Raw Data'!$E$2:$E$308,'Transposed Species'!HA4)</f>
        <v>0</v>
      </c>
      <c r="AF42" s="40">
        <f>SUMIFS('Raw Data'!$F$2:$F$308, 'Raw Data'!$B$2:$B$308, "LADI_T1", 'Raw Data'!$D$2:$D$308, 'Transposed Species'!HB3, 'Raw Data'!$E$2:$E$308,'Transposed Species'!HB4)</f>
        <v>0</v>
      </c>
      <c r="AG42" s="40">
        <f>SUMIFS('Raw Data'!$F$2:$F$308, 'Raw Data'!$B$2:$B$308, "LADI_T1", 'Raw Data'!$D$2:$D$308, 'Transposed Species'!HC3, 'Raw Data'!$E$2:$E$308,'Transposed Species'!HC4)</f>
        <v>0</v>
      </c>
      <c r="AH42" s="40">
        <f>SUMIFS('Raw Data'!$F$2:$F$308, 'Raw Data'!$B$2:$B$308, "LADI_T1", 'Raw Data'!$D$2:$D$308, 'Transposed Species'!HD3, 'Raw Data'!$E$2:$E$308,'Transposed Species'!HD4)</f>
        <v>0</v>
      </c>
      <c r="AI42" s="40">
        <f>SUMIFS('Raw Data'!$F$2:$F$308, 'Raw Data'!$B$2:$B$308, "LADI_T1", 'Raw Data'!$D$2:$D$308, 'Transposed Species'!HG3, 'Raw Data'!$E$2:$E$308,'Transposed Species'!HG4)</f>
        <v>0</v>
      </c>
      <c r="AJ42" s="40">
        <f>SUMIFS('Raw Data'!$F$2:$F$308, 'Raw Data'!$B$2:$B$308, "LADI_T1", 'Raw Data'!$D$2:$D$308, 'Transposed Species'!HH3, 'Raw Data'!$E$2:$E$308,'Transposed Species'!HH4)</f>
        <v>0</v>
      </c>
      <c r="AK42" s="40">
        <f>SUMIFS('Raw Data'!$F$2:$F$308, 'Raw Data'!$B$2:$B$308, "LADI_T1", 'Raw Data'!$D$2:$D$308, 'Transposed Species'!HL3, 'Raw Data'!$E$2:$E$308,'Transposed Species'!HL4)</f>
        <v>0</v>
      </c>
      <c r="AL42" s="40">
        <f>SUMIFS('Raw Data'!$F$2:$F$308, 'Raw Data'!$B$2:$B$308, "LADI_T1", 'Raw Data'!$D$2:$D$308, 'Transposed Species'!HM3, 'Raw Data'!$E$2:$E$308,'Transposed Species'!HM4)</f>
        <v>0</v>
      </c>
      <c r="AM42" s="40">
        <f>SUMIFS('Raw Data'!$F$2:$F$308, 'Raw Data'!$B$2:$B$308, "LADI_T1", 'Raw Data'!$D$2:$D$308, 'Transposed Species'!HN3, 'Raw Data'!$E$2:$E$308,'Transposed Species'!HN4)</f>
        <v>0</v>
      </c>
      <c r="AN42" s="40">
        <f>SUMIFS('Raw Data'!$F$2:$F$308, 'Raw Data'!$B$2:$B$308, "LADI_T1", 'Raw Data'!$D$2:$D$308, 'Transposed Species'!HO3, 'Raw Data'!$E$2:$E$308,'Transposed Species'!HO4)</f>
        <v>0</v>
      </c>
      <c r="AO42" s="40">
        <f>SUMIFS('Raw Data'!$F$2:$F$308, 'Raw Data'!$B$2:$B$308, "LADI_T1", 'Raw Data'!$D$2:$D$308, 'Transposed Species'!HP3, 'Raw Data'!$E$2:$E$308,'Transposed Species'!HP4)</f>
        <v>1</v>
      </c>
      <c r="AP42" s="40">
        <f>SUMIFS('Raw Data'!$F$2:$F$308, 'Raw Data'!$B$2:$B$308, "LADI_T1", 'Raw Data'!$D$2:$D$308, 'Transposed Species'!HQ3, 'Raw Data'!$E$2:$E$308,'Transposed Species'!HQ4)</f>
        <v>0</v>
      </c>
      <c r="AQ42" s="40">
        <f>SUMIFS('Raw Data'!$F$2:$F$308, 'Raw Data'!$B$2:$B$308, "LADI_T1", 'Raw Data'!$D$2:$D$308, 'Transposed Species'!HR3, 'Raw Data'!$E$2:$E$308,'Transposed Species'!HR4)</f>
        <v>0</v>
      </c>
      <c r="AR42" s="40">
        <f>SUMIFS('Raw Data'!$F$2:$F$308, 'Raw Data'!$B$2:$B$308, "LADI_T1", 'Raw Data'!$D$2:$D$308, 'Transposed Species'!HT3, 'Raw Data'!$E$2:$E$308,'Transposed Species'!HT4)</f>
        <v>0</v>
      </c>
    </row>
    <row r="43" spans="1:44">
      <c r="A43" t="s">
        <v>442</v>
      </c>
      <c r="B43" t="s">
        <v>149</v>
      </c>
      <c r="C43" t="s">
        <v>487</v>
      </c>
      <c r="D43" s="40">
        <f>SUMIFS('Raw Data'!$F$2:$F$308, 'Raw Data'!$B$2:$B$308, "LADI_T2", 'Raw Data'!$D$2:$D$308, 'Transposed Species'!AV3, 'Raw Data'!$E$2:$E$308,'Transposed Species'!AV4)</f>
        <v>0</v>
      </c>
      <c r="E43" s="40">
        <f>SUMIFS('Raw Data'!$F$2:$F$308, 'Raw Data'!$B$2:$B$308, "LADI_T2", 'Raw Data'!$D$2:$D$308, 'Transposed Species'!AW3, 'Raw Data'!$E$2:$E$308,'Transposed Species'!AW4)</f>
        <v>0</v>
      </c>
      <c r="F43" s="40">
        <f>SUMIFS('Raw Data'!$F$2:$F$308, 'Raw Data'!$B$2:$B$308, "LADI_T2", 'Raw Data'!$D$2:$D$308, 'Transposed Species'!AX3, 'Raw Data'!$E$2:$E$308,'Transposed Species'!AX4)</f>
        <v>0</v>
      </c>
      <c r="G43" s="40">
        <f>SUMIFS('Raw Data'!$F$2:$F$308, 'Raw Data'!$B$2:$B$308, "LADI_T2", 'Raw Data'!$D$2:$D$308, 'Transposed Species'!AY3, 'Raw Data'!$E$2:$E$308,'Transposed Species'!AY4)</f>
        <v>0</v>
      </c>
      <c r="H43" s="40">
        <f>SUMIFS('Raw Data'!$F$2:$F$308, 'Raw Data'!$B$2:$B$308, "LADI_T2", 'Raw Data'!$D$2:$D$308, 'Transposed Species'!AZ3, 'Raw Data'!$E$2:$E$308,'Transposed Species'!AZ4)</f>
        <v>0</v>
      </c>
      <c r="I43" s="40">
        <f>SUMIFS('Raw Data'!$F$2:$F$308, 'Raw Data'!$B$2:$B$308, "LADI_T2", 'Raw Data'!$D$2:$D$308, 'Transposed Species'!BA3, 'Raw Data'!$E$2:$E$308,'Transposed Species'!BA4)</f>
        <v>0</v>
      </c>
      <c r="J43" s="40">
        <f>SUMIFS('Raw Data'!$F$2:$F$308, 'Raw Data'!$B$2:$B$308, "LADI_T2", 'Raw Data'!$D$2:$D$308, 'Transposed Species'!BB3, 'Raw Data'!$E$2:$E$308,'Transposed Species'!BB4)</f>
        <v>0</v>
      </c>
      <c r="K43" s="40">
        <f>SUMIFS('Raw Data'!$F$2:$F$308, 'Raw Data'!$B$2:$B$308, "LADI_T2", 'Raw Data'!$D$2:$D$308, 'Transposed Species'!BW3, 'Raw Data'!$E$2:$E$308,'Transposed Species'!BW4)</f>
        <v>0</v>
      </c>
      <c r="L43" s="40">
        <f>SUMIFS('Raw Data'!$F$2:$F$308, 'Raw Data'!$B$2:$B$308, "LADI_T2", 'Raw Data'!$D$2:$D$308, 'Transposed Species'!DN3, 'Raw Data'!$E$2:$E$308,'Transposed Species'!DN4)</f>
        <v>0</v>
      </c>
      <c r="M43" s="40">
        <f>SUMIFS('Raw Data'!$F$2:$F$308, 'Raw Data'!$B$2:$B$308, "LADI_T2", 'Raw Data'!$D$2:$D$308, 'Transposed Species'!DO3, 'Raw Data'!$E$2:$E$308,'Transposed Species'!DO4)</f>
        <v>0</v>
      </c>
      <c r="N43" s="40">
        <f>SUMIFS('Raw Data'!$F$2:$F$308, 'Raw Data'!$B$2:$B$308, "LADI_T2", 'Raw Data'!$D$2:$D$308, 'Transposed Species'!DP3, 'Raw Data'!$E$2:$E$308,'Transposed Species'!DP4)</f>
        <v>0</v>
      </c>
      <c r="O43" s="40">
        <f>SUMIFS('Raw Data'!$F$2:$F$308, 'Raw Data'!$B$2:$B$308, "LADI_T2", 'Raw Data'!$D$2:$D$308, 'Transposed Species'!DQ3, 'Raw Data'!$E$2:$E$308,'Transposed Species'!DQ4)</f>
        <v>0</v>
      </c>
      <c r="P43" s="40">
        <f>SUMIFS('Raw Data'!$F$2:$F$308, 'Raw Data'!$B$2:$B$308, "LADI_T2", 'Raw Data'!$D$2:$D$308, 'Transposed Species'!DR3, 'Raw Data'!$E$2:$E$308,'Transposed Species'!DR4)</f>
        <v>0</v>
      </c>
      <c r="Q43" s="40">
        <f>SUMIFS('Raw Data'!$F$2:$F$308, 'Raw Data'!$B$2:$B$308, "LADI_T2", 'Raw Data'!$D$2:$D$308, 'Transposed Species'!DS3, 'Raw Data'!$E$2:$E$308,'Transposed Species'!DS4)</f>
        <v>0</v>
      </c>
      <c r="R43" s="40">
        <f>SUMIFS('Raw Data'!$F$2:$F$308, 'Raw Data'!$B$2:$B$308, "LADI_T2", 'Raw Data'!$D$2:$D$308, 'Transposed Species'!DT3, 'Raw Data'!$E$2:$E$308,'Transposed Species'!DT4)</f>
        <v>0</v>
      </c>
      <c r="S43" s="40">
        <f>SUMIFS('Raw Data'!$F$2:$F$308, 'Raw Data'!$B$2:$B$308, "LADI_T2", 'Raw Data'!$D$2:$D$308, 'Transposed Species'!DU3, 'Raw Data'!$E$2:$E$308,'Transposed Species'!DU4)</f>
        <v>1</v>
      </c>
      <c r="T43" s="40">
        <f>SUMIFS('Raw Data'!$F$2:$F$308, 'Raw Data'!$B$2:$B$308, "LADI_T2", 'Raw Data'!$D$2:$D$308, 'Transposed Species'!DV3, 'Raw Data'!$E$2:$E$308,'Transposed Species'!DV4)</f>
        <v>0</v>
      </c>
      <c r="U43" s="40">
        <f>SUMIFS('Raw Data'!$F$2:$F$308, 'Raw Data'!$B$2:$B$308, "LADI_T2", 'Raw Data'!$D$2:$D$308, 'Transposed Species'!DW3, 'Raw Data'!$E$2:$E$308,'Transposed Species'!DW4)</f>
        <v>0</v>
      </c>
      <c r="V43" s="40">
        <f>SUMIFS('Raw Data'!$F$2:$F$308, 'Raw Data'!$B$2:$B$308, "LADI_T2", 'Raw Data'!$D$2:$D$308, 'Transposed Species'!DX3, 'Raw Data'!$E$2:$E$308,'Transposed Species'!DX4)</f>
        <v>0</v>
      </c>
      <c r="W43" s="40">
        <f>SUMIFS('Raw Data'!$F$2:$F$308, 'Raw Data'!$B$2:$B$308, "LADI_T2", 'Raw Data'!$D$2:$D$308, 'Transposed Species'!DY3, 'Raw Data'!$E$2:$E$308,'Transposed Species'!DY4)</f>
        <v>0</v>
      </c>
      <c r="X43" s="40">
        <f>SUMIFS('Raw Data'!$F$2:$F$308, 'Raw Data'!$B$2:$B$308, "LADI_T2", 'Raw Data'!$D$2:$D$308, 'Transposed Species'!DZ3, 'Raw Data'!$E$2:$E$308,'Transposed Species'!DZ4)</f>
        <v>2</v>
      </c>
      <c r="Y43" s="40">
        <f>SUMIFS('Raw Data'!$F$2:$F$308, 'Raw Data'!$B$2:$B$308, "LADI_T2", 'Raw Data'!$D$2:$D$308, 'Transposed Species'!EA3, 'Raw Data'!$E$2:$E$308,'Transposed Species'!EA4)</f>
        <v>0</v>
      </c>
      <c r="Z43" s="40">
        <f>SUMIFS('Raw Data'!$F$2:$F$308, 'Raw Data'!$B$2:$B$308, "LADI_T2", 'Raw Data'!$D$2:$D$308, 'Transposed Species'!GU3, 'Raw Data'!$E$2:$E$308,'Transposed Species'!GU4)</f>
        <v>0</v>
      </c>
      <c r="AA43" s="40">
        <f>SUMIFS('Raw Data'!$F$2:$F$308, 'Raw Data'!$B$2:$B$308, "LADI_T2", 'Raw Data'!$D$2:$D$308, 'Transposed Species'!GV3, 'Raw Data'!$E$2:$E$308,'Transposed Species'!GV4)</f>
        <v>0</v>
      </c>
      <c r="AB43" s="40">
        <f>SUMIFS('Raw Data'!$F$2:$F$308, 'Raw Data'!$B$2:$B$308, "LADI_T2", 'Raw Data'!$D$2:$D$308, 'Transposed Species'!GW3, 'Raw Data'!$E$2:$E$308,'Transposed Species'!GW4)</f>
        <v>1</v>
      </c>
      <c r="AC43" s="40">
        <f>SUMIFS('Raw Data'!$F$2:$F$308, 'Raw Data'!$B$2:$B$308, "LADI_T2", 'Raw Data'!$D$2:$D$308, 'Transposed Species'!GX3, 'Raw Data'!$E$2:$E$308,'Transposed Species'!GX4)</f>
        <v>0</v>
      </c>
      <c r="AD43" s="40">
        <f>SUMIFS('Raw Data'!$F$2:$F$308, 'Raw Data'!$B$2:$B$308, "LADI_T2", 'Raw Data'!$D$2:$D$308, 'Transposed Species'!GZ3, 'Raw Data'!$E$2:$E$308,'Transposed Species'!GZ4)</f>
        <v>0</v>
      </c>
      <c r="AE43" s="40">
        <f>SUMIFS('Raw Data'!$F$2:$F$308, 'Raw Data'!$B$2:$B$308, "LADI_T2", 'Raw Data'!$D$2:$D$308, 'Transposed Species'!HA3, 'Raw Data'!$E$2:$E$308,'Transposed Species'!HA4)</f>
        <v>0</v>
      </c>
      <c r="AF43" s="40">
        <f>SUMIFS('Raw Data'!$F$2:$F$308, 'Raw Data'!$B$2:$B$308, "LADI_T2", 'Raw Data'!$D$2:$D$308, 'Transposed Species'!HB3, 'Raw Data'!$E$2:$E$308,'Transposed Species'!HB4)</f>
        <v>0</v>
      </c>
      <c r="AG43" s="40">
        <f>SUMIFS('Raw Data'!$F$2:$F$308, 'Raw Data'!$B$2:$B$308, "LADI_T2", 'Raw Data'!$D$2:$D$308, 'Transposed Species'!HC3, 'Raw Data'!$E$2:$E$308,'Transposed Species'!HC4)</f>
        <v>0</v>
      </c>
      <c r="AH43" s="40">
        <f>SUMIFS('Raw Data'!$F$2:$F$308, 'Raw Data'!$B$2:$B$308, "LADI_T2", 'Raw Data'!$D$2:$D$308, 'Transposed Species'!HD3, 'Raw Data'!$E$2:$E$308,'Transposed Species'!HD4)</f>
        <v>0</v>
      </c>
      <c r="AI43" s="40">
        <f>SUMIFS('Raw Data'!$F$2:$F$308, 'Raw Data'!$B$2:$B$308, "LADI_T2", 'Raw Data'!$D$2:$D$308, 'Transposed Species'!HG3, 'Raw Data'!$E$2:$E$308,'Transposed Species'!HG4)</f>
        <v>0</v>
      </c>
      <c r="AJ43" s="40">
        <f>SUMIFS('Raw Data'!$F$2:$F$308, 'Raw Data'!$B$2:$B$308, "LADI_T2", 'Raw Data'!$D$2:$D$308, 'Transposed Species'!HH3, 'Raw Data'!$E$2:$E$308,'Transposed Species'!HH4)</f>
        <v>0</v>
      </c>
      <c r="AK43" s="40">
        <f>SUMIFS('Raw Data'!$F$2:$F$308, 'Raw Data'!$B$2:$B$308, "LADI_T2", 'Raw Data'!$D$2:$D$308, 'Transposed Species'!HL3, 'Raw Data'!$E$2:$E$308,'Transposed Species'!HL4)</f>
        <v>0</v>
      </c>
      <c r="AL43" s="40">
        <f>SUMIFS('Raw Data'!$F$2:$F$308, 'Raw Data'!$B$2:$B$308, "LADI_T2", 'Raw Data'!$D$2:$D$308, 'Transposed Species'!HM3, 'Raw Data'!$E$2:$E$308,'Transposed Species'!HM4)</f>
        <v>0</v>
      </c>
      <c r="AM43" s="40">
        <f>SUMIFS('Raw Data'!$F$2:$F$308, 'Raw Data'!$B$2:$B$308, "LADI_T2", 'Raw Data'!$D$2:$D$308, 'Transposed Species'!HN3, 'Raw Data'!$E$2:$E$308,'Transposed Species'!HN4)</f>
        <v>0</v>
      </c>
      <c r="AN43" s="40">
        <f>SUMIFS('Raw Data'!$F$2:$F$308, 'Raw Data'!$B$2:$B$308, "LADI_T2", 'Raw Data'!$D$2:$D$308, 'Transposed Species'!HO3, 'Raw Data'!$E$2:$E$308,'Transposed Species'!HO4)</f>
        <v>0</v>
      </c>
      <c r="AO43" s="40">
        <f>SUMIFS('Raw Data'!$F$2:$F$308, 'Raw Data'!$B$2:$B$308, "LADI_T2", 'Raw Data'!$D$2:$D$308, 'Transposed Species'!HP3, 'Raw Data'!$E$2:$E$308,'Transposed Species'!HP4)</f>
        <v>0</v>
      </c>
      <c r="AP43" s="40">
        <f>SUMIFS('Raw Data'!$F$2:$F$308, 'Raw Data'!$B$2:$B$308, "LADI_T2", 'Raw Data'!$D$2:$D$308, 'Transposed Species'!HQ3, 'Raw Data'!$E$2:$E$308,'Transposed Species'!HQ4)</f>
        <v>0</v>
      </c>
      <c r="AQ43" s="40">
        <f>SUMIFS('Raw Data'!$F$2:$F$308, 'Raw Data'!$B$2:$B$308, "LADI_T2", 'Raw Data'!$D$2:$D$308, 'Transposed Species'!HR3, 'Raw Data'!$E$2:$E$308,'Transposed Species'!HR4)</f>
        <v>0</v>
      </c>
      <c r="AR43" s="40">
        <f>SUMIFS('Raw Data'!$F$2:$F$308, 'Raw Data'!$B$2:$B$308, "LADI_T2", 'Raw Data'!$D$2:$D$308, 'Transposed Species'!HT3, 'Raw Data'!$E$2:$E$308,'Transposed Species'!HT4)</f>
        <v>0</v>
      </c>
    </row>
    <row r="44" spans="1:44">
      <c r="A44" t="s">
        <v>443</v>
      </c>
      <c r="B44" t="s">
        <v>149</v>
      </c>
      <c r="C44" t="s">
        <v>487</v>
      </c>
      <c r="D44" s="40">
        <f>SUMIFS('Raw Data'!$F$2:$F$308, 'Raw Data'!$B$2:$B$308, "LADI_T3", 'Raw Data'!$D$2:$D$308, 'Transposed Species'!AV3, 'Raw Data'!$E$2:$E$308,'Transposed Species'!AV4)</f>
        <v>0</v>
      </c>
      <c r="E44" s="40">
        <f>SUMIFS('Raw Data'!$F$2:$F$308, 'Raw Data'!$B$2:$B$308, "LADI_T3", 'Raw Data'!$D$2:$D$308, 'Transposed Species'!AW3, 'Raw Data'!$E$2:$E$308,'Transposed Species'!AW4)</f>
        <v>0</v>
      </c>
      <c r="F44" s="40">
        <f>SUMIFS('Raw Data'!$F$2:$F$308, 'Raw Data'!$B$2:$B$308, "LADI_T3", 'Raw Data'!$D$2:$D$308, 'Transposed Species'!AX3, 'Raw Data'!$E$2:$E$308,'Transposed Species'!AX4)</f>
        <v>0</v>
      </c>
      <c r="G44" s="40">
        <f>SUMIFS('Raw Data'!$F$2:$F$308, 'Raw Data'!$B$2:$B$308, "LADI_T3", 'Raw Data'!$D$2:$D$308, 'Transposed Species'!AY3, 'Raw Data'!$E$2:$E$308,'Transposed Species'!AY4)</f>
        <v>0</v>
      </c>
      <c r="H44" s="40">
        <f>SUMIFS('Raw Data'!$F$2:$F$308, 'Raw Data'!$B$2:$B$308, "LADI_T3", 'Raw Data'!$D$2:$D$308, 'Transposed Species'!AZ3, 'Raw Data'!$E$2:$E$308,'Transposed Species'!AZ4)</f>
        <v>0</v>
      </c>
      <c r="I44" s="40">
        <f>SUMIFS('Raw Data'!$F$2:$F$308, 'Raw Data'!$B$2:$B$308, "LADI_T3", 'Raw Data'!$D$2:$D$308, 'Transposed Species'!BA3, 'Raw Data'!$E$2:$E$308,'Transposed Species'!BA4)</f>
        <v>0</v>
      </c>
      <c r="J44" s="40">
        <f>SUMIFS('Raw Data'!$F$2:$F$308, 'Raw Data'!$B$2:$B$308, "LADI_T3", 'Raw Data'!$D$2:$D$308, 'Transposed Species'!BB3, 'Raw Data'!$E$2:$E$308,'Transposed Species'!BB4)</f>
        <v>0</v>
      </c>
      <c r="K44" s="40">
        <f>SUMIFS('Raw Data'!$F$2:$F$308, 'Raw Data'!$B$2:$B$308, "LADI_T3", 'Raw Data'!$D$2:$D$308, 'Transposed Species'!BW3, 'Raw Data'!$E$2:$E$308,'Transposed Species'!BW4)</f>
        <v>0</v>
      </c>
      <c r="L44" s="40">
        <f>SUMIFS('Raw Data'!$F$2:$F$308, 'Raw Data'!$B$2:$B$308, "LADI_T3", 'Raw Data'!$D$2:$D$308, 'Transposed Species'!DN3, 'Raw Data'!$E$2:$E$308,'Transposed Species'!DN4)</f>
        <v>0</v>
      </c>
      <c r="M44" s="40">
        <f>SUMIFS('Raw Data'!$F$2:$F$308, 'Raw Data'!$B$2:$B$308, "LADI_T3", 'Raw Data'!$D$2:$D$308, 'Transposed Species'!DO3, 'Raw Data'!$E$2:$E$308,'Transposed Species'!DO4)</f>
        <v>0</v>
      </c>
      <c r="N44" s="40">
        <f>SUMIFS('Raw Data'!$F$2:$F$308, 'Raw Data'!$B$2:$B$308, "LADI_T3", 'Raw Data'!$D$2:$D$308, 'Transposed Species'!DP3, 'Raw Data'!$E$2:$E$308,'Transposed Species'!DP4)</f>
        <v>0</v>
      </c>
      <c r="O44" s="40">
        <f>SUMIFS('Raw Data'!$F$2:$F$308, 'Raw Data'!$B$2:$B$308, "LADI_T3", 'Raw Data'!$D$2:$D$308, 'Transposed Species'!DQ3, 'Raw Data'!$E$2:$E$308,'Transposed Species'!DQ4)</f>
        <v>0</v>
      </c>
      <c r="P44" s="40">
        <f>SUMIFS('Raw Data'!$F$2:$F$308, 'Raw Data'!$B$2:$B$308, "LADI_T3", 'Raw Data'!$D$2:$D$308, 'Transposed Species'!DR3, 'Raw Data'!$E$2:$E$308,'Transposed Species'!DR4)</f>
        <v>0</v>
      </c>
      <c r="Q44" s="40">
        <f>SUMIFS('Raw Data'!$F$2:$F$308, 'Raw Data'!$B$2:$B$308, "LADI_T3", 'Raw Data'!$D$2:$D$308, 'Transposed Species'!DS3, 'Raw Data'!$E$2:$E$308,'Transposed Species'!DS4)</f>
        <v>0</v>
      </c>
      <c r="R44" s="40">
        <f>SUMIFS('Raw Data'!$F$2:$F$308, 'Raw Data'!$B$2:$B$308, "LADI_T3", 'Raw Data'!$D$2:$D$308, 'Transposed Species'!DT3, 'Raw Data'!$E$2:$E$308,'Transposed Species'!DT4)</f>
        <v>0</v>
      </c>
      <c r="S44" s="40">
        <f>SUMIFS('Raw Data'!$F$2:$F$308, 'Raw Data'!$B$2:$B$308, "LADI_T3", 'Raw Data'!$D$2:$D$308, 'Transposed Species'!DU3, 'Raw Data'!$E$2:$E$308,'Transposed Species'!DU4)</f>
        <v>0</v>
      </c>
      <c r="T44" s="40">
        <f>SUMIFS('Raw Data'!$F$2:$F$308, 'Raw Data'!$B$2:$B$308, "LADI_T3", 'Raw Data'!$D$2:$D$308, 'Transposed Species'!DV3, 'Raw Data'!$E$2:$E$308,'Transposed Species'!DV4)</f>
        <v>0</v>
      </c>
      <c r="U44" s="40">
        <f>SUMIFS('Raw Data'!$F$2:$F$308, 'Raw Data'!$B$2:$B$308, "LADI_T3", 'Raw Data'!$D$2:$D$308, 'Transposed Species'!DW3, 'Raw Data'!$E$2:$E$308,'Transposed Species'!DW4)</f>
        <v>0</v>
      </c>
      <c r="V44" s="40">
        <f>SUMIFS('Raw Data'!$F$2:$F$308, 'Raw Data'!$B$2:$B$308, "LADI_T3", 'Raw Data'!$D$2:$D$308, 'Transposed Species'!DX3, 'Raw Data'!$E$2:$E$308,'Transposed Species'!DX4)</f>
        <v>0</v>
      </c>
      <c r="W44" s="40">
        <f>SUMIFS('Raw Data'!$F$2:$F$308, 'Raw Data'!$B$2:$B$308, "LADI_T3", 'Raw Data'!$D$2:$D$308, 'Transposed Species'!DY3, 'Raw Data'!$E$2:$E$308,'Transposed Species'!DY4)</f>
        <v>0</v>
      </c>
      <c r="X44" s="40">
        <f>SUMIFS('Raw Data'!$F$2:$F$308, 'Raw Data'!$B$2:$B$308, "LADI_T3", 'Raw Data'!$D$2:$D$308, 'Transposed Species'!DZ3, 'Raw Data'!$E$2:$E$308,'Transposed Species'!DZ4)</f>
        <v>0</v>
      </c>
      <c r="Y44" s="40">
        <f>SUMIFS('Raw Data'!$F$2:$F$308, 'Raw Data'!$B$2:$B$308, "LADI_T3", 'Raw Data'!$D$2:$D$308, 'Transposed Species'!EA3, 'Raw Data'!$E$2:$E$308,'Transposed Species'!EA4)</f>
        <v>0</v>
      </c>
      <c r="Z44" s="40">
        <f>SUMIFS('Raw Data'!$F$2:$F$308, 'Raw Data'!$B$2:$B$308, "LADI_T3", 'Raw Data'!$D$2:$D$308, 'Transposed Species'!GU3, 'Raw Data'!$E$2:$E$308,'Transposed Species'!GU4)</f>
        <v>0</v>
      </c>
      <c r="AA44" s="40">
        <f>SUMIFS('Raw Data'!$F$2:$F$308, 'Raw Data'!$B$2:$B$308, "LADI_T3", 'Raw Data'!$D$2:$D$308, 'Transposed Species'!GV3, 'Raw Data'!$E$2:$E$308,'Transposed Species'!GV4)</f>
        <v>0</v>
      </c>
      <c r="AB44" s="40">
        <f>SUMIFS('Raw Data'!$F$2:$F$308, 'Raw Data'!$B$2:$B$308, "LADI_T3", 'Raw Data'!$D$2:$D$308, 'Transposed Species'!GW3, 'Raw Data'!$E$2:$E$308,'Transposed Species'!GW4)</f>
        <v>0</v>
      </c>
      <c r="AC44" s="40">
        <f>SUMIFS('Raw Data'!$F$2:$F$308, 'Raw Data'!$B$2:$B$308, "LADI_T3", 'Raw Data'!$D$2:$D$308, 'Transposed Species'!GX3, 'Raw Data'!$E$2:$E$308,'Transposed Species'!GX4)</f>
        <v>0</v>
      </c>
      <c r="AD44" s="40">
        <f>SUMIFS('Raw Data'!$F$2:$F$308, 'Raw Data'!$B$2:$B$308, "LADI_T3", 'Raw Data'!$D$2:$D$308, 'Transposed Species'!GZ3, 'Raw Data'!$E$2:$E$308,'Transposed Species'!GZ4)</f>
        <v>0</v>
      </c>
      <c r="AE44" s="40">
        <f>SUMIFS('Raw Data'!$F$2:$F$308, 'Raw Data'!$B$2:$B$308, "LADI_T3", 'Raw Data'!$D$2:$D$308, 'Transposed Species'!HA3, 'Raw Data'!$E$2:$E$308,'Transposed Species'!HA4)</f>
        <v>0</v>
      </c>
      <c r="AF44" s="40">
        <f>SUMIFS('Raw Data'!$F$2:$F$308, 'Raw Data'!$B$2:$B$308, "LADI_T3", 'Raw Data'!$D$2:$D$308, 'Transposed Species'!HB3, 'Raw Data'!$E$2:$E$308,'Transposed Species'!HB4)</f>
        <v>0</v>
      </c>
      <c r="AG44" s="40">
        <f>SUMIFS('Raw Data'!$F$2:$F$308, 'Raw Data'!$B$2:$B$308, "LADI_T3", 'Raw Data'!$D$2:$D$308, 'Transposed Species'!HC3, 'Raw Data'!$E$2:$E$308,'Transposed Species'!HC4)</f>
        <v>0</v>
      </c>
      <c r="AH44" s="40">
        <f>SUMIFS('Raw Data'!$F$2:$F$308, 'Raw Data'!$B$2:$B$308, "LADI_T3", 'Raw Data'!$D$2:$D$308, 'Transposed Species'!HD3, 'Raw Data'!$E$2:$E$308,'Transposed Species'!HD4)</f>
        <v>0</v>
      </c>
      <c r="AI44" s="40">
        <f>SUMIFS('Raw Data'!$F$2:$F$308, 'Raw Data'!$B$2:$B$308, "LADI_T3", 'Raw Data'!$D$2:$D$308, 'Transposed Species'!HG3, 'Raw Data'!$E$2:$E$308,'Transposed Species'!HG4)</f>
        <v>0</v>
      </c>
      <c r="AJ44" s="40">
        <f>SUMIFS('Raw Data'!$F$2:$F$308, 'Raw Data'!$B$2:$B$308, "LADI_T3", 'Raw Data'!$D$2:$D$308, 'Transposed Species'!HH3, 'Raw Data'!$E$2:$E$308,'Transposed Species'!HH4)</f>
        <v>0</v>
      </c>
      <c r="AK44" s="40">
        <f>SUMIFS('Raw Data'!$F$2:$F$308, 'Raw Data'!$B$2:$B$308, "LADI_T3", 'Raw Data'!$D$2:$D$308, 'Transposed Species'!HL3, 'Raw Data'!$E$2:$E$308,'Transposed Species'!HL4)</f>
        <v>0</v>
      </c>
      <c r="AL44" s="40">
        <f>SUMIFS('Raw Data'!$F$2:$F$308, 'Raw Data'!$B$2:$B$308, "LADI_T3", 'Raw Data'!$D$2:$D$308, 'Transposed Species'!HM3, 'Raw Data'!$E$2:$E$308,'Transposed Species'!HM4)</f>
        <v>0</v>
      </c>
      <c r="AM44" s="40">
        <f>SUMIFS('Raw Data'!$F$2:$F$308, 'Raw Data'!$B$2:$B$308, "LADI_T3", 'Raw Data'!$D$2:$D$308, 'Transposed Species'!HN3, 'Raw Data'!$E$2:$E$308,'Transposed Species'!HN4)</f>
        <v>0</v>
      </c>
      <c r="AN44" s="40">
        <f>SUMIFS('Raw Data'!$F$2:$F$308, 'Raw Data'!$B$2:$B$308, "LADI_T3", 'Raw Data'!$D$2:$D$308, 'Transposed Species'!HO3, 'Raw Data'!$E$2:$E$308,'Transposed Species'!HO4)</f>
        <v>0</v>
      </c>
      <c r="AO44" s="40">
        <f>SUMIFS('Raw Data'!$F$2:$F$308, 'Raw Data'!$B$2:$B$308, "LADI_T3", 'Raw Data'!$D$2:$D$308, 'Transposed Species'!HP3, 'Raw Data'!$E$2:$E$308,'Transposed Species'!HP4)</f>
        <v>0</v>
      </c>
      <c r="AP44" s="40">
        <f>SUMIFS('Raw Data'!$F$2:$F$308, 'Raw Data'!$B$2:$B$308, "LADI_T3", 'Raw Data'!$D$2:$D$308, 'Transposed Species'!HQ3, 'Raw Data'!$E$2:$E$308,'Transposed Species'!HQ4)</f>
        <v>0</v>
      </c>
      <c r="AQ44" s="40">
        <f>SUMIFS('Raw Data'!$F$2:$F$308, 'Raw Data'!$B$2:$B$308, "LADI_T3", 'Raw Data'!$D$2:$D$308, 'Transposed Species'!HR3, 'Raw Data'!$E$2:$E$308,'Transposed Species'!HR4)</f>
        <v>0</v>
      </c>
      <c r="AR44" s="40">
        <f>SUMIFS('Raw Data'!$F$2:$F$308, 'Raw Data'!$B$2:$B$308, "LADI_T3", 'Raw Data'!$D$2:$D$308, 'Transposed Species'!HT3, 'Raw Data'!$E$2:$E$308,'Transposed Species'!HT4)</f>
        <v>0</v>
      </c>
    </row>
    <row r="45" spans="1:44">
      <c r="A45" t="s">
        <v>444</v>
      </c>
      <c r="B45" t="s">
        <v>149</v>
      </c>
      <c r="C45" t="s">
        <v>487</v>
      </c>
      <c r="D45" s="40">
        <f>SUMIFS('Raw Data'!$F$2:$F$308, 'Raw Data'!$B$2:$B$308, "LADI_T4", 'Raw Data'!$D$2:$D$308, 'Transposed Species'!AV3, 'Raw Data'!$E$2:$E$308,'Transposed Species'!AV4)</f>
        <v>0</v>
      </c>
      <c r="E45" s="40">
        <f>SUMIFS('Raw Data'!$F$2:$F$308, 'Raw Data'!$B$2:$B$308, "LADI_T4", 'Raw Data'!$D$2:$D$308, 'Transposed Species'!AW3, 'Raw Data'!$E$2:$E$308,'Transposed Species'!AW4)</f>
        <v>0</v>
      </c>
      <c r="F45" s="40">
        <f>SUMIFS('Raw Data'!$F$2:$F$308, 'Raw Data'!$B$2:$B$308, "LADI_T4", 'Raw Data'!$D$2:$D$308, 'Transposed Species'!AX3, 'Raw Data'!$E$2:$E$308,'Transposed Species'!AX4)</f>
        <v>0</v>
      </c>
      <c r="G45" s="40">
        <f>SUMIFS('Raw Data'!$F$2:$F$308, 'Raw Data'!$B$2:$B$308, "LADI_T4", 'Raw Data'!$D$2:$D$308, 'Transposed Species'!AY3, 'Raw Data'!$E$2:$E$308,'Transposed Species'!AY4)</f>
        <v>0</v>
      </c>
      <c r="H45" s="40">
        <f>SUMIFS('Raw Data'!$F$2:$F$308, 'Raw Data'!$B$2:$B$308, "LADI_T4", 'Raw Data'!$D$2:$D$308, 'Transposed Species'!AZ3, 'Raw Data'!$E$2:$E$308,'Transposed Species'!AZ4)</f>
        <v>0</v>
      </c>
      <c r="I45" s="40">
        <f>SUMIFS('Raw Data'!$F$2:$F$308, 'Raw Data'!$B$2:$B$308, "LADI_T4", 'Raw Data'!$D$2:$D$308, 'Transposed Species'!BA3, 'Raw Data'!$E$2:$E$308,'Transposed Species'!BA4)</f>
        <v>0</v>
      </c>
      <c r="J45" s="40">
        <f>SUMIFS('Raw Data'!$F$2:$F$308, 'Raw Data'!$B$2:$B$308, "LADI_T4", 'Raw Data'!$D$2:$D$308, 'Transposed Species'!BB3, 'Raw Data'!$E$2:$E$308,'Transposed Species'!BB4)</f>
        <v>0</v>
      </c>
      <c r="K45" s="40">
        <f>SUMIFS('Raw Data'!$F$2:$F$308, 'Raw Data'!$B$2:$B$308, "LADI_T4", 'Raw Data'!$D$2:$D$308, 'Transposed Species'!BW3, 'Raw Data'!$E$2:$E$308,'Transposed Species'!BW4)</f>
        <v>0</v>
      </c>
      <c r="L45" s="40">
        <f>SUMIFS('Raw Data'!$F$2:$F$308, 'Raw Data'!$B$2:$B$308, "LADI_T4", 'Raw Data'!$D$2:$D$308, 'Transposed Species'!DN3, 'Raw Data'!$E$2:$E$308,'Transposed Species'!DN4)</f>
        <v>0</v>
      </c>
      <c r="M45" s="40">
        <f>SUMIFS('Raw Data'!$F$2:$F$308, 'Raw Data'!$B$2:$B$308, "LADI_T4", 'Raw Data'!$D$2:$D$308, 'Transposed Species'!DO3, 'Raw Data'!$E$2:$E$308,'Transposed Species'!DO4)</f>
        <v>0</v>
      </c>
      <c r="N45" s="40">
        <f>SUMIFS('Raw Data'!$F$2:$F$308, 'Raw Data'!$B$2:$B$308, "LADI_T4", 'Raw Data'!$D$2:$D$308, 'Transposed Species'!DP3, 'Raw Data'!$E$2:$E$308,'Transposed Species'!DP4)</f>
        <v>0</v>
      </c>
      <c r="O45" s="40">
        <f>SUMIFS('Raw Data'!$F$2:$F$308, 'Raw Data'!$B$2:$B$308, "LADI_T4", 'Raw Data'!$D$2:$D$308, 'Transposed Species'!DQ3, 'Raw Data'!$E$2:$E$308,'Transposed Species'!DQ4)</f>
        <v>0</v>
      </c>
      <c r="P45" s="40">
        <f>SUMIFS('Raw Data'!$F$2:$F$308, 'Raw Data'!$B$2:$B$308, "LADI_T4", 'Raw Data'!$D$2:$D$308, 'Transposed Species'!DR3, 'Raw Data'!$E$2:$E$308,'Transposed Species'!DR4)</f>
        <v>0</v>
      </c>
      <c r="Q45" s="40">
        <f>SUMIFS('Raw Data'!$F$2:$F$308, 'Raw Data'!$B$2:$B$308, "LADI_T4", 'Raw Data'!$D$2:$D$308, 'Transposed Species'!DS3, 'Raw Data'!$E$2:$E$308,'Transposed Species'!DS4)</f>
        <v>0</v>
      </c>
      <c r="R45" s="40">
        <f>SUMIFS('Raw Data'!$F$2:$F$308, 'Raw Data'!$B$2:$B$308, "LADI_T4", 'Raw Data'!$D$2:$D$308, 'Transposed Species'!DT3, 'Raw Data'!$E$2:$E$308,'Transposed Species'!DT4)</f>
        <v>0</v>
      </c>
      <c r="S45" s="40">
        <f>SUMIFS('Raw Data'!$F$2:$F$308, 'Raw Data'!$B$2:$B$308, "LADI_T4", 'Raw Data'!$D$2:$D$308, 'Transposed Species'!DU3, 'Raw Data'!$E$2:$E$308,'Transposed Species'!DU4)</f>
        <v>0</v>
      </c>
      <c r="T45" s="40">
        <f>SUMIFS('Raw Data'!$F$2:$F$308, 'Raw Data'!$B$2:$B$308, "LADI_T4", 'Raw Data'!$D$2:$D$308, 'Transposed Species'!DV3, 'Raw Data'!$E$2:$E$308,'Transposed Species'!DV4)</f>
        <v>0</v>
      </c>
      <c r="U45" s="40">
        <f>SUMIFS('Raw Data'!$F$2:$F$308, 'Raw Data'!$B$2:$B$308, "LADI_T4", 'Raw Data'!$D$2:$D$308, 'Transposed Species'!DW3, 'Raw Data'!$E$2:$E$308,'Transposed Species'!DW4)</f>
        <v>0</v>
      </c>
      <c r="V45" s="40">
        <f>SUMIFS('Raw Data'!$F$2:$F$308, 'Raw Data'!$B$2:$B$308, "LADI_T4", 'Raw Data'!$D$2:$D$308, 'Transposed Species'!DX3, 'Raw Data'!$E$2:$E$308,'Transposed Species'!DX4)</f>
        <v>0</v>
      </c>
      <c r="W45" s="40">
        <f>SUMIFS('Raw Data'!$F$2:$F$308, 'Raw Data'!$B$2:$B$308, "LADI_T4", 'Raw Data'!$D$2:$D$308, 'Transposed Species'!DY3, 'Raw Data'!$E$2:$E$308,'Transposed Species'!DY4)</f>
        <v>0</v>
      </c>
      <c r="X45" s="40">
        <f>SUMIFS('Raw Data'!$F$2:$F$308, 'Raw Data'!$B$2:$B$308, "LADI_T4", 'Raw Data'!$D$2:$D$308, 'Transposed Species'!DZ3, 'Raw Data'!$E$2:$E$308,'Transposed Species'!DZ4)</f>
        <v>0</v>
      </c>
      <c r="Y45" s="40">
        <f>SUMIFS('Raw Data'!$F$2:$F$308, 'Raw Data'!$B$2:$B$308, "LADI_T4", 'Raw Data'!$D$2:$D$308, 'Transposed Species'!EA3, 'Raw Data'!$E$2:$E$308,'Transposed Species'!EA4)</f>
        <v>0</v>
      </c>
      <c r="Z45" s="40">
        <f>SUMIFS('Raw Data'!$F$2:$F$308, 'Raw Data'!$B$2:$B$308, "LADI_T4", 'Raw Data'!$D$2:$D$308, 'Transposed Species'!GU3, 'Raw Data'!$E$2:$E$308,'Transposed Species'!GU4)</f>
        <v>0</v>
      </c>
      <c r="AA45" s="40">
        <f>SUMIFS('Raw Data'!$F$2:$F$308, 'Raw Data'!$B$2:$B$308, "LADI_T4", 'Raw Data'!$D$2:$D$308, 'Transposed Species'!GV3, 'Raw Data'!$E$2:$E$308,'Transposed Species'!GV4)</f>
        <v>0</v>
      </c>
      <c r="AB45" s="40">
        <f>SUMIFS('Raw Data'!$F$2:$F$308, 'Raw Data'!$B$2:$B$308, "LADI_T4", 'Raw Data'!$D$2:$D$308, 'Transposed Species'!GW3, 'Raw Data'!$E$2:$E$308,'Transposed Species'!GW4)</f>
        <v>0</v>
      </c>
      <c r="AC45" s="40">
        <f>SUMIFS('Raw Data'!$F$2:$F$308, 'Raw Data'!$B$2:$B$308, "LADI_T4", 'Raw Data'!$D$2:$D$308, 'Transposed Species'!GX3, 'Raw Data'!$E$2:$E$308,'Transposed Species'!GX4)</f>
        <v>0</v>
      </c>
      <c r="AD45" s="40">
        <f>SUMIFS('Raw Data'!$F$2:$F$308, 'Raw Data'!$B$2:$B$308, "LADI_T4", 'Raw Data'!$D$2:$D$308, 'Transposed Species'!GZ3, 'Raw Data'!$E$2:$E$308,'Transposed Species'!GZ4)</f>
        <v>0</v>
      </c>
      <c r="AE45" s="40">
        <f>SUMIFS('Raw Data'!$F$2:$F$308, 'Raw Data'!$B$2:$B$308, "LADI_T4", 'Raw Data'!$D$2:$D$308, 'Transposed Species'!HA3, 'Raw Data'!$E$2:$E$308,'Transposed Species'!HA4)</f>
        <v>0</v>
      </c>
      <c r="AF45" s="40">
        <f>SUMIFS('Raw Data'!$F$2:$F$308, 'Raw Data'!$B$2:$B$308, "LADI_T4", 'Raw Data'!$D$2:$D$308, 'Transposed Species'!HB3, 'Raw Data'!$E$2:$E$308,'Transposed Species'!HB4)</f>
        <v>0</v>
      </c>
      <c r="AG45" s="40">
        <f>SUMIFS('Raw Data'!$F$2:$F$308, 'Raw Data'!$B$2:$B$308, "LADI_T4", 'Raw Data'!$D$2:$D$308, 'Transposed Species'!HC3, 'Raw Data'!$E$2:$E$308,'Transposed Species'!HC4)</f>
        <v>0</v>
      </c>
      <c r="AH45" s="40">
        <f>SUMIFS('Raw Data'!$F$2:$F$308, 'Raw Data'!$B$2:$B$308, "LADI_T4", 'Raw Data'!$D$2:$D$308, 'Transposed Species'!HD3, 'Raw Data'!$E$2:$E$308,'Transposed Species'!HD4)</f>
        <v>0</v>
      </c>
      <c r="AI45" s="40">
        <f>SUMIFS('Raw Data'!$F$2:$F$308, 'Raw Data'!$B$2:$B$308, "LADI_T4", 'Raw Data'!$D$2:$D$308, 'Transposed Species'!HG3, 'Raw Data'!$E$2:$E$308,'Transposed Species'!HG4)</f>
        <v>0</v>
      </c>
      <c r="AJ45" s="40">
        <f>SUMIFS('Raw Data'!$F$2:$F$308, 'Raw Data'!$B$2:$B$308, "LADI_T4", 'Raw Data'!$D$2:$D$308, 'Transposed Species'!HH3, 'Raw Data'!$E$2:$E$308,'Transposed Species'!HH4)</f>
        <v>0</v>
      </c>
      <c r="AK45" s="40">
        <f>SUMIFS('Raw Data'!$F$2:$F$308, 'Raw Data'!$B$2:$B$308, "LADI_T4", 'Raw Data'!$D$2:$D$308, 'Transposed Species'!HL3, 'Raw Data'!$E$2:$E$308,'Transposed Species'!HL4)</f>
        <v>0</v>
      </c>
      <c r="AL45" s="40">
        <f>SUMIFS('Raw Data'!$F$2:$F$308, 'Raw Data'!$B$2:$B$308, "LADI_T4", 'Raw Data'!$D$2:$D$308, 'Transposed Species'!HM3, 'Raw Data'!$E$2:$E$308,'Transposed Species'!HM4)</f>
        <v>0</v>
      </c>
      <c r="AM45" s="40">
        <f>SUMIFS('Raw Data'!$F$2:$F$308, 'Raw Data'!$B$2:$B$308, "LADI_T4", 'Raw Data'!$D$2:$D$308, 'Transposed Species'!HN3, 'Raw Data'!$E$2:$E$308,'Transposed Species'!HN4)</f>
        <v>0</v>
      </c>
      <c r="AN45" s="40">
        <f>SUMIFS('Raw Data'!$F$2:$F$308, 'Raw Data'!$B$2:$B$308, "LADI_T4", 'Raw Data'!$D$2:$D$308, 'Transposed Species'!HO3, 'Raw Data'!$E$2:$E$308,'Transposed Species'!HO4)</f>
        <v>0</v>
      </c>
      <c r="AO45" s="40">
        <f>SUMIFS('Raw Data'!$F$2:$F$308, 'Raw Data'!$B$2:$B$308, "LADI_T4", 'Raw Data'!$D$2:$D$308, 'Transposed Species'!HP3, 'Raw Data'!$E$2:$E$308,'Transposed Species'!HP4)</f>
        <v>0</v>
      </c>
      <c r="AP45" s="40">
        <f>SUMIFS('Raw Data'!$F$2:$F$308, 'Raw Data'!$B$2:$B$308, "LADI_T4", 'Raw Data'!$D$2:$D$308, 'Transposed Species'!HQ3, 'Raw Data'!$E$2:$E$308,'Transposed Species'!HQ4)</f>
        <v>0</v>
      </c>
      <c r="AQ45" s="40">
        <f>SUMIFS('Raw Data'!$F$2:$F$308, 'Raw Data'!$B$2:$B$308, "LADI_T4", 'Raw Data'!$D$2:$D$308, 'Transposed Species'!HR3, 'Raw Data'!$E$2:$E$308,'Transposed Species'!HR4)</f>
        <v>0</v>
      </c>
      <c r="AR45" s="40">
        <f>SUMIFS('Raw Data'!$F$2:$F$308, 'Raw Data'!$B$2:$B$308, "LADI_T4", 'Raw Data'!$D$2:$D$308, 'Transposed Species'!HT3, 'Raw Data'!$E$2:$E$308,'Transposed Species'!HT4)</f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30" workbookViewId="0">
      <selection activeCell="A42" sqref="A42:XFD42"/>
    </sheetView>
  </sheetViews>
  <sheetFormatPr baseColWidth="10" defaultRowHeight="14" x14ac:dyDescent="0"/>
  <cols>
    <col min="1" max="1" width="15.6640625" customWidth="1"/>
    <col min="2" max="2" width="20.1640625" customWidth="1"/>
    <col min="3" max="3" width="21.6640625" customWidth="1"/>
    <col min="4" max="4" width="30.1640625" customWidth="1"/>
    <col min="5" max="5" width="44.6640625" customWidth="1"/>
  </cols>
  <sheetData>
    <row r="1" spans="1:6">
      <c r="A1" s="37" t="s">
        <v>6</v>
      </c>
      <c r="B1" s="37" t="s">
        <v>7</v>
      </c>
      <c r="C1" s="37" t="s">
        <v>8</v>
      </c>
      <c r="D1" s="37" t="s">
        <v>492</v>
      </c>
      <c r="E1" s="37" t="s">
        <v>493</v>
      </c>
    </row>
    <row r="2" spans="1:6">
      <c r="A2" s="38" t="s">
        <v>39</v>
      </c>
      <c r="B2" s="38" t="s">
        <v>297</v>
      </c>
      <c r="C2" s="38" t="s">
        <v>298</v>
      </c>
      <c r="D2" s="38" t="s">
        <v>504</v>
      </c>
      <c r="E2" s="38"/>
      <c r="F2" t="s">
        <v>446</v>
      </c>
    </row>
    <row r="3" spans="1:6">
      <c r="A3" s="38" t="s">
        <v>164</v>
      </c>
      <c r="B3" s="38" t="s">
        <v>178</v>
      </c>
      <c r="C3" s="38" t="s">
        <v>208</v>
      </c>
      <c r="D3" s="38" t="s">
        <v>505</v>
      </c>
      <c r="E3" s="38"/>
      <c r="F3" t="s">
        <v>447</v>
      </c>
    </row>
    <row r="4" spans="1:6">
      <c r="A4" s="38" t="s">
        <v>164</v>
      </c>
      <c r="B4" s="38" t="s">
        <v>174</v>
      </c>
      <c r="C4" s="38" t="s">
        <v>294</v>
      </c>
      <c r="D4" s="38" t="s">
        <v>506</v>
      </c>
      <c r="E4" s="38"/>
      <c r="F4" t="s">
        <v>448</v>
      </c>
    </row>
    <row r="5" spans="1:6">
      <c r="A5" s="38" t="s">
        <v>164</v>
      </c>
      <c r="B5" s="38" t="s">
        <v>174</v>
      </c>
      <c r="C5" s="38" t="s">
        <v>193</v>
      </c>
      <c r="D5" s="38" t="s">
        <v>507</v>
      </c>
      <c r="E5" s="38"/>
      <c r="F5" t="s">
        <v>449</v>
      </c>
    </row>
    <row r="6" spans="1:6">
      <c r="A6" s="38" t="s">
        <v>164</v>
      </c>
      <c r="B6" s="38" t="s">
        <v>174</v>
      </c>
      <c r="C6" s="38" t="s">
        <v>202</v>
      </c>
      <c r="D6" s="38" t="s">
        <v>494</v>
      </c>
      <c r="E6" s="38"/>
      <c r="F6" t="s">
        <v>450</v>
      </c>
    </row>
    <row r="7" spans="1:6">
      <c r="A7" s="38" t="s">
        <v>167</v>
      </c>
      <c r="B7" s="38" t="s">
        <v>177</v>
      </c>
      <c r="C7" s="38" t="s">
        <v>200</v>
      </c>
      <c r="D7" s="38" t="s">
        <v>495</v>
      </c>
      <c r="E7" s="38"/>
      <c r="F7" t="s">
        <v>451</v>
      </c>
    </row>
    <row r="8" spans="1:6">
      <c r="A8" s="38" t="s">
        <v>167</v>
      </c>
      <c r="B8" s="38" t="s">
        <v>177</v>
      </c>
      <c r="C8" s="38" t="s">
        <v>203</v>
      </c>
      <c r="D8" s="38" t="s">
        <v>496</v>
      </c>
      <c r="E8" s="38"/>
      <c r="F8" t="s">
        <v>452</v>
      </c>
    </row>
    <row r="9" spans="1:6">
      <c r="A9" s="38" t="s">
        <v>39</v>
      </c>
      <c r="B9" s="38" t="s">
        <v>40</v>
      </c>
      <c r="C9" s="38" t="s">
        <v>122</v>
      </c>
      <c r="D9" s="38" t="s">
        <v>508</v>
      </c>
      <c r="E9" s="38"/>
      <c r="F9" t="s">
        <v>453</v>
      </c>
    </row>
    <row r="10" spans="1:6">
      <c r="A10" s="38" t="s">
        <v>39</v>
      </c>
      <c r="B10" s="38" t="s">
        <v>40</v>
      </c>
      <c r="C10" s="38" t="s">
        <v>221</v>
      </c>
      <c r="D10" s="38" t="s">
        <v>509</v>
      </c>
      <c r="E10" s="38"/>
      <c r="F10" t="s">
        <v>454</v>
      </c>
    </row>
    <row r="11" spans="1:6">
      <c r="A11" s="38" t="s">
        <v>39</v>
      </c>
      <c r="B11" s="38" t="s">
        <v>40</v>
      </c>
      <c r="C11" s="38" t="s">
        <v>65</v>
      </c>
      <c r="D11" s="38" t="s">
        <v>510</v>
      </c>
      <c r="E11" s="38"/>
      <c r="F11" t="s">
        <v>455</v>
      </c>
    </row>
    <row r="12" spans="1:6">
      <c r="A12" s="38" t="s">
        <v>39</v>
      </c>
      <c r="B12" s="38" t="s">
        <v>40</v>
      </c>
      <c r="C12" s="38" t="s">
        <v>41</v>
      </c>
      <c r="D12" s="38" t="s">
        <v>511</v>
      </c>
      <c r="E12" s="38"/>
      <c r="F12" t="s">
        <v>456</v>
      </c>
    </row>
    <row r="13" spans="1:6">
      <c r="A13" s="38" t="s">
        <v>39</v>
      </c>
      <c r="B13" s="38" t="s">
        <v>40</v>
      </c>
      <c r="C13" s="38" t="s">
        <v>300</v>
      </c>
      <c r="D13" s="38" t="s">
        <v>512</v>
      </c>
      <c r="E13" s="38"/>
      <c r="F13" t="s">
        <v>457</v>
      </c>
    </row>
    <row r="14" spans="1:6">
      <c r="A14" s="38" t="s">
        <v>164</v>
      </c>
      <c r="B14" s="38" t="s">
        <v>185</v>
      </c>
      <c r="C14" s="38" t="s">
        <v>224</v>
      </c>
      <c r="D14" s="38" t="s">
        <v>513</v>
      </c>
      <c r="E14" s="38"/>
      <c r="F14" t="s">
        <v>458</v>
      </c>
    </row>
    <row r="15" spans="1:6">
      <c r="A15" s="38" t="s">
        <v>39</v>
      </c>
      <c r="B15" s="38" t="s">
        <v>126</v>
      </c>
      <c r="C15" s="38" t="s">
        <v>240</v>
      </c>
      <c r="D15" s="38" t="s">
        <v>514</v>
      </c>
      <c r="E15" s="38"/>
      <c r="F15" t="s">
        <v>459</v>
      </c>
    </row>
    <row r="16" spans="1:6">
      <c r="A16" s="38" t="s">
        <v>39</v>
      </c>
      <c r="B16" s="38" t="s">
        <v>126</v>
      </c>
      <c r="C16" s="38" t="s">
        <v>127</v>
      </c>
      <c r="D16" s="38" t="s">
        <v>515</v>
      </c>
      <c r="E16" s="38"/>
      <c r="F16" t="s">
        <v>460</v>
      </c>
    </row>
    <row r="17" spans="1:6">
      <c r="A17" s="38" t="s">
        <v>39</v>
      </c>
      <c r="B17" s="38" t="s">
        <v>126</v>
      </c>
      <c r="C17" s="38" t="s">
        <v>57</v>
      </c>
      <c r="D17" s="38" t="s">
        <v>516</v>
      </c>
      <c r="E17" s="38"/>
      <c r="F17" t="s">
        <v>461</v>
      </c>
    </row>
    <row r="18" spans="1:6">
      <c r="A18" s="38" t="s">
        <v>39</v>
      </c>
      <c r="B18" s="38" t="s">
        <v>126</v>
      </c>
      <c r="C18" s="38" t="s">
        <v>275</v>
      </c>
      <c r="D18" s="38" t="s">
        <v>517</v>
      </c>
      <c r="E18" s="38"/>
      <c r="F18" t="s">
        <v>462</v>
      </c>
    </row>
    <row r="19" spans="1:6">
      <c r="A19" s="38" t="s">
        <v>39</v>
      </c>
      <c r="B19" s="38" t="s">
        <v>367</v>
      </c>
      <c r="C19" s="38" t="s">
        <v>368</v>
      </c>
      <c r="D19" s="38" t="s">
        <v>518</v>
      </c>
      <c r="E19" s="38"/>
      <c r="F19" t="s">
        <v>463</v>
      </c>
    </row>
    <row r="20" spans="1:6">
      <c r="A20" s="38" t="s">
        <v>171</v>
      </c>
      <c r="B20" s="38" t="s">
        <v>295</v>
      </c>
      <c r="C20" s="38" t="s">
        <v>296</v>
      </c>
      <c r="D20" s="38"/>
      <c r="E20" s="38"/>
      <c r="F20" t="s">
        <v>464</v>
      </c>
    </row>
    <row r="21" spans="1:6">
      <c r="A21" s="38" t="s">
        <v>171</v>
      </c>
      <c r="B21" s="38" t="s">
        <v>187</v>
      </c>
      <c r="C21" s="38" t="s">
        <v>227</v>
      </c>
      <c r="D21" s="38" t="s">
        <v>497</v>
      </c>
      <c r="E21" s="38"/>
      <c r="F21" t="s">
        <v>465</v>
      </c>
    </row>
    <row r="22" spans="1:6">
      <c r="A22" s="38" t="s">
        <v>166</v>
      </c>
      <c r="B22" s="38" t="s">
        <v>176</v>
      </c>
      <c r="C22" s="38" t="s">
        <v>196</v>
      </c>
      <c r="D22" s="38"/>
      <c r="E22" s="38"/>
      <c r="F22" t="s">
        <v>466</v>
      </c>
    </row>
    <row r="23" spans="1:6">
      <c r="A23" s="38" t="s">
        <v>31</v>
      </c>
      <c r="B23" s="38" t="s">
        <v>32</v>
      </c>
      <c r="C23" s="38" t="s">
        <v>235</v>
      </c>
      <c r="D23" s="38"/>
      <c r="E23" s="38"/>
      <c r="F23" t="s">
        <v>467</v>
      </c>
    </row>
    <row r="24" spans="1:6">
      <c r="A24" s="38" t="s">
        <v>31</v>
      </c>
      <c r="B24" s="38" t="s">
        <v>32</v>
      </c>
      <c r="C24" s="38" t="s">
        <v>33</v>
      </c>
      <c r="D24" s="38"/>
      <c r="E24" s="38"/>
      <c r="F24" t="s">
        <v>468</v>
      </c>
    </row>
    <row r="25" spans="1:6">
      <c r="A25" s="38" t="s">
        <v>31</v>
      </c>
      <c r="B25" s="38" t="s">
        <v>32</v>
      </c>
      <c r="C25" s="38" t="s">
        <v>197</v>
      </c>
      <c r="D25" s="38"/>
      <c r="E25" s="38"/>
      <c r="F25" t="s">
        <v>469</v>
      </c>
    </row>
    <row r="26" spans="1:6">
      <c r="A26" s="38" t="s">
        <v>31</v>
      </c>
      <c r="B26" s="38" t="s">
        <v>32</v>
      </c>
      <c r="C26" s="38" t="s">
        <v>121</v>
      </c>
      <c r="D26" s="38"/>
      <c r="E26" s="38"/>
      <c r="F26" t="s">
        <v>470</v>
      </c>
    </row>
    <row r="27" spans="1:6">
      <c r="A27" s="38" t="s">
        <v>31</v>
      </c>
      <c r="B27" s="38" t="s">
        <v>32</v>
      </c>
      <c r="C27" s="38" t="s">
        <v>118</v>
      </c>
      <c r="D27" s="38"/>
      <c r="E27" s="38"/>
      <c r="F27" t="s">
        <v>471</v>
      </c>
    </row>
    <row r="28" spans="1:6">
      <c r="A28" s="38" t="s">
        <v>31</v>
      </c>
      <c r="B28" s="38" t="s">
        <v>32</v>
      </c>
      <c r="C28" s="38" t="s">
        <v>199</v>
      </c>
      <c r="D28" s="38"/>
      <c r="E28" s="38"/>
      <c r="F28" t="s">
        <v>472</v>
      </c>
    </row>
    <row r="29" spans="1:6">
      <c r="A29" s="38" t="s">
        <v>31</v>
      </c>
      <c r="B29" s="38" t="s">
        <v>32</v>
      </c>
      <c r="C29" s="38" t="s">
        <v>42</v>
      </c>
      <c r="D29" s="38"/>
      <c r="E29" s="38"/>
      <c r="F29" t="s">
        <v>473</v>
      </c>
    </row>
    <row r="30" spans="1:6">
      <c r="A30" s="38" t="s">
        <v>31</v>
      </c>
      <c r="B30" s="38" t="s">
        <v>32</v>
      </c>
      <c r="C30" s="38" t="s">
        <v>108</v>
      </c>
      <c r="D30" s="38"/>
      <c r="E30" s="38"/>
      <c r="F30" t="s">
        <v>474</v>
      </c>
    </row>
    <row r="31" spans="1:6">
      <c r="A31" s="38" t="s">
        <v>31</v>
      </c>
      <c r="B31" s="38" t="s">
        <v>91</v>
      </c>
      <c r="C31" s="38" t="s">
        <v>92</v>
      </c>
      <c r="D31" s="38"/>
      <c r="E31" s="38"/>
      <c r="F31" t="s">
        <v>475</v>
      </c>
    </row>
    <row r="32" spans="1:6">
      <c r="A32" s="38" t="s">
        <v>31</v>
      </c>
      <c r="B32" s="38" t="s">
        <v>91</v>
      </c>
      <c r="C32" s="38" t="s">
        <v>11</v>
      </c>
      <c r="D32" s="38"/>
      <c r="E32" s="38"/>
      <c r="F32" t="s">
        <v>476</v>
      </c>
    </row>
    <row r="33" spans="1:6">
      <c r="A33" s="38" t="s">
        <v>166</v>
      </c>
      <c r="B33" s="38" t="s">
        <v>188</v>
      </c>
      <c r="C33" s="38" t="s">
        <v>229</v>
      </c>
      <c r="D33" s="38" t="s">
        <v>498</v>
      </c>
      <c r="E33" s="38"/>
      <c r="F33" t="s">
        <v>477</v>
      </c>
    </row>
    <row r="34" spans="1:6">
      <c r="A34" s="38" t="s">
        <v>166</v>
      </c>
      <c r="B34" s="38" t="s">
        <v>188</v>
      </c>
      <c r="C34" s="38" t="s">
        <v>363</v>
      </c>
      <c r="D34" s="38" t="s">
        <v>499</v>
      </c>
      <c r="E34" s="38"/>
      <c r="F34" t="s">
        <v>478</v>
      </c>
    </row>
    <row r="35" spans="1:6">
      <c r="A35" s="38" t="s">
        <v>173</v>
      </c>
      <c r="B35" s="38" t="s">
        <v>191</v>
      </c>
      <c r="C35" s="38" t="s">
        <v>243</v>
      </c>
      <c r="D35" s="38" t="s">
        <v>500</v>
      </c>
      <c r="E35" s="38"/>
      <c r="F35" t="s">
        <v>479</v>
      </c>
    </row>
    <row r="36" spans="1:6">
      <c r="A36" s="38" t="s">
        <v>31</v>
      </c>
      <c r="B36" s="38" t="s">
        <v>365</v>
      </c>
      <c r="C36" s="38" t="s">
        <v>366</v>
      </c>
      <c r="D36" s="38" t="s">
        <v>501</v>
      </c>
      <c r="E36" s="38"/>
      <c r="F36" t="s">
        <v>480</v>
      </c>
    </row>
    <row r="37" spans="1:6">
      <c r="A37" s="38" t="s">
        <v>165</v>
      </c>
      <c r="B37" s="38" t="s">
        <v>175</v>
      </c>
      <c r="C37" s="38" t="s">
        <v>195</v>
      </c>
      <c r="D37" s="38" t="s">
        <v>502</v>
      </c>
      <c r="E37" s="38" t="s">
        <v>503</v>
      </c>
      <c r="F37" t="s">
        <v>481</v>
      </c>
    </row>
    <row r="38" spans="1:6">
      <c r="A38" s="38" t="s">
        <v>39</v>
      </c>
      <c r="B38" s="38" t="s">
        <v>124</v>
      </c>
      <c r="C38" s="38" t="s">
        <v>65</v>
      </c>
      <c r="D38" s="38"/>
      <c r="E38" s="38"/>
      <c r="F38" t="s">
        <v>482</v>
      </c>
    </row>
    <row r="39" spans="1:6">
      <c r="A39" s="38" t="s">
        <v>39</v>
      </c>
      <c r="B39" s="38" t="s">
        <v>124</v>
      </c>
      <c r="C39" s="38" t="s">
        <v>274</v>
      </c>
      <c r="D39" s="38"/>
      <c r="E39" s="38"/>
      <c r="F39" t="s">
        <v>483</v>
      </c>
    </row>
    <row r="40" spans="1:6">
      <c r="A40" s="38" t="s">
        <v>39</v>
      </c>
      <c r="B40" s="38" t="s">
        <v>124</v>
      </c>
      <c r="C40" s="38" t="s">
        <v>125</v>
      </c>
      <c r="D40" s="38"/>
      <c r="E40" s="38"/>
      <c r="F40" t="s">
        <v>484</v>
      </c>
    </row>
    <row r="41" spans="1:6">
      <c r="A41" s="38" t="s">
        <v>170</v>
      </c>
      <c r="B41" s="38" t="s">
        <v>186</v>
      </c>
      <c r="C41" s="38" t="s">
        <v>226</v>
      </c>
      <c r="D41" s="38"/>
      <c r="E41" s="38"/>
      <c r="F41" t="s">
        <v>485</v>
      </c>
    </row>
    <row r="42" spans="1:6">
      <c r="A42" s="38" t="s">
        <v>39</v>
      </c>
      <c r="B42" s="38" t="s">
        <v>291</v>
      </c>
      <c r="C42" s="38" t="s">
        <v>292</v>
      </c>
      <c r="D42" s="38"/>
      <c r="E42" s="38"/>
      <c r="F42" t="s">
        <v>486</v>
      </c>
    </row>
  </sheetData>
  <autoFilter ref="A1:E1">
    <sortState ref="A2:E42">
      <sortCondition ref="B1:B4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workbookViewId="0">
      <selection activeCell="I9" sqref="I9"/>
    </sheetView>
  </sheetViews>
  <sheetFormatPr baseColWidth="10" defaultRowHeight="14" x14ac:dyDescent="0"/>
  <cols>
    <col min="1" max="1" width="18.1640625" bestFit="1" customWidth="1"/>
    <col min="2" max="2" width="16.5" bestFit="1" customWidth="1"/>
    <col min="3" max="3" width="15.5" bestFit="1" customWidth="1"/>
    <col min="5" max="5" width="25.33203125" bestFit="1" customWidth="1"/>
    <col min="9" max="9" width="18" customWidth="1"/>
  </cols>
  <sheetData>
    <row r="1" spans="1:10">
      <c r="A1" s="1" t="s">
        <v>396</v>
      </c>
    </row>
    <row r="2" spans="1:10">
      <c r="A2" s="1" t="s">
        <v>6</v>
      </c>
      <c r="B2" s="1" t="s">
        <v>7</v>
      </c>
      <c r="C2" s="1" t="s">
        <v>8</v>
      </c>
      <c r="E2" s="1" t="s">
        <v>445</v>
      </c>
      <c r="G2" s="1" t="s">
        <v>140</v>
      </c>
      <c r="H2" t="s">
        <v>141</v>
      </c>
      <c r="I2" s="35" t="s">
        <v>490</v>
      </c>
    </row>
    <row r="3" spans="1:10">
      <c r="A3" t="s">
        <v>15</v>
      </c>
      <c r="B3" t="s">
        <v>16</v>
      </c>
      <c r="C3" t="s">
        <v>17</v>
      </c>
      <c r="E3" t="str">
        <f t="shared" ref="E3:E66" si="0">CONCATENATE(B3," ",C3)</f>
        <v>Acanthurus thompsoni</v>
      </c>
      <c r="H3" t="s">
        <v>400</v>
      </c>
      <c r="I3">
        <f>COUNTIF('Nearshore and Seamount Diversit'!D2:AR2, "&gt;0")</f>
        <v>0</v>
      </c>
    </row>
    <row r="4" spans="1:10">
      <c r="A4" t="s">
        <v>15</v>
      </c>
      <c r="B4" t="s">
        <v>18</v>
      </c>
      <c r="C4" t="s">
        <v>19</v>
      </c>
      <c r="E4" t="str">
        <f t="shared" si="0"/>
        <v>Ctenochaetus striatus</v>
      </c>
      <c r="H4" t="s">
        <v>401</v>
      </c>
      <c r="I4">
        <f>COUNTIF('Nearshore and Seamount Diversit'!D3:AR3, "&gt;0")</f>
        <v>3</v>
      </c>
    </row>
    <row r="5" spans="1:10">
      <c r="A5" t="s">
        <v>15</v>
      </c>
      <c r="B5" t="s">
        <v>16</v>
      </c>
      <c r="C5" t="s">
        <v>28</v>
      </c>
      <c r="E5" t="str">
        <f t="shared" si="0"/>
        <v>Acanthurus nigricauda</v>
      </c>
      <c r="H5" t="s">
        <v>402</v>
      </c>
      <c r="I5">
        <f>COUNTIF('Nearshore and Seamount Diversit'!D4:AR4, "&gt;0")</f>
        <v>2</v>
      </c>
    </row>
    <row r="6" spans="1:10">
      <c r="A6" t="s">
        <v>15</v>
      </c>
      <c r="B6" t="s">
        <v>18</v>
      </c>
      <c r="C6" t="s">
        <v>47</v>
      </c>
      <c r="E6" t="str">
        <f t="shared" si="0"/>
        <v>Ctenochaetus tominiensis</v>
      </c>
      <c r="H6" t="s">
        <v>403</v>
      </c>
      <c r="I6">
        <f>COUNTIF('Nearshore and Seamount Diversit'!D5:AR5, "&gt;0")</f>
        <v>1</v>
      </c>
    </row>
    <row r="7" spans="1:10">
      <c r="A7" t="s">
        <v>15</v>
      </c>
      <c r="B7" t="s">
        <v>16</v>
      </c>
      <c r="C7" t="s">
        <v>76</v>
      </c>
      <c r="E7" t="str">
        <f t="shared" si="0"/>
        <v>Acanthurus grammoptilus</v>
      </c>
      <c r="H7" t="s">
        <v>404</v>
      </c>
      <c r="I7" s="36">
        <f>COUNTIF('Nearshore and Seamount Diversit'!D6:AR6, "&gt;0")</f>
        <v>2</v>
      </c>
    </row>
    <row r="8" spans="1:10">
      <c r="A8" t="s">
        <v>15</v>
      </c>
      <c r="B8" t="s">
        <v>89</v>
      </c>
      <c r="C8" t="s">
        <v>90</v>
      </c>
      <c r="E8" t="str">
        <f t="shared" si="0"/>
        <v>Zebrasoma scopas</v>
      </c>
      <c r="H8" t="s">
        <v>405</v>
      </c>
      <c r="I8">
        <f>COUNTIF('Nearshore and Seamount Diversit'!D7:AR7, "&gt;0")</f>
        <v>5</v>
      </c>
    </row>
    <row r="9" spans="1:10">
      <c r="A9" t="s">
        <v>15</v>
      </c>
      <c r="B9" t="s">
        <v>95</v>
      </c>
      <c r="C9" t="s">
        <v>96</v>
      </c>
      <c r="E9" t="str">
        <f t="shared" si="0"/>
        <v>Naso hexacanthus</v>
      </c>
      <c r="H9" t="s">
        <v>406</v>
      </c>
      <c r="I9">
        <f>COUNTIF('Nearshore and Seamount Diversit'!D8:AR8, "&gt;0")</f>
        <v>13</v>
      </c>
    </row>
    <row r="10" spans="1:10">
      <c r="A10" t="s">
        <v>15</v>
      </c>
      <c r="B10" t="s">
        <v>95</v>
      </c>
      <c r="C10" t="s">
        <v>97</v>
      </c>
      <c r="E10" t="str">
        <f t="shared" si="0"/>
        <v>Naso brevirostris</v>
      </c>
      <c r="H10" t="s">
        <v>407</v>
      </c>
      <c r="I10">
        <f>COUNTIF('Nearshore and Seamount Diversit'!D9:AR9, "&gt;0")</f>
        <v>1</v>
      </c>
    </row>
    <row r="11" spans="1:10">
      <c r="A11" t="s">
        <v>15</v>
      </c>
      <c r="B11" t="s">
        <v>16</v>
      </c>
      <c r="C11" t="s">
        <v>98</v>
      </c>
      <c r="E11" t="str">
        <f t="shared" si="0"/>
        <v>Acanthurus fowleri</v>
      </c>
      <c r="H11" t="s">
        <v>408</v>
      </c>
      <c r="I11">
        <f>COUNTIF('Nearshore and Seamount Diversit'!D10:AR10, "&gt;0")</f>
        <v>9</v>
      </c>
    </row>
    <row r="12" spans="1:10">
      <c r="A12" t="s">
        <v>15</v>
      </c>
      <c r="B12" t="s">
        <v>95</v>
      </c>
      <c r="C12" t="s">
        <v>115</v>
      </c>
      <c r="E12" t="str">
        <f t="shared" si="0"/>
        <v>Naso lituratus</v>
      </c>
      <c r="H12" t="s">
        <v>409</v>
      </c>
      <c r="I12">
        <f>COUNTIF('Nearshore and Seamount Diversit'!D11:AR11, "&gt;0")</f>
        <v>4</v>
      </c>
    </row>
    <row r="13" spans="1:10">
      <c r="A13" t="s">
        <v>15</v>
      </c>
      <c r="B13" t="s">
        <v>16</v>
      </c>
      <c r="C13" t="s">
        <v>123</v>
      </c>
      <c r="E13" t="str">
        <f t="shared" si="0"/>
        <v>Acanthurus pyroferus</v>
      </c>
      <c r="H13" t="s">
        <v>410</v>
      </c>
      <c r="I13">
        <f>COUNTIF('Nearshore and Seamount Diversit'!D12:AR12, "&gt;0")</f>
        <v>10</v>
      </c>
    </row>
    <row r="14" spans="1:10">
      <c r="A14" t="s">
        <v>15</v>
      </c>
      <c r="B14" t="s">
        <v>16</v>
      </c>
      <c r="C14" t="s">
        <v>134</v>
      </c>
      <c r="E14" t="str">
        <f t="shared" si="0"/>
        <v>Acanthurus nigrofuscus</v>
      </c>
      <c r="H14" t="s">
        <v>411</v>
      </c>
      <c r="I14" s="36" t="e">
        <f>COUNTIF('Nearshore and Seamount Diversit'!#REF!, "&gt;0")</f>
        <v>#REF!</v>
      </c>
      <c r="J14" t="s">
        <v>491</v>
      </c>
    </row>
    <row r="15" spans="1:10">
      <c r="A15" t="s">
        <v>15</v>
      </c>
      <c r="B15" t="s">
        <v>16</v>
      </c>
      <c r="C15" t="s">
        <v>279</v>
      </c>
      <c r="E15" t="str">
        <f t="shared" si="0"/>
        <v>Acanthurus nubilis</v>
      </c>
      <c r="H15" t="s">
        <v>412</v>
      </c>
      <c r="I15">
        <f>COUNTIF('Nearshore and Seamount Diversit'!D13:AR13, "&gt;0")</f>
        <v>1</v>
      </c>
    </row>
    <row r="16" spans="1:10">
      <c r="A16" t="s">
        <v>15</v>
      </c>
      <c r="B16" t="s">
        <v>95</v>
      </c>
      <c r="C16" t="s">
        <v>201</v>
      </c>
      <c r="E16" t="str">
        <f t="shared" si="0"/>
        <v>Naso vlamingii</v>
      </c>
      <c r="H16" t="s">
        <v>413</v>
      </c>
      <c r="I16">
        <f>COUNTIF('Nearshore and Seamount Diversit'!D14:AR14, "&gt;0")</f>
        <v>3</v>
      </c>
    </row>
    <row r="17" spans="1:9">
      <c r="A17" t="s">
        <v>15</v>
      </c>
      <c r="B17" t="s">
        <v>18</v>
      </c>
      <c r="C17" t="s">
        <v>204</v>
      </c>
      <c r="E17" t="str">
        <f t="shared" si="0"/>
        <v>Ctenochaetus binotatus</v>
      </c>
      <c r="H17" t="s">
        <v>414</v>
      </c>
      <c r="I17">
        <f>COUNTIF('Nearshore and Seamount Diversit'!D15:AR15, "&gt;0")</f>
        <v>5</v>
      </c>
    </row>
    <row r="18" spans="1:9">
      <c r="A18" t="s">
        <v>15</v>
      </c>
      <c r="B18" t="s">
        <v>16</v>
      </c>
      <c r="C18" t="s">
        <v>206</v>
      </c>
      <c r="E18" t="str">
        <f t="shared" si="0"/>
        <v>Acanthurus mata</v>
      </c>
      <c r="H18" t="s">
        <v>415</v>
      </c>
      <c r="I18">
        <f>COUNTIF('Nearshore and Seamount Diversit'!D16:AR16, "&gt;0")</f>
        <v>3</v>
      </c>
    </row>
    <row r="19" spans="1:9">
      <c r="A19" t="s">
        <v>15</v>
      </c>
      <c r="B19" t="s">
        <v>95</v>
      </c>
      <c r="C19" t="s">
        <v>233</v>
      </c>
      <c r="E19" t="str">
        <f t="shared" si="0"/>
        <v>Naso caesius</v>
      </c>
      <c r="H19" t="s">
        <v>416</v>
      </c>
      <c r="I19">
        <f>COUNTIF('Nearshore and Seamount Diversit'!D17:AR17, "&gt;0")</f>
        <v>4</v>
      </c>
    </row>
    <row r="20" spans="1:9">
      <c r="A20" t="s">
        <v>15</v>
      </c>
      <c r="B20" t="s">
        <v>16</v>
      </c>
      <c r="C20" t="s">
        <v>247</v>
      </c>
      <c r="E20" t="str">
        <f t="shared" si="0"/>
        <v>Acanthurus albipectoralis</v>
      </c>
      <c r="H20" t="s">
        <v>417</v>
      </c>
      <c r="I20" s="36">
        <f>COUNTIF('Nearshore and Seamount Diversit'!D18:AR18, "&gt;0")</f>
        <v>9</v>
      </c>
    </row>
    <row r="21" spans="1:9">
      <c r="A21" t="s">
        <v>15</v>
      </c>
      <c r="B21" t="s">
        <v>16</v>
      </c>
      <c r="C21" t="s">
        <v>254</v>
      </c>
      <c r="E21" t="str">
        <f t="shared" si="0"/>
        <v>Acanthurus auranticavus</v>
      </c>
      <c r="H21" t="s">
        <v>418</v>
      </c>
      <c r="I21">
        <f>COUNTIF('Nearshore and Seamount Diversit'!D19:AR19, "&gt;0")</f>
        <v>1</v>
      </c>
    </row>
    <row r="22" spans="1:9">
      <c r="A22" t="s">
        <v>15</v>
      </c>
      <c r="B22" t="s">
        <v>16</v>
      </c>
      <c r="C22" t="s">
        <v>261</v>
      </c>
      <c r="E22" t="str">
        <f t="shared" si="0"/>
        <v>Acanthurus guttatus</v>
      </c>
      <c r="H22" t="s">
        <v>419</v>
      </c>
      <c r="I22">
        <f>COUNTIF('Nearshore and Seamount Diversit'!D20:AR20, "&gt;0")</f>
        <v>4</v>
      </c>
    </row>
    <row r="23" spans="1:9">
      <c r="A23" t="s">
        <v>15</v>
      </c>
      <c r="B23" t="s">
        <v>89</v>
      </c>
      <c r="C23" t="s">
        <v>263</v>
      </c>
      <c r="E23" t="str">
        <f t="shared" si="0"/>
        <v>Zebrasoma veliferum</v>
      </c>
      <c r="H23" t="s">
        <v>420</v>
      </c>
      <c r="I23">
        <f>COUNTIF('Nearshore and Seamount Diversit'!D21:AR21, "&gt;0")</f>
        <v>1</v>
      </c>
    </row>
    <row r="24" spans="1:9">
      <c r="A24" t="s">
        <v>15</v>
      </c>
      <c r="B24" t="s">
        <v>16</v>
      </c>
      <c r="C24" t="s">
        <v>273</v>
      </c>
      <c r="E24" t="str">
        <f t="shared" si="0"/>
        <v>Acanthurus maculiceps</v>
      </c>
      <c r="H24" t="s">
        <v>421</v>
      </c>
      <c r="I24">
        <f>COUNTIF('Nearshore and Seamount Diversit'!D22:AR22, "&gt;0")</f>
        <v>0</v>
      </c>
    </row>
    <row r="25" spans="1:9">
      <c r="A25" t="s">
        <v>15</v>
      </c>
      <c r="B25" t="s">
        <v>95</v>
      </c>
      <c r="C25" t="s">
        <v>276</v>
      </c>
      <c r="E25" t="str">
        <f t="shared" si="0"/>
        <v>Naso unicornis</v>
      </c>
      <c r="H25" t="s">
        <v>422</v>
      </c>
      <c r="I25">
        <f>COUNTIF('Nearshore and Seamount Diversit'!D23:AR23, "&gt;0")</f>
        <v>1</v>
      </c>
    </row>
    <row r="26" spans="1:9">
      <c r="A26" t="s">
        <v>15</v>
      </c>
      <c r="B26" t="s">
        <v>95</v>
      </c>
      <c r="C26" t="s">
        <v>277</v>
      </c>
      <c r="E26" t="str">
        <f t="shared" si="0"/>
        <v>Naso caeruleacauda</v>
      </c>
      <c r="H26" t="s">
        <v>423</v>
      </c>
      <c r="I26">
        <f>COUNTIF('Nearshore and Seamount Diversit'!D24:AR24, "&gt;0")</f>
        <v>1</v>
      </c>
    </row>
    <row r="27" spans="1:9">
      <c r="A27" t="s">
        <v>15</v>
      </c>
      <c r="B27" t="s">
        <v>16</v>
      </c>
      <c r="C27" t="s">
        <v>330</v>
      </c>
      <c r="E27" t="str">
        <f t="shared" si="0"/>
        <v>Acanthurus blochii</v>
      </c>
      <c r="H27" t="s">
        <v>424</v>
      </c>
      <c r="I27">
        <f>COUNTIF('Nearshore and Seamount Diversit'!D25:AR25, "&gt;0")</f>
        <v>2</v>
      </c>
    </row>
    <row r="28" spans="1:9">
      <c r="A28" t="s">
        <v>15</v>
      </c>
      <c r="B28" t="s">
        <v>16</v>
      </c>
      <c r="C28" t="s">
        <v>361</v>
      </c>
      <c r="E28" t="str">
        <f t="shared" si="0"/>
        <v>Acanthurus nubilus</v>
      </c>
      <c r="H28" t="s">
        <v>425</v>
      </c>
      <c r="I28">
        <f>COUNTIF('Nearshore and Seamount Diversit'!D26:AR26, "&gt;0")</f>
        <v>0</v>
      </c>
    </row>
    <row r="29" spans="1:9">
      <c r="A29" t="s">
        <v>374</v>
      </c>
      <c r="B29" t="s">
        <v>375</v>
      </c>
      <c r="C29" t="s">
        <v>376</v>
      </c>
      <c r="E29" t="str">
        <f t="shared" si="0"/>
        <v>Apogon chrysotaenia</v>
      </c>
      <c r="H29" t="s">
        <v>426</v>
      </c>
      <c r="I29">
        <f>COUNTIF('Nearshore and Seamount Diversit'!D27:AR27, "&gt;0")</f>
        <v>4</v>
      </c>
    </row>
    <row r="30" spans="1:9">
      <c r="A30" t="s">
        <v>374</v>
      </c>
      <c r="B30" t="s">
        <v>375</v>
      </c>
      <c r="C30" t="s">
        <v>382</v>
      </c>
      <c r="E30" t="str">
        <f t="shared" si="0"/>
        <v>Apogon angustatus</v>
      </c>
      <c r="H30" t="s">
        <v>427</v>
      </c>
      <c r="I30">
        <f>COUNTIF('Nearshore and Seamount Diversit'!D28:AR28, "&gt;0")</f>
        <v>2</v>
      </c>
    </row>
    <row r="31" spans="1:9">
      <c r="A31" t="s">
        <v>73</v>
      </c>
      <c r="B31" t="s">
        <v>74</v>
      </c>
      <c r="C31" t="s">
        <v>231</v>
      </c>
      <c r="E31" t="str">
        <f t="shared" si="0"/>
        <v>Sufflamen bursa</v>
      </c>
      <c r="H31" t="s">
        <v>428</v>
      </c>
      <c r="I31">
        <f>COUNTIF('Nearshore and Seamount Diversit'!D29:AR29, "&gt;0")</f>
        <v>3</v>
      </c>
    </row>
    <row r="32" spans="1:9">
      <c r="A32" t="s">
        <v>73</v>
      </c>
      <c r="B32" t="s">
        <v>75</v>
      </c>
      <c r="C32" t="s">
        <v>11</v>
      </c>
      <c r="E32" t="str">
        <f t="shared" si="0"/>
        <v>Odonus niger</v>
      </c>
      <c r="H32" t="s">
        <v>429</v>
      </c>
      <c r="I32">
        <f>COUNTIF('Nearshore and Seamount Diversit'!D30:AR30, "&gt;0")</f>
        <v>3</v>
      </c>
    </row>
    <row r="33" spans="1:9">
      <c r="A33" t="s">
        <v>73</v>
      </c>
      <c r="B33" t="s">
        <v>93</v>
      </c>
      <c r="C33" t="s">
        <v>94</v>
      </c>
      <c r="E33" t="str">
        <f t="shared" si="0"/>
        <v>Balistoides viridescens</v>
      </c>
      <c r="H33" t="s">
        <v>430</v>
      </c>
      <c r="I33">
        <f>COUNTIF('Nearshore and Seamount Diversit'!D31:AR31, "&gt;0")</f>
        <v>10</v>
      </c>
    </row>
    <row r="34" spans="1:9">
      <c r="A34" t="s">
        <v>73</v>
      </c>
      <c r="B34" t="s">
        <v>74</v>
      </c>
      <c r="C34" t="s">
        <v>101</v>
      </c>
      <c r="E34" t="str">
        <f t="shared" si="0"/>
        <v>Sufflamen fraenatum</v>
      </c>
      <c r="H34" t="s">
        <v>431</v>
      </c>
      <c r="I34">
        <f>COUNTIF('Nearshore and Seamount Diversit'!D32:AR32, "&gt;0")</f>
        <v>5</v>
      </c>
    </row>
    <row r="35" spans="1:9">
      <c r="A35" t="s">
        <v>73</v>
      </c>
      <c r="B35" t="s">
        <v>116</v>
      </c>
      <c r="C35" t="s">
        <v>117</v>
      </c>
      <c r="E35" t="str">
        <f t="shared" si="0"/>
        <v>Melichthys vidua</v>
      </c>
      <c r="H35" t="s">
        <v>432</v>
      </c>
      <c r="I35">
        <f>COUNTIF('Nearshore and Seamount Diversit'!D33:AR33, "&gt;0")</f>
        <v>5</v>
      </c>
    </row>
    <row r="36" spans="1:9">
      <c r="A36" t="s">
        <v>73</v>
      </c>
      <c r="B36" t="s">
        <v>93</v>
      </c>
      <c r="C36" t="s">
        <v>210</v>
      </c>
      <c r="E36" t="str">
        <f t="shared" si="0"/>
        <v>Balistoides conspicillum</v>
      </c>
      <c r="H36" t="s">
        <v>433</v>
      </c>
      <c r="I36">
        <f>COUNTIF('Nearshore and Seamount Diversit'!D34:AR34, "&gt;0")</f>
        <v>5</v>
      </c>
    </row>
    <row r="37" spans="1:9">
      <c r="A37" t="s">
        <v>73</v>
      </c>
      <c r="B37" t="s">
        <v>183</v>
      </c>
      <c r="C37" t="s">
        <v>215</v>
      </c>
      <c r="E37" t="str">
        <f t="shared" si="0"/>
        <v>Balistapus undulatus</v>
      </c>
      <c r="H37" t="s">
        <v>434</v>
      </c>
      <c r="I37">
        <f>COUNTIF('Nearshore and Seamount Diversit'!D35:AR35, "&gt;0")</f>
        <v>5</v>
      </c>
    </row>
    <row r="38" spans="1:9">
      <c r="A38" t="s">
        <v>73</v>
      </c>
      <c r="B38" t="s">
        <v>74</v>
      </c>
      <c r="C38" t="s">
        <v>234</v>
      </c>
      <c r="E38" t="str">
        <f t="shared" si="0"/>
        <v>Sufflamen chrysopterum</v>
      </c>
      <c r="H38" t="s">
        <v>435</v>
      </c>
      <c r="I38">
        <f>COUNTIF('Nearshore and Seamount Diversit'!D36:AR36, "&gt;0")</f>
        <v>1</v>
      </c>
    </row>
    <row r="39" spans="1:9">
      <c r="A39" t="s">
        <v>73</v>
      </c>
      <c r="B39" t="s">
        <v>299</v>
      </c>
      <c r="C39" t="s">
        <v>274</v>
      </c>
      <c r="E39" t="str">
        <f t="shared" si="0"/>
        <v>Canthidermis maculatus</v>
      </c>
      <c r="H39" t="s">
        <v>436</v>
      </c>
      <c r="I39">
        <f>COUNTIF('Nearshore and Seamount Diversit'!D37:AR37, "&gt;0")</f>
        <v>4</v>
      </c>
    </row>
    <row r="40" spans="1:9">
      <c r="A40" t="s">
        <v>355</v>
      </c>
      <c r="B40" t="s">
        <v>356</v>
      </c>
      <c r="C40" t="s">
        <v>360</v>
      </c>
      <c r="E40" t="str">
        <f t="shared" si="0"/>
        <v>Meiacanthus vittatus</v>
      </c>
      <c r="H40" t="s">
        <v>437</v>
      </c>
      <c r="I40">
        <f>COUNTIF('Nearshore and Seamount Diversit'!D38:AR38, "&gt;0")</f>
        <v>1</v>
      </c>
    </row>
    <row r="41" spans="1:9">
      <c r="A41" t="s">
        <v>355</v>
      </c>
      <c r="B41" t="s">
        <v>356</v>
      </c>
      <c r="C41" t="s">
        <v>390</v>
      </c>
      <c r="E41" t="str">
        <f t="shared" si="0"/>
        <v>Meiacanthus crinitus</v>
      </c>
      <c r="H41" t="s">
        <v>438</v>
      </c>
      <c r="I41">
        <f>COUNTIF('Nearshore and Seamount Diversit'!D39:AR39, "&gt;0")</f>
        <v>0</v>
      </c>
    </row>
    <row r="42" spans="1:9">
      <c r="A42" t="s">
        <v>355</v>
      </c>
      <c r="B42" t="s">
        <v>356</v>
      </c>
      <c r="C42" t="s">
        <v>386</v>
      </c>
      <c r="E42" t="str">
        <f t="shared" si="0"/>
        <v>Meiacanthus grammistes</v>
      </c>
      <c r="H42" t="s">
        <v>439</v>
      </c>
      <c r="I42">
        <f>COUNTIF('Nearshore and Seamount Diversit'!D40:AR40, "&gt;0")</f>
        <v>1</v>
      </c>
    </row>
    <row r="43" spans="1:9">
      <c r="A43" t="s">
        <v>355</v>
      </c>
      <c r="B43" t="s">
        <v>387</v>
      </c>
      <c r="C43" t="s">
        <v>388</v>
      </c>
      <c r="E43" t="str">
        <f t="shared" si="0"/>
        <v>Aspidontus taeniatus</v>
      </c>
      <c r="H43" t="s">
        <v>440</v>
      </c>
      <c r="I43">
        <f>COUNTIF('Nearshore and Seamount Diversit'!D41:AR41, "&gt;0")</f>
        <v>1</v>
      </c>
    </row>
    <row r="44" spans="1:9">
      <c r="A44" t="s">
        <v>12</v>
      </c>
      <c r="B44" t="s">
        <v>13</v>
      </c>
      <c r="C44" t="s">
        <v>14</v>
      </c>
      <c r="E44" t="str">
        <f t="shared" si="0"/>
        <v>Caesio cuning</v>
      </c>
      <c r="H44" t="s">
        <v>441</v>
      </c>
      <c r="I44">
        <f>COUNTIF('Nearshore and Seamount Diversit'!D42:AR42, "&gt;0")</f>
        <v>1</v>
      </c>
    </row>
    <row r="45" spans="1:9">
      <c r="A45" t="s">
        <v>12</v>
      </c>
      <c r="B45" t="s">
        <v>99</v>
      </c>
      <c r="C45" t="s">
        <v>100</v>
      </c>
      <c r="E45" t="str">
        <f t="shared" si="0"/>
        <v>Pterocaesio tile</v>
      </c>
      <c r="H45" t="s">
        <v>442</v>
      </c>
      <c r="I45">
        <f>COUNTIF('Nearshore and Seamount Diversit'!D43:AR43, "&gt;0")</f>
        <v>3</v>
      </c>
    </row>
    <row r="46" spans="1:9">
      <c r="A46" t="s">
        <v>12</v>
      </c>
      <c r="B46" t="s">
        <v>13</v>
      </c>
      <c r="C46" t="s">
        <v>205</v>
      </c>
      <c r="E46" t="str">
        <f t="shared" si="0"/>
        <v>Caesio lunaris</v>
      </c>
      <c r="H46" t="s">
        <v>443</v>
      </c>
      <c r="I46">
        <f>COUNTIF('Nearshore and Seamount Diversit'!D44:AR44, "&gt;0")</f>
        <v>0</v>
      </c>
    </row>
    <row r="47" spans="1:9">
      <c r="A47" t="s">
        <v>12</v>
      </c>
      <c r="B47" t="s">
        <v>99</v>
      </c>
      <c r="C47" t="s">
        <v>207</v>
      </c>
      <c r="E47" t="str">
        <f t="shared" si="0"/>
        <v>Pterocaesio chrysozona</v>
      </c>
      <c r="H47" t="s">
        <v>444</v>
      </c>
      <c r="I47">
        <f>COUNTIF('Nearshore and Seamount Diversit'!D45:AR45, "&gt;0")</f>
        <v>0</v>
      </c>
    </row>
    <row r="48" spans="1:9">
      <c r="A48" t="s">
        <v>12</v>
      </c>
      <c r="B48" t="s">
        <v>13</v>
      </c>
      <c r="C48" t="s">
        <v>265</v>
      </c>
      <c r="E48" t="str">
        <f t="shared" si="0"/>
        <v>Caesio teres</v>
      </c>
    </row>
    <row r="49" spans="1:5">
      <c r="A49" t="s">
        <v>164</v>
      </c>
      <c r="B49" t="s">
        <v>174</v>
      </c>
      <c r="C49" t="s">
        <v>193</v>
      </c>
      <c r="E49" t="str">
        <f t="shared" si="0"/>
        <v>Caranx melampygus</v>
      </c>
    </row>
    <row r="50" spans="1:5">
      <c r="A50" t="s">
        <v>164</v>
      </c>
      <c r="B50" t="s">
        <v>174</v>
      </c>
      <c r="C50" t="s">
        <v>202</v>
      </c>
      <c r="E50" t="str">
        <f t="shared" si="0"/>
        <v>Caranx sexfasciatus</v>
      </c>
    </row>
    <row r="51" spans="1:5">
      <c r="A51" t="s">
        <v>164</v>
      </c>
      <c r="B51" t="s">
        <v>178</v>
      </c>
      <c r="C51" t="s">
        <v>208</v>
      </c>
      <c r="E51" t="str">
        <f t="shared" si="0"/>
        <v>Carangoides bajad</v>
      </c>
    </row>
    <row r="52" spans="1:5">
      <c r="A52" t="s">
        <v>164</v>
      </c>
      <c r="B52" t="s">
        <v>185</v>
      </c>
      <c r="C52" t="s">
        <v>224</v>
      </c>
      <c r="E52" t="str">
        <f t="shared" si="0"/>
        <v>Elagatis bipinnulata</v>
      </c>
    </row>
    <row r="53" spans="1:5">
      <c r="A53" t="s">
        <v>164</v>
      </c>
      <c r="B53" t="s">
        <v>174</v>
      </c>
      <c r="C53" t="s">
        <v>294</v>
      </c>
      <c r="E53" t="str">
        <f t="shared" si="0"/>
        <v>Caranx ignobilis</v>
      </c>
    </row>
    <row r="54" spans="1:5">
      <c r="A54" t="s">
        <v>167</v>
      </c>
      <c r="B54" t="s">
        <v>177</v>
      </c>
      <c r="C54" t="s">
        <v>200</v>
      </c>
      <c r="E54" t="str">
        <f t="shared" si="0"/>
        <v>Carcharhinus amblyrhynchos</v>
      </c>
    </row>
    <row r="55" spans="1:5">
      <c r="A55" t="s">
        <v>167</v>
      </c>
      <c r="B55" t="s">
        <v>177</v>
      </c>
      <c r="C55" t="s">
        <v>203</v>
      </c>
      <c r="E55" t="str">
        <f t="shared" si="0"/>
        <v>Carcharhinus melanopterus</v>
      </c>
    </row>
    <row r="56" spans="1:5">
      <c r="A56" t="s">
        <v>51</v>
      </c>
      <c r="B56" t="s">
        <v>52</v>
      </c>
      <c r="C56" t="s">
        <v>53</v>
      </c>
      <c r="E56" t="str">
        <f t="shared" si="0"/>
        <v>Forcipiger flavissimus</v>
      </c>
    </row>
    <row r="57" spans="1:5">
      <c r="A57" t="s">
        <v>51</v>
      </c>
      <c r="B57" t="s">
        <v>128</v>
      </c>
      <c r="C57" t="s">
        <v>129</v>
      </c>
      <c r="E57" t="str">
        <f t="shared" si="0"/>
        <v>Chaetodon baronessa</v>
      </c>
    </row>
    <row r="58" spans="1:5">
      <c r="A58" t="s">
        <v>51</v>
      </c>
      <c r="B58" t="s">
        <v>128</v>
      </c>
      <c r="C58" t="s">
        <v>241</v>
      </c>
      <c r="E58" t="str">
        <f t="shared" si="0"/>
        <v>Chaetodon kleinii</v>
      </c>
    </row>
    <row r="59" spans="1:5">
      <c r="A59" t="s">
        <v>51</v>
      </c>
      <c r="B59" t="s">
        <v>128</v>
      </c>
      <c r="C59" t="s">
        <v>242</v>
      </c>
      <c r="E59" t="str">
        <f t="shared" si="0"/>
        <v>Chaetodon octofasciatus</v>
      </c>
    </row>
    <row r="60" spans="1:5">
      <c r="A60" t="s">
        <v>51</v>
      </c>
      <c r="B60" t="s">
        <v>192</v>
      </c>
      <c r="C60" t="s">
        <v>245</v>
      </c>
      <c r="E60" t="str">
        <f t="shared" si="0"/>
        <v>Hemitaurichthys polylepis</v>
      </c>
    </row>
    <row r="61" spans="1:5">
      <c r="A61" t="s">
        <v>51</v>
      </c>
      <c r="B61" t="s">
        <v>128</v>
      </c>
      <c r="C61" t="s">
        <v>246</v>
      </c>
      <c r="E61" t="str">
        <f t="shared" si="0"/>
        <v>Chaetodon vagabundus</v>
      </c>
    </row>
    <row r="62" spans="1:5">
      <c r="A62" t="s">
        <v>51</v>
      </c>
      <c r="B62" t="s">
        <v>128</v>
      </c>
      <c r="C62" t="s">
        <v>253</v>
      </c>
      <c r="E62" t="str">
        <f t="shared" si="0"/>
        <v>Chaetodon ocellicaudus</v>
      </c>
    </row>
    <row r="63" spans="1:5">
      <c r="A63" t="s">
        <v>51</v>
      </c>
      <c r="B63" t="s">
        <v>128</v>
      </c>
      <c r="C63" t="s">
        <v>266</v>
      </c>
      <c r="E63" t="str">
        <f t="shared" si="0"/>
        <v>Chaetodon lunula</v>
      </c>
    </row>
    <row r="64" spans="1:5">
      <c r="A64" t="s">
        <v>51</v>
      </c>
      <c r="B64" t="s">
        <v>270</v>
      </c>
      <c r="C64" t="s">
        <v>271</v>
      </c>
      <c r="E64" t="str">
        <f t="shared" si="0"/>
        <v>Heniochus acuminatus</v>
      </c>
    </row>
    <row r="65" spans="1:5">
      <c r="A65" t="s">
        <v>51</v>
      </c>
      <c r="B65" t="s">
        <v>270</v>
      </c>
      <c r="C65" t="s">
        <v>278</v>
      </c>
      <c r="E65" t="str">
        <f t="shared" si="0"/>
        <v>Heniochus diphreutes</v>
      </c>
    </row>
    <row r="66" spans="1:5">
      <c r="A66" t="s">
        <v>51</v>
      </c>
      <c r="B66" t="s">
        <v>128</v>
      </c>
      <c r="C66" t="s">
        <v>290</v>
      </c>
      <c r="E66" t="str">
        <f t="shared" si="0"/>
        <v>Chaetodon lineolatus</v>
      </c>
    </row>
    <row r="67" spans="1:5">
      <c r="A67" t="s">
        <v>51</v>
      </c>
      <c r="B67" t="s">
        <v>128</v>
      </c>
      <c r="C67" t="s">
        <v>293</v>
      </c>
      <c r="E67" t="str">
        <f t="shared" ref="E67:E130" si="1">CONCATENATE(B67," ",C67)</f>
        <v>Chaetodon auriga</v>
      </c>
    </row>
    <row r="68" spans="1:5">
      <c r="A68" t="s">
        <v>51</v>
      </c>
      <c r="B68" t="s">
        <v>270</v>
      </c>
      <c r="C68" t="s">
        <v>313</v>
      </c>
      <c r="E68" t="str">
        <f t="shared" si="1"/>
        <v>Heniochus singularius</v>
      </c>
    </row>
    <row r="69" spans="1:5">
      <c r="A69" t="s">
        <v>51</v>
      </c>
      <c r="B69" t="s">
        <v>270</v>
      </c>
      <c r="C69" t="s">
        <v>331</v>
      </c>
      <c r="E69" t="str">
        <f t="shared" si="1"/>
        <v>Heniochus chrysostomus</v>
      </c>
    </row>
    <row r="70" spans="1:5">
      <c r="A70" t="s">
        <v>51</v>
      </c>
      <c r="B70" t="s">
        <v>128</v>
      </c>
      <c r="C70" t="s">
        <v>338</v>
      </c>
      <c r="E70" t="str">
        <f t="shared" si="1"/>
        <v>Chaetodon lunulatus</v>
      </c>
    </row>
    <row r="71" spans="1:5">
      <c r="A71" t="s">
        <v>51</v>
      </c>
      <c r="B71" t="s">
        <v>128</v>
      </c>
      <c r="C71" t="s">
        <v>354</v>
      </c>
      <c r="E71" t="str">
        <f t="shared" si="1"/>
        <v>Chaetodon oxycephalus</v>
      </c>
    </row>
    <row r="72" spans="1:5">
      <c r="A72" t="s">
        <v>51</v>
      </c>
      <c r="B72" t="s">
        <v>270</v>
      </c>
      <c r="C72" t="s">
        <v>342</v>
      </c>
      <c r="E72" t="str">
        <f t="shared" si="1"/>
        <v>Heniochus varius</v>
      </c>
    </row>
    <row r="73" spans="1:5">
      <c r="A73" t="s">
        <v>173</v>
      </c>
      <c r="B73" t="s">
        <v>191</v>
      </c>
      <c r="C73" t="s">
        <v>243</v>
      </c>
      <c r="E73" t="str">
        <f t="shared" si="1"/>
        <v>Paracirrhites forsteri</v>
      </c>
    </row>
    <row r="74" spans="1:5">
      <c r="A74" t="s">
        <v>168</v>
      </c>
      <c r="B74" t="s">
        <v>179</v>
      </c>
      <c r="C74" t="s">
        <v>209</v>
      </c>
      <c r="E74" t="str">
        <f t="shared" si="1"/>
        <v>Platax teira</v>
      </c>
    </row>
    <row r="75" spans="1:5">
      <c r="A75" t="s">
        <v>168</v>
      </c>
      <c r="B75" t="s">
        <v>179</v>
      </c>
      <c r="C75" t="s">
        <v>378</v>
      </c>
      <c r="E75" t="str">
        <f t="shared" si="1"/>
        <v>Platax batavianus</v>
      </c>
    </row>
    <row r="76" spans="1:5">
      <c r="A76" t="s">
        <v>165</v>
      </c>
      <c r="B76" t="s">
        <v>175</v>
      </c>
      <c r="C76" t="s">
        <v>195</v>
      </c>
      <c r="E76" t="str">
        <f t="shared" si="1"/>
        <v>Plectorhinchus picus</v>
      </c>
    </row>
    <row r="77" spans="1:5" ht="15">
      <c r="A77" t="s">
        <v>68</v>
      </c>
      <c r="B77" t="s">
        <v>69</v>
      </c>
      <c r="C77" s="34" t="s">
        <v>255</v>
      </c>
      <c r="E77" t="str">
        <f t="shared" si="1"/>
        <v>Myripristis berndti</v>
      </c>
    </row>
    <row r="78" spans="1:5">
      <c r="A78" t="s">
        <v>68</v>
      </c>
      <c r="B78" t="s">
        <v>69</v>
      </c>
      <c r="C78" t="s">
        <v>223</v>
      </c>
      <c r="E78" t="str">
        <f t="shared" si="1"/>
        <v>Myripristis murdjan</v>
      </c>
    </row>
    <row r="79" spans="1:5">
      <c r="A79" t="s">
        <v>68</v>
      </c>
      <c r="B79" t="s">
        <v>69</v>
      </c>
      <c r="C79" t="s">
        <v>256</v>
      </c>
      <c r="E79" t="str">
        <f t="shared" si="1"/>
        <v>Myripristis vittata</v>
      </c>
    </row>
    <row r="80" spans="1:5">
      <c r="A80" t="s">
        <v>68</v>
      </c>
      <c r="B80" t="s">
        <v>257</v>
      </c>
      <c r="C80" t="s">
        <v>258</v>
      </c>
      <c r="E80" t="str">
        <f t="shared" si="1"/>
        <v>Sargocentron caudimaculatum</v>
      </c>
    </row>
    <row r="81" spans="1:5">
      <c r="A81" t="s">
        <v>68</v>
      </c>
      <c r="B81" t="s">
        <v>69</v>
      </c>
      <c r="C81" t="s">
        <v>326</v>
      </c>
      <c r="E81" t="str">
        <f t="shared" si="1"/>
        <v>Myripristis kuntee</v>
      </c>
    </row>
    <row r="82" spans="1:5">
      <c r="A82" t="s">
        <v>29</v>
      </c>
      <c r="B82" t="s">
        <v>30</v>
      </c>
      <c r="C82" t="s">
        <v>137</v>
      </c>
      <c r="E82" t="str">
        <f t="shared" si="1"/>
        <v>Cirrhilabrus solorensis</v>
      </c>
    </row>
    <row r="83" spans="1:5">
      <c r="A83" t="s">
        <v>29</v>
      </c>
      <c r="B83" t="s">
        <v>56</v>
      </c>
      <c r="C83" t="s">
        <v>57</v>
      </c>
      <c r="E83" t="str">
        <f t="shared" si="1"/>
        <v>Cheilinus fasciatus</v>
      </c>
    </row>
    <row r="84" spans="1:5">
      <c r="A84" t="s">
        <v>29</v>
      </c>
      <c r="B84" t="s">
        <v>61</v>
      </c>
      <c r="C84" t="s">
        <v>62</v>
      </c>
      <c r="E84" t="str">
        <f t="shared" si="1"/>
        <v>Labroides dimidiatus</v>
      </c>
    </row>
    <row r="85" spans="1:5">
      <c r="A85" t="s">
        <v>29</v>
      </c>
      <c r="B85" t="s">
        <v>70</v>
      </c>
      <c r="C85" t="s">
        <v>71</v>
      </c>
      <c r="E85" t="str">
        <f t="shared" si="1"/>
        <v>Thalassoma lunare</v>
      </c>
    </row>
    <row r="86" spans="1:5">
      <c r="A86" t="s">
        <v>29</v>
      </c>
      <c r="B86" t="s">
        <v>72</v>
      </c>
      <c r="C86" t="s">
        <v>57</v>
      </c>
      <c r="E86" t="str">
        <f t="shared" si="1"/>
        <v>Hemigymnus fasciatus</v>
      </c>
    </row>
    <row r="87" spans="1:5">
      <c r="A87" t="s">
        <v>29</v>
      </c>
      <c r="B87" t="s">
        <v>102</v>
      </c>
      <c r="C87" t="s">
        <v>103</v>
      </c>
      <c r="E87" t="str">
        <f t="shared" si="1"/>
        <v>Halichoeres prosopeion</v>
      </c>
    </row>
    <row r="88" spans="1:5">
      <c r="A88" t="s">
        <v>29</v>
      </c>
      <c r="B88" t="s">
        <v>70</v>
      </c>
      <c r="C88" t="s">
        <v>109</v>
      </c>
      <c r="E88" t="str">
        <f t="shared" si="1"/>
        <v>Thalassoma quinquevittatum</v>
      </c>
    </row>
    <row r="89" spans="1:5">
      <c r="A89" t="s">
        <v>29</v>
      </c>
      <c r="B89" t="s">
        <v>102</v>
      </c>
      <c r="C89" t="s">
        <v>112</v>
      </c>
      <c r="E89" t="str">
        <f t="shared" si="1"/>
        <v>Halichoeres hortulanus</v>
      </c>
    </row>
    <row r="90" spans="1:5">
      <c r="A90" t="s">
        <v>29</v>
      </c>
      <c r="B90" t="s">
        <v>70</v>
      </c>
      <c r="C90" t="s">
        <v>130</v>
      </c>
      <c r="E90" t="str">
        <f t="shared" si="1"/>
        <v>Thalassoma jansenii</v>
      </c>
    </row>
    <row r="91" spans="1:5">
      <c r="A91" t="s">
        <v>29</v>
      </c>
      <c r="B91" t="s">
        <v>61</v>
      </c>
      <c r="C91" t="s">
        <v>216</v>
      </c>
      <c r="E91" t="str">
        <f t="shared" si="1"/>
        <v>Labroides pectoralis</v>
      </c>
    </row>
    <row r="92" spans="1:5">
      <c r="A92" t="s">
        <v>29</v>
      </c>
      <c r="B92" t="s">
        <v>70</v>
      </c>
      <c r="C92" t="s">
        <v>217</v>
      </c>
      <c r="E92" t="str">
        <f t="shared" si="1"/>
        <v>Thalassoma hardwicke</v>
      </c>
    </row>
    <row r="93" spans="1:5">
      <c r="A93" t="s">
        <v>29</v>
      </c>
      <c r="B93" t="s">
        <v>184</v>
      </c>
      <c r="C93" t="s">
        <v>220</v>
      </c>
      <c r="E93" t="str">
        <f t="shared" si="1"/>
        <v>Diproctacanthus xanthurus</v>
      </c>
    </row>
    <row r="94" spans="1:5">
      <c r="A94" t="s">
        <v>29</v>
      </c>
      <c r="B94" t="s">
        <v>30</v>
      </c>
      <c r="C94" t="s">
        <v>282</v>
      </c>
      <c r="E94" t="str">
        <f t="shared" si="1"/>
        <v>Cirrhilabrus walindii</v>
      </c>
    </row>
    <row r="95" spans="1:5">
      <c r="A95" t="s">
        <v>29</v>
      </c>
      <c r="B95" t="s">
        <v>190</v>
      </c>
      <c r="C95" t="s">
        <v>236</v>
      </c>
      <c r="E95" t="str">
        <f t="shared" si="1"/>
        <v>Bodianus dictynna</v>
      </c>
    </row>
    <row r="96" spans="1:5">
      <c r="A96" t="s">
        <v>29</v>
      </c>
      <c r="B96" t="s">
        <v>190</v>
      </c>
      <c r="C96" t="s">
        <v>244</v>
      </c>
      <c r="E96" t="str">
        <f t="shared" si="1"/>
        <v>Bodianus mesothorax</v>
      </c>
    </row>
    <row r="97" spans="1:5">
      <c r="A97" t="s">
        <v>29</v>
      </c>
      <c r="B97" t="s">
        <v>190</v>
      </c>
      <c r="C97" t="s">
        <v>393</v>
      </c>
      <c r="E97" t="str">
        <f t="shared" si="1"/>
        <v>Bodianus anthioides </v>
      </c>
    </row>
    <row r="98" spans="1:5">
      <c r="A98" t="s">
        <v>29</v>
      </c>
      <c r="B98" t="s">
        <v>190</v>
      </c>
      <c r="C98" t="s">
        <v>262</v>
      </c>
      <c r="E98" t="str">
        <f t="shared" si="1"/>
        <v>Bodianus diana</v>
      </c>
    </row>
    <row r="99" spans="1:5">
      <c r="A99" t="s">
        <v>29</v>
      </c>
      <c r="B99" t="s">
        <v>264</v>
      </c>
      <c r="C99" t="s">
        <v>64</v>
      </c>
      <c r="E99" t="str">
        <f t="shared" si="1"/>
        <v>Anampses melanurus</v>
      </c>
    </row>
    <row r="100" spans="1:5">
      <c r="A100" t="s">
        <v>29</v>
      </c>
      <c r="B100" t="s">
        <v>102</v>
      </c>
      <c r="C100" t="s">
        <v>301</v>
      </c>
      <c r="E100" t="str">
        <f t="shared" si="1"/>
        <v>Halichoeres chrysus</v>
      </c>
    </row>
    <row r="101" spans="1:5">
      <c r="A101" t="s">
        <v>29</v>
      </c>
      <c r="B101" t="s">
        <v>317</v>
      </c>
      <c r="C101" t="s">
        <v>139</v>
      </c>
      <c r="E101" t="str">
        <f t="shared" si="1"/>
        <v>Pictilabrus paccagnellae</v>
      </c>
    </row>
    <row r="102" spans="1:5">
      <c r="A102" t="s">
        <v>29</v>
      </c>
      <c r="B102" t="s">
        <v>318</v>
      </c>
      <c r="C102" t="s">
        <v>319</v>
      </c>
      <c r="E102" t="str">
        <f t="shared" si="1"/>
        <v>Oxycheilinus orientalis</v>
      </c>
    </row>
    <row r="103" spans="1:5">
      <c r="A103" t="s">
        <v>29</v>
      </c>
      <c r="B103" t="s">
        <v>264</v>
      </c>
      <c r="C103" t="s">
        <v>320</v>
      </c>
      <c r="E103" t="str">
        <f t="shared" si="1"/>
        <v>Anampses neoguinaicus</v>
      </c>
    </row>
    <row r="104" spans="1:5">
      <c r="A104" t="s">
        <v>29</v>
      </c>
      <c r="B104" t="s">
        <v>318</v>
      </c>
      <c r="C104" t="s">
        <v>322</v>
      </c>
      <c r="E104" t="str">
        <f t="shared" si="1"/>
        <v>Oxycheilinus digrammus</v>
      </c>
    </row>
    <row r="105" spans="1:5">
      <c r="A105" t="s">
        <v>29</v>
      </c>
      <c r="B105" t="s">
        <v>102</v>
      </c>
      <c r="C105" t="s">
        <v>323</v>
      </c>
      <c r="E105" t="str">
        <f t="shared" si="1"/>
        <v>Halichoeres marginatus</v>
      </c>
    </row>
    <row r="106" spans="1:5">
      <c r="A106" t="s">
        <v>29</v>
      </c>
      <c r="B106" t="s">
        <v>324</v>
      </c>
      <c r="C106" t="s">
        <v>325</v>
      </c>
      <c r="E106" t="str">
        <f t="shared" si="1"/>
        <v>Pseudocoris yamashiroi</v>
      </c>
    </row>
    <row r="107" spans="1:5">
      <c r="A107" t="s">
        <v>29</v>
      </c>
      <c r="B107" t="s">
        <v>318</v>
      </c>
      <c r="C107" t="s">
        <v>329</v>
      </c>
      <c r="E107" t="str">
        <f t="shared" si="1"/>
        <v>Oxycheilinus celebicus</v>
      </c>
    </row>
    <row r="108" spans="1:5">
      <c r="A108" t="s">
        <v>29</v>
      </c>
      <c r="B108" t="s">
        <v>61</v>
      </c>
      <c r="C108" t="s">
        <v>111</v>
      </c>
      <c r="E108" t="str">
        <f t="shared" si="1"/>
        <v>Labroides bicolor</v>
      </c>
    </row>
    <row r="109" spans="1:5">
      <c r="A109" t="s">
        <v>29</v>
      </c>
      <c r="B109" t="s">
        <v>344</v>
      </c>
      <c r="C109" t="s">
        <v>343</v>
      </c>
      <c r="E109" t="str">
        <f t="shared" si="1"/>
        <v>Halichores trimaculatu</v>
      </c>
    </row>
    <row r="110" spans="1:5">
      <c r="A110" t="s">
        <v>29</v>
      </c>
      <c r="B110" t="s">
        <v>56</v>
      </c>
      <c r="C110" t="s">
        <v>215</v>
      </c>
      <c r="E110" t="str">
        <f t="shared" si="1"/>
        <v>Cheilinus undulatus</v>
      </c>
    </row>
    <row r="111" spans="1:5">
      <c r="A111" t="s">
        <v>29</v>
      </c>
      <c r="B111" t="s">
        <v>339</v>
      </c>
      <c r="C111" t="s">
        <v>340</v>
      </c>
      <c r="E111" t="str">
        <f t="shared" si="1"/>
        <v>Hologymnosus doliatus</v>
      </c>
    </row>
    <row r="112" spans="1:5">
      <c r="A112" t="s">
        <v>29</v>
      </c>
      <c r="B112" t="s">
        <v>341</v>
      </c>
      <c r="C112" t="s">
        <v>342</v>
      </c>
      <c r="E112" t="str">
        <f t="shared" si="1"/>
        <v>Gomphosus varius</v>
      </c>
    </row>
    <row r="113" spans="1:5">
      <c r="A113" t="s">
        <v>29</v>
      </c>
      <c r="B113" t="s">
        <v>70</v>
      </c>
      <c r="C113" t="s">
        <v>352</v>
      </c>
      <c r="E113" t="str">
        <f t="shared" si="1"/>
        <v>Thalassoma amblycephalum</v>
      </c>
    </row>
    <row r="114" spans="1:5">
      <c r="A114" t="s">
        <v>29</v>
      </c>
      <c r="B114" t="s">
        <v>102</v>
      </c>
      <c r="C114" t="s">
        <v>35</v>
      </c>
      <c r="E114" t="str">
        <f t="shared" si="1"/>
        <v>Halichoeres trimaculatus</v>
      </c>
    </row>
    <row r="115" spans="1:5">
      <c r="A115" t="s">
        <v>29</v>
      </c>
      <c r="B115" t="s">
        <v>70</v>
      </c>
      <c r="C115" t="s">
        <v>353</v>
      </c>
      <c r="E115" t="str">
        <f t="shared" si="1"/>
        <v>Thalassoma lutescens</v>
      </c>
    </row>
    <row r="116" spans="1:5">
      <c r="A116" t="s">
        <v>29</v>
      </c>
      <c r="B116" t="s">
        <v>102</v>
      </c>
      <c r="C116" t="s">
        <v>359</v>
      </c>
      <c r="E116" t="str">
        <f t="shared" si="1"/>
        <v>Halichoeres chlorocephalus</v>
      </c>
    </row>
    <row r="117" spans="1:5">
      <c r="A117" t="s">
        <v>29</v>
      </c>
      <c r="B117" t="s">
        <v>102</v>
      </c>
      <c r="C117" t="s">
        <v>372</v>
      </c>
      <c r="E117" t="str">
        <f t="shared" si="1"/>
        <v>Halichoeres chloropterus</v>
      </c>
    </row>
    <row r="118" spans="1:5">
      <c r="A118" t="s">
        <v>29</v>
      </c>
      <c r="B118" t="s">
        <v>102</v>
      </c>
      <c r="C118" t="s">
        <v>391</v>
      </c>
      <c r="E118" t="str">
        <f t="shared" si="1"/>
        <v>Halichoeres richmondi</v>
      </c>
    </row>
    <row r="119" spans="1:5">
      <c r="A119" t="s">
        <v>166</v>
      </c>
      <c r="B119" t="s">
        <v>176</v>
      </c>
      <c r="C119" t="s">
        <v>196</v>
      </c>
      <c r="E119" t="str">
        <f t="shared" si="1"/>
        <v>Lethrinus erythracanthus</v>
      </c>
    </row>
    <row r="120" spans="1:5">
      <c r="A120" t="s">
        <v>166</v>
      </c>
      <c r="B120" t="s">
        <v>188</v>
      </c>
      <c r="C120" t="s">
        <v>229</v>
      </c>
      <c r="E120" t="str">
        <f t="shared" si="1"/>
        <v>Monotaxis grandoculis</v>
      </c>
    </row>
    <row r="121" spans="1:5">
      <c r="A121" t="s">
        <v>166</v>
      </c>
      <c r="B121" t="s">
        <v>188</v>
      </c>
      <c r="C121" t="s">
        <v>363</v>
      </c>
      <c r="E121" t="str">
        <f t="shared" si="1"/>
        <v>Monotaxis heterodon</v>
      </c>
    </row>
    <row r="122" spans="1:5">
      <c r="A122" t="s">
        <v>31</v>
      </c>
      <c r="B122" t="s">
        <v>32</v>
      </c>
      <c r="C122" t="s">
        <v>33</v>
      </c>
      <c r="E122" t="str">
        <f t="shared" si="1"/>
        <v>Lutjanus bohar</v>
      </c>
    </row>
    <row r="123" spans="1:5">
      <c r="A123" t="s">
        <v>31</v>
      </c>
      <c r="B123" t="s">
        <v>32</v>
      </c>
      <c r="C123" t="s">
        <v>42</v>
      </c>
      <c r="E123" t="str">
        <f t="shared" si="1"/>
        <v>Lutjanus monostigma</v>
      </c>
    </row>
    <row r="124" spans="1:5">
      <c r="A124" t="s">
        <v>31</v>
      </c>
      <c r="B124" t="s">
        <v>91</v>
      </c>
      <c r="C124" t="s">
        <v>92</v>
      </c>
      <c r="E124" t="str">
        <f t="shared" si="1"/>
        <v>Macolor macularis</v>
      </c>
    </row>
    <row r="125" spans="1:5">
      <c r="A125" t="s">
        <v>31</v>
      </c>
      <c r="B125" t="s">
        <v>32</v>
      </c>
      <c r="C125" t="s">
        <v>108</v>
      </c>
      <c r="E125" t="str">
        <f t="shared" si="1"/>
        <v>Lutjanus semicinctus</v>
      </c>
    </row>
    <row r="126" spans="1:5">
      <c r="A126" t="s">
        <v>31</v>
      </c>
      <c r="B126" t="s">
        <v>32</v>
      </c>
      <c r="C126" t="s">
        <v>118</v>
      </c>
      <c r="E126" t="str">
        <f t="shared" si="1"/>
        <v>Lutjanus gibbus</v>
      </c>
    </row>
    <row r="127" spans="1:5">
      <c r="A127" t="s">
        <v>31</v>
      </c>
      <c r="B127" t="s">
        <v>32</v>
      </c>
      <c r="C127" t="s">
        <v>121</v>
      </c>
      <c r="E127" t="str">
        <f t="shared" si="1"/>
        <v>Lutjanus ehrenbergii</v>
      </c>
    </row>
    <row r="128" spans="1:5">
      <c r="A128" t="s">
        <v>31</v>
      </c>
      <c r="B128" t="s">
        <v>91</v>
      </c>
      <c r="C128" t="s">
        <v>11</v>
      </c>
      <c r="E128" t="str">
        <f t="shared" si="1"/>
        <v>Macolor niger</v>
      </c>
    </row>
    <row r="129" spans="1:5">
      <c r="A129" t="s">
        <v>31</v>
      </c>
      <c r="B129" t="s">
        <v>32</v>
      </c>
      <c r="C129" t="s">
        <v>197</v>
      </c>
      <c r="E129" t="str">
        <f t="shared" si="1"/>
        <v>Lutjanus carponotatus</v>
      </c>
    </row>
    <row r="130" spans="1:5">
      <c r="A130" t="s">
        <v>31</v>
      </c>
      <c r="B130" t="s">
        <v>32</v>
      </c>
      <c r="C130" t="s">
        <v>199</v>
      </c>
      <c r="E130" t="str">
        <f t="shared" si="1"/>
        <v>Lutjanus kasmira</v>
      </c>
    </row>
    <row r="131" spans="1:5">
      <c r="A131" t="s">
        <v>31</v>
      </c>
      <c r="B131" t="s">
        <v>32</v>
      </c>
      <c r="C131" t="s">
        <v>235</v>
      </c>
      <c r="E131" t="str">
        <f t="shared" ref="E131:E194" si="2">CONCATENATE(B131," ",C131)</f>
        <v>Lutjanus biguttatus</v>
      </c>
    </row>
    <row r="132" spans="1:5">
      <c r="A132" t="s">
        <v>31</v>
      </c>
      <c r="B132" t="s">
        <v>365</v>
      </c>
      <c r="C132" t="s">
        <v>366</v>
      </c>
      <c r="E132" t="str">
        <f t="shared" si="2"/>
        <v>Pinjalo lewisi</v>
      </c>
    </row>
    <row r="133" spans="1:5">
      <c r="A133" t="s">
        <v>131</v>
      </c>
      <c r="B133" t="s">
        <v>132</v>
      </c>
      <c r="C133" t="s">
        <v>133</v>
      </c>
      <c r="E133" t="str">
        <f t="shared" si="2"/>
        <v>Cantherhines dumerilii</v>
      </c>
    </row>
    <row r="134" spans="1:5">
      <c r="A134" t="s">
        <v>310</v>
      </c>
      <c r="B134" t="s">
        <v>311</v>
      </c>
      <c r="C134" t="s">
        <v>312</v>
      </c>
      <c r="E134" t="str">
        <f t="shared" si="2"/>
        <v>Parupeneus multifasciatus</v>
      </c>
    </row>
    <row r="135" spans="1:5">
      <c r="A135" t="s">
        <v>172</v>
      </c>
      <c r="B135" t="s">
        <v>189</v>
      </c>
      <c r="C135" t="s">
        <v>230</v>
      </c>
      <c r="E135" t="str">
        <f t="shared" si="2"/>
        <v>Scolopsis affinis</v>
      </c>
    </row>
    <row r="136" spans="1:5">
      <c r="A136" t="s">
        <v>58</v>
      </c>
      <c r="B136" t="s">
        <v>59</v>
      </c>
      <c r="C136" t="s">
        <v>392</v>
      </c>
      <c r="E136" t="str">
        <f t="shared" si="2"/>
        <v>Pholidichthys leucotaenia</v>
      </c>
    </row>
    <row r="137" spans="1:5">
      <c r="A137" t="s">
        <v>36</v>
      </c>
      <c r="B137" t="s">
        <v>37</v>
      </c>
      <c r="C137" t="s">
        <v>38</v>
      </c>
      <c r="E137" t="str">
        <f t="shared" si="2"/>
        <v>Centropyge vroliki</v>
      </c>
    </row>
    <row r="138" spans="1:5">
      <c r="A138" t="s">
        <v>36</v>
      </c>
      <c r="B138" t="s">
        <v>54</v>
      </c>
      <c r="C138" t="s">
        <v>55</v>
      </c>
      <c r="E138" t="str">
        <f t="shared" si="2"/>
        <v>Pomacanthus navarchus</v>
      </c>
    </row>
    <row r="139" spans="1:5">
      <c r="A139" t="s">
        <v>36</v>
      </c>
      <c r="B139" t="s">
        <v>180</v>
      </c>
      <c r="C139" t="s">
        <v>211</v>
      </c>
      <c r="E139" t="str">
        <f t="shared" si="2"/>
        <v>Pygoplites diacanthus</v>
      </c>
    </row>
    <row r="140" spans="1:5">
      <c r="A140" t="s">
        <v>36</v>
      </c>
      <c r="B140" t="s">
        <v>259</v>
      </c>
      <c r="C140" t="s">
        <v>260</v>
      </c>
      <c r="E140" t="str">
        <f t="shared" si="2"/>
        <v>Genicanthus melanospilos</v>
      </c>
    </row>
    <row r="141" spans="1:5">
      <c r="A141" t="s">
        <v>36</v>
      </c>
      <c r="B141" t="s">
        <v>37</v>
      </c>
      <c r="C141" t="s">
        <v>111</v>
      </c>
      <c r="E141" t="str">
        <f t="shared" si="2"/>
        <v>Centropyge bicolor</v>
      </c>
    </row>
    <row r="142" spans="1:5">
      <c r="A142" t="s">
        <v>36</v>
      </c>
      <c r="B142" t="s">
        <v>54</v>
      </c>
      <c r="C142" t="s">
        <v>377</v>
      </c>
      <c r="E142" t="str">
        <f t="shared" si="2"/>
        <v>Pomacanthus sexstriatus</v>
      </c>
    </row>
    <row r="143" spans="1:5">
      <c r="A143" t="s">
        <v>20</v>
      </c>
      <c r="B143" t="s">
        <v>21</v>
      </c>
      <c r="C143" t="s">
        <v>22</v>
      </c>
      <c r="E143" t="str">
        <f t="shared" si="2"/>
        <v>Chromis xanthura</v>
      </c>
    </row>
    <row r="144" spans="1:5">
      <c r="A144" t="s">
        <v>20</v>
      </c>
      <c r="B144" t="s">
        <v>23</v>
      </c>
      <c r="C144" t="s">
        <v>24</v>
      </c>
      <c r="E144" t="str">
        <f t="shared" si="2"/>
        <v>Acanthochromis polyacanthus</v>
      </c>
    </row>
    <row r="145" spans="1:5">
      <c r="A145" t="s">
        <v>20</v>
      </c>
      <c r="B145" t="s">
        <v>25</v>
      </c>
      <c r="C145" t="s">
        <v>26</v>
      </c>
      <c r="E145" t="str">
        <f t="shared" si="2"/>
        <v>Chrysiptera cyanea</v>
      </c>
    </row>
    <row r="146" spans="1:5">
      <c r="A146" t="s">
        <v>20</v>
      </c>
      <c r="B146" t="s">
        <v>21</v>
      </c>
      <c r="C146" t="s">
        <v>27</v>
      </c>
      <c r="E146" t="str">
        <f t="shared" si="2"/>
        <v>Chromis margaritifer</v>
      </c>
    </row>
    <row r="147" spans="1:5">
      <c r="A147" t="s">
        <v>20</v>
      </c>
      <c r="B147" t="s">
        <v>25</v>
      </c>
      <c r="C147" t="s">
        <v>138</v>
      </c>
      <c r="E147" t="str">
        <f t="shared" si="2"/>
        <v>Chrysiptera parasema</v>
      </c>
    </row>
    <row r="148" spans="1:5">
      <c r="A148" t="s">
        <v>20</v>
      </c>
      <c r="B148" t="s">
        <v>34</v>
      </c>
      <c r="C148" t="s">
        <v>35</v>
      </c>
      <c r="E148" t="str">
        <f t="shared" si="2"/>
        <v>Dascyllus trimaculatus</v>
      </c>
    </row>
    <row r="149" spans="1:5">
      <c r="A149" t="s">
        <v>20</v>
      </c>
      <c r="B149" t="s">
        <v>21</v>
      </c>
      <c r="C149" t="s">
        <v>81</v>
      </c>
      <c r="E149" t="str">
        <f t="shared" si="2"/>
        <v>Chromis amboinensis</v>
      </c>
    </row>
    <row r="150" spans="1:5">
      <c r="A150" t="s">
        <v>20</v>
      </c>
      <c r="B150" t="s">
        <v>21</v>
      </c>
      <c r="C150" t="s">
        <v>138</v>
      </c>
      <c r="E150" t="str">
        <f t="shared" si="2"/>
        <v>Chromis parasema</v>
      </c>
    </row>
    <row r="151" spans="1:5">
      <c r="A151" t="s">
        <v>20</v>
      </c>
      <c r="B151" t="s">
        <v>43</v>
      </c>
      <c r="C151" t="s">
        <v>44</v>
      </c>
      <c r="E151" t="str">
        <f t="shared" si="2"/>
        <v>Amblyglyphidodon aureus</v>
      </c>
    </row>
    <row r="152" spans="1:5">
      <c r="A152" t="s">
        <v>20</v>
      </c>
      <c r="B152" t="s">
        <v>45</v>
      </c>
      <c r="C152" t="s">
        <v>46</v>
      </c>
      <c r="E152" t="str">
        <f t="shared" si="2"/>
        <v>Pomacentrus nigromanus</v>
      </c>
    </row>
    <row r="153" spans="1:5">
      <c r="A153" t="s">
        <v>20</v>
      </c>
      <c r="B153" t="s">
        <v>25</v>
      </c>
      <c r="C153" t="s">
        <v>63</v>
      </c>
      <c r="E153" t="str">
        <f t="shared" si="2"/>
        <v>Chrysiptera talboti</v>
      </c>
    </row>
    <row r="154" spans="1:5">
      <c r="A154" t="s">
        <v>20</v>
      </c>
      <c r="B154" t="s">
        <v>34</v>
      </c>
      <c r="C154" t="s">
        <v>64</v>
      </c>
      <c r="E154" t="str">
        <f t="shared" si="2"/>
        <v>Dascyllus melanurus</v>
      </c>
    </row>
    <row r="155" spans="1:5">
      <c r="A155" t="s">
        <v>20</v>
      </c>
      <c r="B155" t="s">
        <v>77</v>
      </c>
      <c r="C155" t="s">
        <v>78</v>
      </c>
      <c r="E155" t="str">
        <f t="shared" si="2"/>
        <v>Neopomacentrus bankieri</v>
      </c>
    </row>
    <row r="156" spans="1:5">
      <c r="A156" t="s">
        <v>20</v>
      </c>
      <c r="B156" t="s">
        <v>21</v>
      </c>
      <c r="C156" t="s">
        <v>79</v>
      </c>
      <c r="E156" t="str">
        <f t="shared" si="2"/>
        <v>Chromis viridis</v>
      </c>
    </row>
    <row r="157" spans="1:5">
      <c r="A157" t="s">
        <v>20</v>
      </c>
      <c r="B157" t="s">
        <v>21</v>
      </c>
      <c r="C157" t="s">
        <v>80</v>
      </c>
      <c r="E157" t="str">
        <f t="shared" si="2"/>
        <v>Chromis ternatensis</v>
      </c>
    </row>
    <row r="158" spans="1:5">
      <c r="A158" t="s">
        <v>20</v>
      </c>
      <c r="B158" t="s">
        <v>21</v>
      </c>
      <c r="C158" t="s">
        <v>82</v>
      </c>
      <c r="E158" t="str">
        <f t="shared" si="2"/>
        <v>Chromis retrofasciata</v>
      </c>
    </row>
    <row r="159" spans="1:5">
      <c r="A159" t="s">
        <v>20</v>
      </c>
      <c r="B159" t="s">
        <v>43</v>
      </c>
      <c r="C159" t="s">
        <v>114</v>
      </c>
      <c r="E159" t="str">
        <f t="shared" si="2"/>
        <v>Amblyglyphidodon leucogaster</v>
      </c>
    </row>
    <row r="160" spans="1:5">
      <c r="A160" t="s">
        <v>20</v>
      </c>
      <c r="B160" t="s">
        <v>25</v>
      </c>
      <c r="C160" t="s">
        <v>119</v>
      </c>
      <c r="E160" t="str">
        <f t="shared" si="2"/>
        <v>Chrysiptera rollandi</v>
      </c>
    </row>
    <row r="161" spans="1:5">
      <c r="A161" t="s">
        <v>20</v>
      </c>
      <c r="B161" t="s">
        <v>21</v>
      </c>
      <c r="C161" t="s">
        <v>120</v>
      </c>
      <c r="E161" t="str">
        <f t="shared" si="2"/>
        <v>Chromis atripes</v>
      </c>
    </row>
    <row r="162" spans="1:5">
      <c r="A162" t="s">
        <v>20</v>
      </c>
      <c r="B162" t="s">
        <v>21</v>
      </c>
      <c r="C162" t="s">
        <v>212</v>
      </c>
      <c r="E162" t="str">
        <f t="shared" si="2"/>
        <v>Chromis elerae</v>
      </c>
    </row>
    <row r="163" spans="1:5">
      <c r="A163" t="s">
        <v>20</v>
      </c>
      <c r="B163" t="s">
        <v>181</v>
      </c>
      <c r="C163" t="s">
        <v>213</v>
      </c>
      <c r="E163" t="str">
        <f t="shared" si="2"/>
        <v>Lepidozygus tapeinosoma</v>
      </c>
    </row>
    <row r="164" spans="1:5">
      <c r="A164" t="s">
        <v>20</v>
      </c>
      <c r="B164" t="s">
        <v>182</v>
      </c>
      <c r="C164" t="s">
        <v>214</v>
      </c>
      <c r="E164" t="str">
        <f t="shared" si="2"/>
        <v>Amphiprion perideraion</v>
      </c>
    </row>
    <row r="165" spans="1:5">
      <c r="A165" t="s">
        <v>20</v>
      </c>
      <c r="B165" t="s">
        <v>21</v>
      </c>
      <c r="C165" t="s">
        <v>219</v>
      </c>
      <c r="E165" t="str">
        <f t="shared" si="2"/>
        <v>Chromis delta</v>
      </c>
    </row>
    <row r="166" spans="1:5">
      <c r="A166" t="s">
        <v>20</v>
      </c>
      <c r="B166" t="s">
        <v>21</v>
      </c>
      <c r="C166" t="s">
        <v>225</v>
      </c>
      <c r="E166" t="str">
        <f t="shared" si="2"/>
        <v>Chromis xanthochira</v>
      </c>
    </row>
    <row r="167" spans="1:5">
      <c r="A167" t="s">
        <v>20</v>
      </c>
      <c r="B167" t="s">
        <v>182</v>
      </c>
      <c r="C167" t="s">
        <v>228</v>
      </c>
      <c r="E167" t="str">
        <f t="shared" si="2"/>
        <v>Amphiprion clarkii</v>
      </c>
    </row>
    <row r="168" spans="1:5">
      <c r="A168" t="s">
        <v>20</v>
      </c>
      <c r="B168" t="s">
        <v>21</v>
      </c>
      <c r="C168" t="s">
        <v>237</v>
      </c>
      <c r="E168" t="str">
        <f t="shared" si="2"/>
        <v>Chromis alpha</v>
      </c>
    </row>
    <row r="169" spans="1:5">
      <c r="A169" t="s">
        <v>20</v>
      </c>
      <c r="B169" t="s">
        <v>21</v>
      </c>
      <c r="C169" t="s">
        <v>238</v>
      </c>
      <c r="E169" t="str">
        <f t="shared" si="2"/>
        <v>Chromis analis</v>
      </c>
    </row>
    <row r="170" spans="1:5">
      <c r="A170" t="s">
        <v>20</v>
      </c>
      <c r="B170" t="s">
        <v>21</v>
      </c>
      <c r="C170" t="s">
        <v>239</v>
      </c>
      <c r="E170" t="str">
        <f t="shared" si="2"/>
        <v>Chromis weberi</v>
      </c>
    </row>
    <row r="171" spans="1:5">
      <c r="A171" t="s">
        <v>20</v>
      </c>
      <c r="B171" t="s">
        <v>45</v>
      </c>
      <c r="C171" t="s">
        <v>248</v>
      </c>
      <c r="E171" t="str">
        <f t="shared" si="2"/>
        <v>Pomacentrus lepidogenys</v>
      </c>
    </row>
    <row r="172" spans="1:5">
      <c r="A172" t="s">
        <v>20</v>
      </c>
      <c r="B172" t="s">
        <v>45</v>
      </c>
      <c r="C172" t="s">
        <v>81</v>
      </c>
      <c r="E172" t="str">
        <f t="shared" si="2"/>
        <v>Pomacentrus amboinensis</v>
      </c>
    </row>
    <row r="173" spans="1:5">
      <c r="A173" t="s">
        <v>20</v>
      </c>
      <c r="B173" t="s">
        <v>45</v>
      </c>
      <c r="C173" t="s">
        <v>272</v>
      </c>
      <c r="E173" t="str">
        <f t="shared" si="2"/>
        <v>Pomacentrus nigromarginatus</v>
      </c>
    </row>
    <row r="174" spans="1:5">
      <c r="A174" t="s">
        <v>20</v>
      </c>
      <c r="B174" t="s">
        <v>314</v>
      </c>
      <c r="C174" t="s">
        <v>315</v>
      </c>
      <c r="E174" t="str">
        <f t="shared" si="2"/>
        <v>Neoglyphidodon nigroris</v>
      </c>
    </row>
    <row r="175" spans="1:5">
      <c r="A175" t="s">
        <v>20</v>
      </c>
      <c r="B175" t="s">
        <v>314</v>
      </c>
      <c r="C175" t="s">
        <v>316</v>
      </c>
      <c r="E175" t="str">
        <f t="shared" si="2"/>
        <v>Neoglyphidodon melas</v>
      </c>
    </row>
    <row r="176" spans="1:5">
      <c r="A176" t="s">
        <v>20</v>
      </c>
      <c r="B176" t="s">
        <v>43</v>
      </c>
      <c r="C176" t="s">
        <v>327</v>
      </c>
      <c r="E176" t="str">
        <f t="shared" si="2"/>
        <v>Amblyglyphidodon curacao</v>
      </c>
    </row>
    <row r="177" spans="1:5">
      <c r="A177" t="s">
        <v>20</v>
      </c>
      <c r="B177" t="s">
        <v>314</v>
      </c>
      <c r="C177" t="s">
        <v>307</v>
      </c>
      <c r="E177" t="str">
        <f t="shared" si="2"/>
        <v>Neoglyphidodon mitratus</v>
      </c>
    </row>
    <row r="178" spans="1:5">
      <c r="A178" t="s">
        <v>20</v>
      </c>
      <c r="B178" t="s">
        <v>34</v>
      </c>
      <c r="C178" t="s">
        <v>337</v>
      </c>
      <c r="E178" t="str">
        <f t="shared" si="2"/>
        <v>Dascyllus reticulatus</v>
      </c>
    </row>
    <row r="179" spans="1:5">
      <c r="A179" t="s">
        <v>20</v>
      </c>
      <c r="B179" t="s">
        <v>21</v>
      </c>
      <c r="C179" t="s">
        <v>315</v>
      </c>
      <c r="E179" t="str">
        <f t="shared" si="2"/>
        <v>Chromis nigroris</v>
      </c>
    </row>
    <row r="180" spans="1:5">
      <c r="A180" t="s">
        <v>20</v>
      </c>
      <c r="B180" t="s">
        <v>383</v>
      </c>
      <c r="C180" t="s">
        <v>384</v>
      </c>
      <c r="E180" t="str">
        <f t="shared" si="2"/>
        <v>Plectroglyphidodon dickii</v>
      </c>
    </row>
    <row r="181" spans="1:5">
      <c r="A181" t="s">
        <v>20</v>
      </c>
      <c r="B181" t="s">
        <v>45</v>
      </c>
      <c r="C181" t="s">
        <v>385</v>
      </c>
      <c r="E181" t="str">
        <f t="shared" si="2"/>
        <v>Pomacentrus reidi</v>
      </c>
    </row>
    <row r="182" spans="1:5">
      <c r="A182" t="s">
        <v>20</v>
      </c>
      <c r="B182" t="s">
        <v>45</v>
      </c>
      <c r="C182" t="s">
        <v>389</v>
      </c>
      <c r="E182" t="str">
        <f t="shared" si="2"/>
        <v>Pomacentrus philippinus</v>
      </c>
    </row>
    <row r="183" spans="1:5">
      <c r="A183" t="s">
        <v>169</v>
      </c>
      <c r="B183" t="s">
        <v>280</v>
      </c>
      <c r="C183" t="s">
        <v>281</v>
      </c>
      <c r="E183" t="str">
        <f t="shared" si="2"/>
        <v>Priacanthus hamrur</v>
      </c>
    </row>
    <row r="184" spans="1:5">
      <c r="A184" t="s">
        <v>66</v>
      </c>
      <c r="B184" t="s">
        <v>67</v>
      </c>
      <c r="C184" t="s">
        <v>139</v>
      </c>
      <c r="E184" t="str">
        <f t="shared" si="2"/>
        <v>Pseudochromis paccagnellae</v>
      </c>
    </row>
    <row r="185" spans="1:5">
      <c r="A185" t="s">
        <v>66</v>
      </c>
      <c r="B185" t="s">
        <v>289</v>
      </c>
      <c r="C185" t="s">
        <v>139</v>
      </c>
      <c r="E185" t="str">
        <f t="shared" si="2"/>
        <v>Pictichromis paccagnellae</v>
      </c>
    </row>
    <row r="186" spans="1:5">
      <c r="A186" t="s">
        <v>9</v>
      </c>
      <c r="B186" t="s">
        <v>10</v>
      </c>
      <c r="C186" t="s">
        <v>11</v>
      </c>
      <c r="E186" t="str">
        <f t="shared" si="2"/>
        <v>Scarus niger</v>
      </c>
    </row>
    <row r="187" spans="1:5">
      <c r="A187" t="s">
        <v>9</v>
      </c>
      <c r="B187" t="s">
        <v>10</v>
      </c>
      <c r="C187" t="s">
        <v>60</v>
      </c>
      <c r="E187" t="str">
        <f t="shared" si="2"/>
        <v>Scarus prasiognathos</v>
      </c>
    </row>
    <row r="188" spans="1:5">
      <c r="A188" t="s">
        <v>9</v>
      </c>
      <c r="B188" t="s">
        <v>10</v>
      </c>
      <c r="C188" t="s">
        <v>83</v>
      </c>
      <c r="E188" t="str">
        <f t="shared" si="2"/>
        <v>Scarus psittacus</v>
      </c>
    </row>
    <row r="189" spans="1:5">
      <c r="A189" t="s">
        <v>9</v>
      </c>
      <c r="B189" t="s">
        <v>104</v>
      </c>
      <c r="C189" t="s">
        <v>105</v>
      </c>
      <c r="E189" t="str">
        <f t="shared" si="2"/>
        <v>Chlorurus bleekeri</v>
      </c>
    </row>
    <row r="190" spans="1:5">
      <c r="A190" t="s">
        <v>9</v>
      </c>
      <c r="B190" t="s">
        <v>10</v>
      </c>
      <c r="C190" t="s">
        <v>106</v>
      </c>
      <c r="E190" t="str">
        <f t="shared" si="2"/>
        <v>Scarus flavipectoralis</v>
      </c>
    </row>
    <row r="191" spans="1:5">
      <c r="A191" t="s">
        <v>9</v>
      </c>
      <c r="B191" t="s">
        <v>10</v>
      </c>
      <c r="C191" t="s">
        <v>107</v>
      </c>
      <c r="E191" t="str">
        <f t="shared" si="2"/>
        <v>Scarus oviceps</v>
      </c>
    </row>
    <row r="192" spans="1:5">
      <c r="A192" t="s">
        <v>9</v>
      </c>
      <c r="B192" t="s">
        <v>110</v>
      </c>
      <c r="C192" t="s">
        <v>111</v>
      </c>
      <c r="E192" t="str">
        <f t="shared" si="2"/>
        <v>Cetoscarus bicolor</v>
      </c>
    </row>
    <row r="193" spans="1:5">
      <c r="A193" t="s">
        <v>9</v>
      </c>
      <c r="B193" t="s">
        <v>10</v>
      </c>
      <c r="C193" t="s">
        <v>62</v>
      </c>
      <c r="E193" t="str">
        <f t="shared" si="2"/>
        <v>Scarus dimidiatus</v>
      </c>
    </row>
    <row r="194" spans="1:5">
      <c r="A194" t="s">
        <v>9</v>
      </c>
      <c r="B194" t="s">
        <v>10</v>
      </c>
      <c r="C194" t="s">
        <v>113</v>
      </c>
      <c r="E194" t="str">
        <f t="shared" si="2"/>
        <v>Scarus chameleon</v>
      </c>
    </row>
    <row r="195" spans="1:5">
      <c r="A195" t="s">
        <v>9</v>
      </c>
      <c r="B195" t="s">
        <v>10</v>
      </c>
      <c r="C195" t="s">
        <v>194</v>
      </c>
      <c r="E195" t="str">
        <f t="shared" ref="E195:E232" si="3">CONCATENATE(B195," ",C195)</f>
        <v>Scarus spinus</v>
      </c>
    </row>
    <row r="196" spans="1:5">
      <c r="A196" t="s">
        <v>9</v>
      </c>
      <c r="B196" t="s">
        <v>10</v>
      </c>
      <c r="C196" t="s">
        <v>198</v>
      </c>
      <c r="E196" t="str">
        <f t="shared" si="3"/>
        <v>Scarus rubroviolaceus</v>
      </c>
    </row>
    <row r="197" spans="1:5">
      <c r="A197" t="s">
        <v>9</v>
      </c>
      <c r="B197" t="s">
        <v>104</v>
      </c>
      <c r="C197" t="s">
        <v>308</v>
      </c>
      <c r="E197" t="str">
        <f t="shared" si="3"/>
        <v>Chlorurus sordidus</v>
      </c>
    </row>
    <row r="198" spans="1:5">
      <c r="A198" t="s">
        <v>9</v>
      </c>
      <c r="B198" t="s">
        <v>104</v>
      </c>
      <c r="C198" t="s">
        <v>309</v>
      </c>
      <c r="E198" t="str">
        <f t="shared" si="3"/>
        <v>Chlorurus microrhinos</v>
      </c>
    </row>
    <row r="199" spans="1:5">
      <c r="A199" t="s">
        <v>9</v>
      </c>
      <c r="B199" t="s">
        <v>10</v>
      </c>
      <c r="C199" t="s">
        <v>321</v>
      </c>
      <c r="E199" t="str">
        <f t="shared" si="3"/>
        <v>Scarus tricolor</v>
      </c>
    </row>
    <row r="200" spans="1:5">
      <c r="A200" t="s">
        <v>9</v>
      </c>
      <c r="B200" t="s">
        <v>357</v>
      </c>
      <c r="C200" t="s">
        <v>358</v>
      </c>
      <c r="E200" t="str">
        <f t="shared" si="3"/>
        <v>Hipposcarus longiceps</v>
      </c>
    </row>
    <row r="201" spans="1:5">
      <c r="A201" t="s">
        <v>9</v>
      </c>
      <c r="B201" t="s">
        <v>110</v>
      </c>
      <c r="C201" t="s">
        <v>362</v>
      </c>
      <c r="E201" t="str">
        <f t="shared" si="3"/>
        <v>Cetoscarus ocellatus</v>
      </c>
    </row>
    <row r="202" spans="1:5">
      <c r="A202" t="s">
        <v>9</v>
      </c>
      <c r="B202" t="s">
        <v>10</v>
      </c>
      <c r="C202" t="s">
        <v>373</v>
      </c>
      <c r="E202" t="str">
        <f t="shared" si="3"/>
        <v>Scarus ghobban</v>
      </c>
    </row>
    <row r="203" spans="1:5">
      <c r="A203" t="s">
        <v>9</v>
      </c>
      <c r="B203" t="s">
        <v>10</v>
      </c>
      <c r="C203" t="s">
        <v>381</v>
      </c>
      <c r="E203" t="str">
        <f t="shared" si="3"/>
        <v>Scarus frenatus</v>
      </c>
    </row>
    <row r="204" spans="1:5">
      <c r="A204" t="s">
        <v>171</v>
      </c>
      <c r="B204" t="s">
        <v>187</v>
      </c>
      <c r="C204" t="s">
        <v>227</v>
      </c>
      <c r="E204" t="str">
        <f t="shared" si="3"/>
        <v>Gymnosarda unicolor</v>
      </c>
    </row>
    <row r="205" spans="1:5">
      <c r="A205" t="s">
        <v>171</v>
      </c>
      <c r="B205" t="s">
        <v>295</v>
      </c>
      <c r="C205" t="s">
        <v>296</v>
      </c>
      <c r="E205" t="str">
        <f t="shared" si="3"/>
        <v>Grammatorcynus bilineatus</v>
      </c>
    </row>
    <row r="206" spans="1:5">
      <c r="A206" t="s">
        <v>39</v>
      </c>
      <c r="B206" t="s">
        <v>40</v>
      </c>
      <c r="C206" t="s">
        <v>41</v>
      </c>
      <c r="E206" t="str">
        <f t="shared" si="3"/>
        <v>Cephalopholis microprion</v>
      </c>
    </row>
    <row r="207" spans="1:5">
      <c r="A207" t="s">
        <v>39</v>
      </c>
      <c r="B207" t="s">
        <v>40</v>
      </c>
      <c r="C207" t="s">
        <v>65</v>
      </c>
      <c r="E207" t="str">
        <f t="shared" si="3"/>
        <v>Cephalopholis leopardus</v>
      </c>
    </row>
    <row r="208" spans="1:5">
      <c r="A208" t="s">
        <v>39</v>
      </c>
      <c r="B208" t="s">
        <v>84</v>
      </c>
      <c r="C208" t="s">
        <v>85</v>
      </c>
      <c r="E208" t="str">
        <f t="shared" si="3"/>
        <v>Pseudanthias tuka</v>
      </c>
    </row>
    <row r="209" spans="1:5">
      <c r="A209" t="s">
        <v>39</v>
      </c>
      <c r="B209" t="s">
        <v>40</v>
      </c>
      <c r="C209" t="s">
        <v>122</v>
      </c>
      <c r="E209" t="str">
        <f t="shared" si="3"/>
        <v>Cephalopholis argus</v>
      </c>
    </row>
    <row r="210" spans="1:5">
      <c r="A210" t="s">
        <v>39</v>
      </c>
      <c r="B210" t="s">
        <v>124</v>
      </c>
      <c r="C210" t="s">
        <v>125</v>
      </c>
      <c r="E210" t="str">
        <f t="shared" si="3"/>
        <v>Plectropomus oligacanthus</v>
      </c>
    </row>
    <row r="211" spans="1:5">
      <c r="A211" t="s">
        <v>39</v>
      </c>
      <c r="B211" t="s">
        <v>126</v>
      </c>
      <c r="C211" t="s">
        <v>127</v>
      </c>
      <c r="E211" t="str">
        <f t="shared" si="3"/>
        <v>Epinephelus coeruleopunctatus</v>
      </c>
    </row>
    <row r="212" spans="1:5">
      <c r="A212" t="s">
        <v>39</v>
      </c>
      <c r="B212" t="s">
        <v>84</v>
      </c>
      <c r="C212" t="s">
        <v>218</v>
      </c>
      <c r="E212" t="str">
        <f t="shared" si="3"/>
        <v>Pseudanthias huchtii</v>
      </c>
    </row>
    <row r="213" spans="1:5">
      <c r="A213" t="s">
        <v>39</v>
      </c>
      <c r="B213" t="s">
        <v>40</v>
      </c>
      <c r="C213" t="s">
        <v>221</v>
      </c>
      <c r="E213" t="str">
        <f t="shared" si="3"/>
        <v>Cephalopholis cyanostigma</v>
      </c>
    </row>
    <row r="214" spans="1:5">
      <c r="A214" t="s">
        <v>39</v>
      </c>
      <c r="B214" t="s">
        <v>84</v>
      </c>
      <c r="C214" t="s">
        <v>222</v>
      </c>
      <c r="E214" t="str">
        <f t="shared" si="3"/>
        <v>Pseudanthias dispar</v>
      </c>
    </row>
    <row r="215" spans="1:5">
      <c r="A215" t="s">
        <v>39</v>
      </c>
      <c r="B215" t="s">
        <v>84</v>
      </c>
      <c r="C215" t="s">
        <v>232</v>
      </c>
      <c r="E215" t="str">
        <f t="shared" si="3"/>
        <v>Pseudanthias squamipinnis</v>
      </c>
    </row>
    <row r="216" spans="1:5">
      <c r="A216" t="s">
        <v>39</v>
      </c>
      <c r="B216" t="s">
        <v>126</v>
      </c>
      <c r="C216" t="s">
        <v>57</v>
      </c>
      <c r="E216" t="str">
        <f t="shared" si="3"/>
        <v>Epinephelus fasciatus</v>
      </c>
    </row>
    <row r="217" spans="1:5">
      <c r="A217" t="s">
        <v>39</v>
      </c>
      <c r="B217" t="s">
        <v>126</v>
      </c>
      <c r="C217" t="s">
        <v>240</v>
      </c>
      <c r="E217" t="str">
        <f t="shared" si="3"/>
        <v>Epinephelus areolatus</v>
      </c>
    </row>
    <row r="218" spans="1:5">
      <c r="A218" t="s">
        <v>39</v>
      </c>
      <c r="B218" t="s">
        <v>84</v>
      </c>
      <c r="C218" t="s">
        <v>394</v>
      </c>
      <c r="E218" t="str">
        <f t="shared" si="3"/>
        <v>Pseudanthias bartlettorum</v>
      </c>
    </row>
    <row r="219" spans="1:5">
      <c r="A219" t="s">
        <v>39</v>
      </c>
      <c r="B219" t="s">
        <v>84</v>
      </c>
      <c r="C219" t="s">
        <v>111</v>
      </c>
      <c r="E219" t="str">
        <f t="shared" si="3"/>
        <v>Pseudanthias bicolor</v>
      </c>
    </row>
    <row r="220" spans="1:5" ht="15">
      <c r="A220" t="s">
        <v>39</v>
      </c>
      <c r="B220" t="s">
        <v>84</v>
      </c>
      <c r="C220" t="s">
        <v>395</v>
      </c>
      <c r="E220" t="str">
        <f t="shared" si="3"/>
        <v xml:space="preserve">Pseudanthias smithvanizi </v>
      </c>
    </row>
    <row r="221" spans="1:5">
      <c r="A221" t="s">
        <v>39</v>
      </c>
      <c r="B221" t="s">
        <v>124</v>
      </c>
      <c r="C221" t="s">
        <v>65</v>
      </c>
      <c r="E221" t="str">
        <f t="shared" si="3"/>
        <v>Plectropomus leopardus</v>
      </c>
    </row>
    <row r="222" spans="1:5">
      <c r="A222" t="s">
        <v>39</v>
      </c>
      <c r="B222" t="s">
        <v>124</v>
      </c>
      <c r="C222" t="s">
        <v>274</v>
      </c>
      <c r="E222" t="str">
        <f t="shared" si="3"/>
        <v>Plectropomus maculatus</v>
      </c>
    </row>
    <row r="223" spans="1:5">
      <c r="A223" t="s">
        <v>39</v>
      </c>
      <c r="B223" t="s">
        <v>126</v>
      </c>
      <c r="C223" t="s">
        <v>275</v>
      </c>
      <c r="E223" t="str">
        <f t="shared" si="3"/>
        <v>Epinephelus polyphekadion</v>
      </c>
    </row>
    <row r="224" spans="1:5">
      <c r="A224" t="s">
        <v>39</v>
      </c>
      <c r="B224" t="s">
        <v>291</v>
      </c>
      <c r="C224" t="s">
        <v>292</v>
      </c>
      <c r="E224" t="str">
        <f t="shared" si="3"/>
        <v>Variola albimarginata</v>
      </c>
    </row>
    <row r="225" spans="1:5">
      <c r="A225" t="s">
        <v>39</v>
      </c>
      <c r="B225" t="s">
        <v>297</v>
      </c>
      <c r="C225" t="s">
        <v>298</v>
      </c>
      <c r="E225" t="str">
        <f t="shared" si="3"/>
        <v>Anyperodon leucogrammicus</v>
      </c>
    </row>
    <row r="226" spans="1:5">
      <c r="A226" t="s">
        <v>39</v>
      </c>
      <c r="B226" t="s">
        <v>40</v>
      </c>
      <c r="C226" t="s">
        <v>300</v>
      </c>
      <c r="E226" t="str">
        <f t="shared" si="3"/>
        <v>Cephalopholis miniata</v>
      </c>
    </row>
    <row r="227" spans="1:5">
      <c r="A227" t="s">
        <v>39</v>
      </c>
      <c r="B227" t="s">
        <v>367</v>
      </c>
      <c r="C227" t="s">
        <v>368</v>
      </c>
      <c r="E227" t="str">
        <f t="shared" si="3"/>
        <v>Gracila albomarginata</v>
      </c>
    </row>
    <row r="228" spans="1:5">
      <c r="A228" t="s">
        <v>48</v>
      </c>
      <c r="B228" t="s">
        <v>49</v>
      </c>
      <c r="C228" t="s">
        <v>50</v>
      </c>
      <c r="E228" t="str">
        <f t="shared" si="3"/>
        <v>Siganus vulpinus</v>
      </c>
    </row>
    <row r="229" spans="1:5">
      <c r="A229" t="s">
        <v>170</v>
      </c>
      <c r="B229" t="s">
        <v>186</v>
      </c>
      <c r="C229" t="s">
        <v>226</v>
      </c>
      <c r="E229" t="str">
        <f t="shared" si="3"/>
        <v>Sphyraena qenie</v>
      </c>
    </row>
    <row r="230" spans="1:5">
      <c r="A230" t="s">
        <v>267</v>
      </c>
      <c r="B230" t="s">
        <v>268</v>
      </c>
      <c r="C230" t="s">
        <v>269</v>
      </c>
      <c r="E230" t="str">
        <f t="shared" si="3"/>
        <v>Arothron nigropunctatus</v>
      </c>
    </row>
    <row r="231" spans="1:5">
      <c r="A231" t="s">
        <v>267</v>
      </c>
      <c r="B231" t="s">
        <v>328</v>
      </c>
      <c r="C231" t="s">
        <v>306</v>
      </c>
      <c r="E231" t="str">
        <f t="shared" si="3"/>
        <v>Canthigaster solandri</v>
      </c>
    </row>
    <row r="232" spans="1:5">
      <c r="A232" t="s">
        <v>86</v>
      </c>
      <c r="B232" t="s">
        <v>87</v>
      </c>
      <c r="C232" t="s">
        <v>88</v>
      </c>
      <c r="E232" t="str">
        <f t="shared" si="3"/>
        <v>Zanclus cornutus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4"/>
  <sheetViews>
    <sheetView workbookViewId="0">
      <selection activeCell="F22" sqref="F22"/>
    </sheetView>
  </sheetViews>
  <sheetFormatPr baseColWidth="10" defaultRowHeight="14" x14ac:dyDescent="0"/>
  <sheetData>
    <row r="1" spans="1:231">
      <c r="A1" t="s">
        <v>489</v>
      </c>
    </row>
    <row r="3" spans="1:231">
      <c r="A3" s="1" t="s">
        <v>7</v>
      </c>
      <c r="C3" t="s">
        <v>18</v>
      </c>
      <c r="D3" t="s">
        <v>16</v>
      </c>
      <c r="E3" t="s">
        <v>18</v>
      </c>
      <c r="F3" t="s">
        <v>16</v>
      </c>
      <c r="G3" t="s">
        <v>89</v>
      </c>
      <c r="H3" t="s">
        <v>95</v>
      </c>
      <c r="I3" t="s">
        <v>95</v>
      </c>
      <c r="J3" t="s">
        <v>16</v>
      </c>
      <c r="K3" t="s">
        <v>95</v>
      </c>
      <c r="L3" t="s">
        <v>16</v>
      </c>
      <c r="M3" t="s">
        <v>16</v>
      </c>
      <c r="N3" t="s">
        <v>16</v>
      </c>
      <c r="O3" t="s">
        <v>95</v>
      </c>
      <c r="P3" t="s">
        <v>18</v>
      </c>
      <c r="Q3" t="s">
        <v>16</v>
      </c>
      <c r="R3" t="s">
        <v>95</v>
      </c>
      <c r="S3" t="s">
        <v>16</v>
      </c>
      <c r="T3" t="s">
        <v>16</v>
      </c>
      <c r="U3" t="s">
        <v>16</v>
      </c>
      <c r="V3" t="s">
        <v>89</v>
      </c>
      <c r="W3" t="s">
        <v>16</v>
      </c>
      <c r="X3" t="s">
        <v>95</v>
      </c>
      <c r="Y3" t="s">
        <v>95</v>
      </c>
      <c r="Z3" t="s">
        <v>16</v>
      </c>
      <c r="AA3" t="s">
        <v>16</v>
      </c>
      <c r="AB3" t="s">
        <v>375</v>
      </c>
      <c r="AC3" t="s">
        <v>375</v>
      </c>
      <c r="AD3" t="s">
        <v>74</v>
      </c>
      <c r="AE3" t="s">
        <v>75</v>
      </c>
      <c r="AF3" t="s">
        <v>93</v>
      </c>
      <c r="AG3" t="s">
        <v>74</v>
      </c>
      <c r="AH3" t="s">
        <v>116</v>
      </c>
      <c r="AI3" t="s">
        <v>93</v>
      </c>
      <c r="AJ3" t="s">
        <v>183</v>
      </c>
      <c r="AK3" t="s">
        <v>74</v>
      </c>
      <c r="AL3" t="s">
        <v>299</v>
      </c>
      <c r="AM3" t="s">
        <v>356</v>
      </c>
      <c r="AN3" t="s">
        <v>356</v>
      </c>
      <c r="AO3" t="s">
        <v>356</v>
      </c>
      <c r="AP3" t="s">
        <v>387</v>
      </c>
      <c r="AQ3" t="s">
        <v>13</v>
      </c>
      <c r="AR3" t="s">
        <v>99</v>
      </c>
      <c r="AS3" t="s">
        <v>13</v>
      </c>
      <c r="AT3" t="s">
        <v>99</v>
      </c>
      <c r="AU3" t="s">
        <v>13</v>
      </c>
      <c r="AV3" t="s">
        <v>174</v>
      </c>
      <c r="AW3" t="s">
        <v>174</v>
      </c>
      <c r="AX3" t="s">
        <v>178</v>
      </c>
      <c r="AY3" t="s">
        <v>185</v>
      </c>
      <c r="AZ3" t="s">
        <v>174</v>
      </c>
      <c r="BA3" t="s">
        <v>177</v>
      </c>
      <c r="BB3" t="s">
        <v>177</v>
      </c>
      <c r="BC3" t="s">
        <v>52</v>
      </c>
      <c r="BD3" t="s">
        <v>128</v>
      </c>
      <c r="BE3" t="s">
        <v>128</v>
      </c>
      <c r="BF3" t="s">
        <v>128</v>
      </c>
      <c r="BG3" t="s">
        <v>192</v>
      </c>
      <c r="BH3" t="s">
        <v>128</v>
      </c>
      <c r="BI3" t="s">
        <v>128</v>
      </c>
      <c r="BJ3" t="s">
        <v>128</v>
      </c>
      <c r="BK3" t="s">
        <v>270</v>
      </c>
      <c r="BL3" t="s">
        <v>270</v>
      </c>
      <c r="BM3" t="s">
        <v>128</v>
      </c>
      <c r="BN3" t="s">
        <v>128</v>
      </c>
      <c r="BO3" t="s">
        <v>270</v>
      </c>
      <c r="BP3" t="s">
        <v>270</v>
      </c>
      <c r="BQ3" t="s">
        <v>128</v>
      </c>
      <c r="BR3" t="s">
        <v>128</v>
      </c>
      <c r="BS3" t="s">
        <v>270</v>
      </c>
      <c r="BT3" t="s">
        <v>191</v>
      </c>
      <c r="BU3" t="s">
        <v>179</v>
      </c>
      <c r="BV3" t="s">
        <v>179</v>
      </c>
      <c r="BW3" t="s">
        <v>175</v>
      </c>
      <c r="BX3" t="s">
        <v>69</v>
      </c>
      <c r="BY3" t="s">
        <v>69</v>
      </c>
      <c r="BZ3" t="s">
        <v>69</v>
      </c>
      <c r="CA3" t="s">
        <v>257</v>
      </c>
      <c r="CB3" t="s">
        <v>69</v>
      </c>
      <c r="CC3" t="s">
        <v>30</v>
      </c>
      <c r="CD3" t="s">
        <v>56</v>
      </c>
      <c r="CE3" t="s">
        <v>61</v>
      </c>
      <c r="CF3" t="s">
        <v>70</v>
      </c>
      <c r="CG3" t="s">
        <v>72</v>
      </c>
      <c r="CH3" t="s">
        <v>102</v>
      </c>
      <c r="CI3" t="s">
        <v>70</v>
      </c>
      <c r="CJ3" t="s">
        <v>102</v>
      </c>
      <c r="CK3" t="s">
        <v>70</v>
      </c>
      <c r="CL3" t="s">
        <v>61</v>
      </c>
      <c r="CM3" t="s">
        <v>70</v>
      </c>
      <c r="CN3" t="s">
        <v>184</v>
      </c>
      <c r="CO3" t="s">
        <v>30</v>
      </c>
      <c r="CP3" t="s">
        <v>190</v>
      </c>
      <c r="CQ3" t="s">
        <v>190</v>
      </c>
      <c r="CR3" t="s">
        <v>190</v>
      </c>
      <c r="CS3" t="s">
        <v>190</v>
      </c>
      <c r="CT3" t="s">
        <v>264</v>
      </c>
      <c r="CU3" t="s">
        <v>102</v>
      </c>
      <c r="CV3" t="s">
        <v>317</v>
      </c>
      <c r="CW3" t="s">
        <v>318</v>
      </c>
      <c r="CX3" t="s">
        <v>264</v>
      </c>
      <c r="CY3" t="s">
        <v>318</v>
      </c>
      <c r="CZ3" t="s">
        <v>102</v>
      </c>
      <c r="DA3" t="s">
        <v>324</v>
      </c>
      <c r="DB3" t="s">
        <v>318</v>
      </c>
      <c r="DC3" t="s">
        <v>61</v>
      </c>
      <c r="DD3" t="s">
        <v>344</v>
      </c>
      <c r="DE3" t="s">
        <v>56</v>
      </c>
      <c r="DF3" t="s">
        <v>339</v>
      </c>
      <c r="DG3" t="s">
        <v>341</v>
      </c>
      <c r="DH3" t="s">
        <v>70</v>
      </c>
      <c r="DI3" t="s">
        <v>102</v>
      </c>
      <c r="DJ3" t="s">
        <v>70</v>
      </c>
      <c r="DK3" t="s">
        <v>102</v>
      </c>
      <c r="DL3" t="s">
        <v>102</v>
      </c>
      <c r="DM3" t="s">
        <v>102</v>
      </c>
      <c r="DN3" t="s">
        <v>176</v>
      </c>
      <c r="DO3" t="s">
        <v>188</v>
      </c>
      <c r="DP3" t="s">
        <v>188</v>
      </c>
      <c r="DQ3" t="s">
        <v>32</v>
      </c>
      <c r="DR3" t="s">
        <v>32</v>
      </c>
      <c r="DS3" t="s">
        <v>91</v>
      </c>
      <c r="DT3" t="s">
        <v>32</v>
      </c>
      <c r="DU3" t="s">
        <v>32</v>
      </c>
      <c r="DV3" t="s">
        <v>32</v>
      </c>
      <c r="DW3" t="s">
        <v>91</v>
      </c>
      <c r="DX3" t="s">
        <v>32</v>
      </c>
      <c r="DY3" t="s">
        <v>32</v>
      </c>
      <c r="DZ3" t="s">
        <v>32</v>
      </c>
      <c r="EA3" t="s">
        <v>365</v>
      </c>
      <c r="EB3" t="s">
        <v>132</v>
      </c>
      <c r="EC3" t="s">
        <v>311</v>
      </c>
      <c r="ED3" t="s">
        <v>189</v>
      </c>
      <c r="EE3" t="s">
        <v>59</v>
      </c>
      <c r="EF3" t="s">
        <v>37</v>
      </c>
      <c r="EG3" t="s">
        <v>54</v>
      </c>
      <c r="EH3" t="s">
        <v>180</v>
      </c>
      <c r="EI3" t="s">
        <v>259</v>
      </c>
      <c r="EJ3" t="s">
        <v>37</v>
      </c>
      <c r="EK3" t="s">
        <v>54</v>
      </c>
      <c r="EL3" t="s">
        <v>21</v>
      </c>
      <c r="EM3" t="s">
        <v>23</v>
      </c>
      <c r="EN3" t="s">
        <v>25</v>
      </c>
      <c r="EO3" t="s">
        <v>21</v>
      </c>
      <c r="EP3" t="s">
        <v>25</v>
      </c>
      <c r="EQ3" t="s">
        <v>34</v>
      </c>
      <c r="ER3" t="s">
        <v>21</v>
      </c>
      <c r="ES3" t="s">
        <v>21</v>
      </c>
      <c r="ET3" t="s">
        <v>43</v>
      </c>
      <c r="EU3" t="s">
        <v>45</v>
      </c>
      <c r="EV3" t="s">
        <v>25</v>
      </c>
      <c r="EW3" t="s">
        <v>34</v>
      </c>
      <c r="EX3" t="s">
        <v>77</v>
      </c>
      <c r="EY3" t="s">
        <v>21</v>
      </c>
      <c r="EZ3" t="s">
        <v>21</v>
      </c>
      <c r="FA3" t="s">
        <v>21</v>
      </c>
      <c r="FB3" t="s">
        <v>43</v>
      </c>
      <c r="FC3" t="s">
        <v>25</v>
      </c>
      <c r="FD3" t="s">
        <v>21</v>
      </c>
      <c r="FE3" t="s">
        <v>21</v>
      </c>
      <c r="FF3" t="s">
        <v>181</v>
      </c>
      <c r="FG3" t="s">
        <v>182</v>
      </c>
      <c r="FH3" t="s">
        <v>21</v>
      </c>
      <c r="FI3" t="s">
        <v>21</v>
      </c>
      <c r="FJ3" t="s">
        <v>182</v>
      </c>
      <c r="FK3" t="s">
        <v>21</v>
      </c>
      <c r="FL3" t="s">
        <v>21</v>
      </c>
      <c r="FM3" t="s">
        <v>21</v>
      </c>
      <c r="FN3" t="s">
        <v>45</v>
      </c>
      <c r="FO3" t="s">
        <v>45</v>
      </c>
      <c r="FP3" t="s">
        <v>45</v>
      </c>
      <c r="FQ3" t="s">
        <v>314</v>
      </c>
      <c r="FR3" t="s">
        <v>314</v>
      </c>
      <c r="FS3" t="s">
        <v>43</v>
      </c>
      <c r="FT3" t="s">
        <v>314</v>
      </c>
      <c r="FU3" t="s">
        <v>34</v>
      </c>
      <c r="FV3" t="s">
        <v>21</v>
      </c>
      <c r="FW3" t="s">
        <v>383</v>
      </c>
      <c r="FX3" t="s">
        <v>45</v>
      </c>
      <c r="FY3" t="s">
        <v>45</v>
      </c>
      <c r="FZ3" t="s">
        <v>280</v>
      </c>
      <c r="GA3" t="s">
        <v>67</v>
      </c>
      <c r="GB3" t="s">
        <v>289</v>
      </c>
      <c r="GC3" t="s">
        <v>10</v>
      </c>
      <c r="GD3" t="s">
        <v>10</v>
      </c>
      <c r="GE3" t="s">
        <v>10</v>
      </c>
      <c r="GF3" t="s">
        <v>104</v>
      </c>
      <c r="GG3" t="s">
        <v>10</v>
      </c>
      <c r="GH3" t="s">
        <v>10</v>
      </c>
      <c r="GI3" t="s">
        <v>110</v>
      </c>
      <c r="GJ3" t="s">
        <v>10</v>
      </c>
      <c r="GK3" t="s">
        <v>10</v>
      </c>
      <c r="GL3" t="s">
        <v>10</v>
      </c>
      <c r="GM3" t="s">
        <v>10</v>
      </c>
      <c r="GN3" t="s">
        <v>104</v>
      </c>
      <c r="GO3" t="s">
        <v>104</v>
      </c>
      <c r="GP3" t="s">
        <v>10</v>
      </c>
      <c r="GQ3" t="s">
        <v>357</v>
      </c>
      <c r="GR3" t="s">
        <v>110</v>
      </c>
      <c r="GS3" t="s">
        <v>10</v>
      </c>
      <c r="GT3" t="s">
        <v>10</v>
      </c>
      <c r="GU3" t="s">
        <v>187</v>
      </c>
      <c r="GV3" t="s">
        <v>295</v>
      </c>
      <c r="GW3" t="s">
        <v>40</v>
      </c>
      <c r="GX3" t="s">
        <v>40</v>
      </c>
      <c r="GY3" t="s">
        <v>84</v>
      </c>
      <c r="GZ3" t="s">
        <v>40</v>
      </c>
      <c r="HA3" t="s">
        <v>124</v>
      </c>
      <c r="HB3" t="s">
        <v>126</v>
      </c>
      <c r="HC3" t="s">
        <v>84</v>
      </c>
      <c r="HD3" t="s">
        <v>40</v>
      </c>
      <c r="HE3" t="s">
        <v>84</v>
      </c>
      <c r="HF3" t="s">
        <v>84</v>
      </c>
      <c r="HG3" t="s">
        <v>126</v>
      </c>
      <c r="HH3" t="s">
        <v>126</v>
      </c>
      <c r="HI3" t="s">
        <v>84</v>
      </c>
      <c r="HJ3" t="s">
        <v>84</v>
      </c>
      <c r="HK3" t="s">
        <v>84</v>
      </c>
      <c r="HL3" t="s">
        <v>124</v>
      </c>
      <c r="HM3" t="s">
        <v>124</v>
      </c>
      <c r="HN3" t="s">
        <v>126</v>
      </c>
      <c r="HO3" t="s">
        <v>291</v>
      </c>
      <c r="HP3" t="s">
        <v>297</v>
      </c>
      <c r="HQ3" t="s">
        <v>40</v>
      </c>
      <c r="HR3" t="s">
        <v>367</v>
      </c>
      <c r="HS3" t="s">
        <v>49</v>
      </c>
      <c r="HT3" t="s">
        <v>186</v>
      </c>
      <c r="HU3" t="s">
        <v>268</v>
      </c>
      <c r="HV3" t="s">
        <v>328</v>
      </c>
      <c r="HW3" t="s">
        <v>87</v>
      </c>
    </row>
    <row r="4" spans="1:231" ht="15">
      <c r="A4" s="1" t="s">
        <v>8</v>
      </c>
      <c r="C4" t="s">
        <v>19</v>
      </c>
      <c r="D4" t="s">
        <v>28</v>
      </c>
      <c r="E4" t="s">
        <v>47</v>
      </c>
      <c r="F4" t="s">
        <v>76</v>
      </c>
      <c r="G4" t="s">
        <v>90</v>
      </c>
      <c r="H4" t="s">
        <v>96</v>
      </c>
      <c r="I4" t="s">
        <v>97</v>
      </c>
      <c r="J4" t="s">
        <v>98</v>
      </c>
      <c r="K4" t="s">
        <v>115</v>
      </c>
      <c r="L4" t="s">
        <v>123</v>
      </c>
      <c r="M4" t="s">
        <v>134</v>
      </c>
      <c r="N4" t="s">
        <v>279</v>
      </c>
      <c r="O4" t="s">
        <v>201</v>
      </c>
      <c r="P4" t="s">
        <v>204</v>
      </c>
      <c r="Q4" t="s">
        <v>206</v>
      </c>
      <c r="R4" t="s">
        <v>233</v>
      </c>
      <c r="S4" t="s">
        <v>247</v>
      </c>
      <c r="T4" t="s">
        <v>254</v>
      </c>
      <c r="U4" t="s">
        <v>261</v>
      </c>
      <c r="V4" t="s">
        <v>263</v>
      </c>
      <c r="W4" t="s">
        <v>273</v>
      </c>
      <c r="X4" t="s">
        <v>276</v>
      </c>
      <c r="Y4" t="s">
        <v>277</v>
      </c>
      <c r="Z4" t="s">
        <v>330</v>
      </c>
      <c r="AA4" t="s">
        <v>361</v>
      </c>
      <c r="AB4" t="s">
        <v>376</v>
      </c>
      <c r="AC4" t="s">
        <v>382</v>
      </c>
      <c r="AD4" t="s">
        <v>231</v>
      </c>
      <c r="AE4" t="s">
        <v>11</v>
      </c>
      <c r="AF4" t="s">
        <v>94</v>
      </c>
      <c r="AG4" t="s">
        <v>101</v>
      </c>
      <c r="AH4" t="s">
        <v>117</v>
      </c>
      <c r="AI4" t="s">
        <v>210</v>
      </c>
      <c r="AJ4" t="s">
        <v>215</v>
      </c>
      <c r="AK4" t="s">
        <v>234</v>
      </c>
      <c r="AL4" t="s">
        <v>274</v>
      </c>
      <c r="AM4" t="s">
        <v>360</v>
      </c>
      <c r="AN4" t="s">
        <v>390</v>
      </c>
      <c r="AO4" t="s">
        <v>386</v>
      </c>
      <c r="AP4" t="s">
        <v>388</v>
      </c>
      <c r="AQ4" t="s">
        <v>14</v>
      </c>
      <c r="AR4" t="s">
        <v>100</v>
      </c>
      <c r="AS4" t="s">
        <v>205</v>
      </c>
      <c r="AT4" t="s">
        <v>207</v>
      </c>
      <c r="AU4" t="s">
        <v>265</v>
      </c>
      <c r="AV4" t="s">
        <v>193</v>
      </c>
      <c r="AW4" t="s">
        <v>202</v>
      </c>
      <c r="AX4" t="s">
        <v>208</v>
      </c>
      <c r="AY4" t="s">
        <v>224</v>
      </c>
      <c r="AZ4" t="s">
        <v>294</v>
      </c>
      <c r="BA4" t="s">
        <v>200</v>
      </c>
      <c r="BB4" t="s">
        <v>203</v>
      </c>
      <c r="BC4" t="s">
        <v>53</v>
      </c>
      <c r="BD4" t="s">
        <v>129</v>
      </c>
      <c r="BE4" t="s">
        <v>241</v>
      </c>
      <c r="BF4" t="s">
        <v>242</v>
      </c>
      <c r="BG4" t="s">
        <v>245</v>
      </c>
      <c r="BH4" t="s">
        <v>246</v>
      </c>
      <c r="BI4" t="s">
        <v>253</v>
      </c>
      <c r="BJ4" t="s">
        <v>266</v>
      </c>
      <c r="BK4" t="s">
        <v>271</v>
      </c>
      <c r="BL4" t="s">
        <v>278</v>
      </c>
      <c r="BM4" t="s">
        <v>290</v>
      </c>
      <c r="BN4" t="s">
        <v>293</v>
      </c>
      <c r="BO4" t="s">
        <v>313</v>
      </c>
      <c r="BP4" t="s">
        <v>331</v>
      </c>
      <c r="BQ4" t="s">
        <v>338</v>
      </c>
      <c r="BR4" t="s">
        <v>354</v>
      </c>
      <c r="BS4" t="s">
        <v>342</v>
      </c>
      <c r="BT4" t="s">
        <v>243</v>
      </c>
      <c r="BU4" t="s">
        <v>209</v>
      </c>
      <c r="BV4" t="s">
        <v>378</v>
      </c>
      <c r="BW4" t="s">
        <v>195</v>
      </c>
      <c r="BX4" s="34" t="s">
        <v>255</v>
      </c>
      <c r="BY4" t="s">
        <v>223</v>
      </c>
      <c r="BZ4" t="s">
        <v>256</v>
      </c>
      <c r="CA4" t="s">
        <v>258</v>
      </c>
      <c r="CB4" t="s">
        <v>326</v>
      </c>
      <c r="CC4" t="s">
        <v>137</v>
      </c>
      <c r="CD4" t="s">
        <v>57</v>
      </c>
      <c r="CE4" t="s">
        <v>62</v>
      </c>
      <c r="CF4" t="s">
        <v>71</v>
      </c>
      <c r="CG4" t="s">
        <v>57</v>
      </c>
      <c r="CH4" t="s">
        <v>103</v>
      </c>
      <c r="CI4" t="s">
        <v>109</v>
      </c>
      <c r="CJ4" t="s">
        <v>112</v>
      </c>
      <c r="CK4" t="s">
        <v>130</v>
      </c>
      <c r="CL4" t="s">
        <v>216</v>
      </c>
      <c r="CM4" t="s">
        <v>217</v>
      </c>
      <c r="CN4" t="s">
        <v>220</v>
      </c>
      <c r="CO4" t="s">
        <v>282</v>
      </c>
      <c r="CP4" t="s">
        <v>236</v>
      </c>
      <c r="CQ4" t="s">
        <v>244</v>
      </c>
      <c r="CR4" t="s">
        <v>393</v>
      </c>
      <c r="CS4" t="s">
        <v>262</v>
      </c>
      <c r="CT4" t="s">
        <v>64</v>
      </c>
      <c r="CU4" t="s">
        <v>301</v>
      </c>
      <c r="CV4" t="s">
        <v>139</v>
      </c>
      <c r="CW4" t="s">
        <v>319</v>
      </c>
      <c r="CX4" t="s">
        <v>320</v>
      </c>
      <c r="CY4" t="s">
        <v>322</v>
      </c>
      <c r="CZ4" t="s">
        <v>323</v>
      </c>
      <c r="DA4" t="s">
        <v>325</v>
      </c>
      <c r="DB4" t="s">
        <v>329</v>
      </c>
      <c r="DC4" t="s">
        <v>111</v>
      </c>
      <c r="DD4" t="s">
        <v>343</v>
      </c>
      <c r="DE4" t="s">
        <v>215</v>
      </c>
      <c r="DF4" t="s">
        <v>340</v>
      </c>
      <c r="DG4" t="s">
        <v>342</v>
      </c>
      <c r="DH4" t="s">
        <v>352</v>
      </c>
      <c r="DI4" t="s">
        <v>35</v>
      </c>
      <c r="DJ4" t="s">
        <v>353</v>
      </c>
      <c r="DK4" t="s">
        <v>359</v>
      </c>
      <c r="DL4" t="s">
        <v>372</v>
      </c>
      <c r="DM4" t="s">
        <v>391</v>
      </c>
      <c r="DN4" t="s">
        <v>196</v>
      </c>
      <c r="DO4" t="s">
        <v>229</v>
      </c>
      <c r="DP4" t="s">
        <v>363</v>
      </c>
      <c r="DQ4" t="s">
        <v>33</v>
      </c>
      <c r="DR4" t="s">
        <v>42</v>
      </c>
      <c r="DS4" t="s">
        <v>92</v>
      </c>
      <c r="DT4" t="s">
        <v>108</v>
      </c>
      <c r="DU4" t="s">
        <v>118</v>
      </c>
      <c r="DV4" t="s">
        <v>121</v>
      </c>
      <c r="DW4" t="s">
        <v>11</v>
      </c>
      <c r="DX4" t="s">
        <v>197</v>
      </c>
      <c r="DY4" t="s">
        <v>199</v>
      </c>
      <c r="DZ4" t="s">
        <v>235</v>
      </c>
      <c r="EA4" t="s">
        <v>366</v>
      </c>
      <c r="EB4" t="s">
        <v>133</v>
      </c>
      <c r="EC4" t="s">
        <v>312</v>
      </c>
      <c r="ED4" t="s">
        <v>230</v>
      </c>
      <c r="EE4" t="s">
        <v>392</v>
      </c>
      <c r="EF4" t="s">
        <v>38</v>
      </c>
      <c r="EG4" t="s">
        <v>55</v>
      </c>
      <c r="EH4" t="s">
        <v>211</v>
      </c>
      <c r="EI4" t="s">
        <v>260</v>
      </c>
      <c r="EJ4" t="s">
        <v>111</v>
      </c>
      <c r="EK4" t="s">
        <v>377</v>
      </c>
      <c r="EL4" t="s">
        <v>22</v>
      </c>
      <c r="EM4" t="s">
        <v>24</v>
      </c>
      <c r="EN4" t="s">
        <v>26</v>
      </c>
      <c r="EO4" t="s">
        <v>27</v>
      </c>
      <c r="EP4" t="s">
        <v>138</v>
      </c>
      <c r="EQ4" t="s">
        <v>35</v>
      </c>
      <c r="ER4" t="s">
        <v>81</v>
      </c>
      <c r="ES4" t="s">
        <v>138</v>
      </c>
      <c r="ET4" t="s">
        <v>44</v>
      </c>
      <c r="EU4" t="s">
        <v>46</v>
      </c>
      <c r="EV4" t="s">
        <v>63</v>
      </c>
      <c r="EW4" t="s">
        <v>64</v>
      </c>
      <c r="EX4" t="s">
        <v>78</v>
      </c>
      <c r="EY4" t="s">
        <v>79</v>
      </c>
      <c r="EZ4" t="s">
        <v>80</v>
      </c>
      <c r="FA4" t="s">
        <v>82</v>
      </c>
      <c r="FB4" t="s">
        <v>114</v>
      </c>
      <c r="FC4" t="s">
        <v>119</v>
      </c>
      <c r="FD4" t="s">
        <v>120</v>
      </c>
      <c r="FE4" t="s">
        <v>212</v>
      </c>
      <c r="FF4" t="s">
        <v>213</v>
      </c>
      <c r="FG4" t="s">
        <v>214</v>
      </c>
      <c r="FH4" t="s">
        <v>219</v>
      </c>
      <c r="FI4" t="s">
        <v>225</v>
      </c>
      <c r="FJ4" t="s">
        <v>228</v>
      </c>
      <c r="FK4" t="s">
        <v>237</v>
      </c>
      <c r="FL4" t="s">
        <v>238</v>
      </c>
      <c r="FM4" t="s">
        <v>239</v>
      </c>
      <c r="FN4" t="s">
        <v>248</v>
      </c>
      <c r="FO4" t="s">
        <v>81</v>
      </c>
      <c r="FP4" t="s">
        <v>272</v>
      </c>
      <c r="FQ4" t="s">
        <v>315</v>
      </c>
      <c r="FR4" t="s">
        <v>316</v>
      </c>
      <c r="FS4" t="s">
        <v>327</v>
      </c>
      <c r="FT4" t="s">
        <v>307</v>
      </c>
      <c r="FU4" t="s">
        <v>337</v>
      </c>
      <c r="FV4" t="s">
        <v>315</v>
      </c>
      <c r="FW4" t="s">
        <v>384</v>
      </c>
      <c r="FX4" t="s">
        <v>385</v>
      </c>
      <c r="FY4" t="s">
        <v>389</v>
      </c>
      <c r="FZ4" t="s">
        <v>281</v>
      </c>
      <c r="GA4" t="s">
        <v>139</v>
      </c>
      <c r="GB4" t="s">
        <v>139</v>
      </c>
      <c r="GC4" t="s">
        <v>11</v>
      </c>
      <c r="GD4" t="s">
        <v>60</v>
      </c>
      <c r="GE4" t="s">
        <v>83</v>
      </c>
      <c r="GF4" t="s">
        <v>105</v>
      </c>
      <c r="GG4" t="s">
        <v>106</v>
      </c>
      <c r="GH4" t="s">
        <v>107</v>
      </c>
      <c r="GI4" t="s">
        <v>111</v>
      </c>
      <c r="GJ4" t="s">
        <v>62</v>
      </c>
      <c r="GK4" t="s">
        <v>113</v>
      </c>
      <c r="GL4" t="s">
        <v>194</v>
      </c>
      <c r="GM4" t="s">
        <v>198</v>
      </c>
      <c r="GN4" t="s">
        <v>308</v>
      </c>
      <c r="GO4" t="s">
        <v>309</v>
      </c>
      <c r="GP4" t="s">
        <v>321</v>
      </c>
      <c r="GQ4" t="s">
        <v>358</v>
      </c>
      <c r="GR4" t="s">
        <v>362</v>
      </c>
      <c r="GS4" t="s">
        <v>373</v>
      </c>
      <c r="GT4" t="s">
        <v>381</v>
      </c>
      <c r="GU4" t="s">
        <v>227</v>
      </c>
      <c r="GV4" t="s">
        <v>296</v>
      </c>
      <c r="GW4" t="s">
        <v>41</v>
      </c>
      <c r="GX4" t="s">
        <v>65</v>
      </c>
      <c r="GY4" t="s">
        <v>85</v>
      </c>
      <c r="GZ4" t="s">
        <v>122</v>
      </c>
      <c r="HA4" t="s">
        <v>125</v>
      </c>
      <c r="HB4" t="s">
        <v>127</v>
      </c>
      <c r="HC4" t="s">
        <v>218</v>
      </c>
      <c r="HD4" t="s">
        <v>221</v>
      </c>
      <c r="HE4" t="s">
        <v>222</v>
      </c>
      <c r="HF4" t="s">
        <v>232</v>
      </c>
      <c r="HG4" t="s">
        <v>57</v>
      </c>
      <c r="HH4" t="s">
        <v>240</v>
      </c>
      <c r="HI4" t="s">
        <v>394</v>
      </c>
      <c r="HJ4" t="s">
        <v>111</v>
      </c>
      <c r="HK4" t="s">
        <v>395</v>
      </c>
      <c r="HL4" t="s">
        <v>65</v>
      </c>
      <c r="HM4" t="s">
        <v>274</v>
      </c>
      <c r="HN4" t="s">
        <v>275</v>
      </c>
      <c r="HO4" t="s">
        <v>292</v>
      </c>
      <c r="HP4" t="s">
        <v>298</v>
      </c>
      <c r="HQ4" t="s">
        <v>300</v>
      </c>
      <c r="HR4" t="s">
        <v>368</v>
      </c>
      <c r="HS4" t="s">
        <v>50</v>
      </c>
      <c r="HT4" t="s">
        <v>226</v>
      </c>
      <c r="HU4" t="s">
        <v>269</v>
      </c>
      <c r="HV4" t="s">
        <v>306</v>
      </c>
      <c r="HW4" t="s">
        <v>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7" workbookViewId="0">
      <selection activeCell="I8" sqref="I8"/>
    </sheetView>
  </sheetViews>
  <sheetFormatPr baseColWidth="10" defaultColWidth="8.83203125" defaultRowHeight="14" x14ac:dyDescent="0"/>
  <cols>
    <col min="1" max="1" width="7.6640625" style="7" bestFit="1" customWidth="1"/>
    <col min="2" max="2" width="11.5" bestFit="1" customWidth="1"/>
    <col min="3" max="3" width="13.83203125" style="4" customWidth="1"/>
    <col min="5" max="5" width="12.83203125" style="5" bestFit="1" customWidth="1"/>
    <col min="6" max="6" width="11.5" bestFit="1" customWidth="1"/>
    <col min="7" max="7" width="14" style="4" customWidth="1"/>
    <col min="9" max="9" width="12.5" style="6" bestFit="1" customWidth="1"/>
    <col min="10" max="10" width="13.5" customWidth="1"/>
    <col min="11" max="11" width="13" style="4" customWidth="1"/>
  </cols>
  <sheetData>
    <row r="1" spans="1:11">
      <c r="A1" s="8" t="s">
        <v>140</v>
      </c>
      <c r="B1" s="9" t="s">
        <v>143</v>
      </c>
      <c r="C1" s="10" t="s">
        <v>144</v>
      </c>
      <c r="D1" s="9"/>
      <c r="E1" s="11" t="s">
        <v>140</v>
      </c>
      <c r="F1" s="9" t="s">
        <v>143</v>
      </c>
      <c r="G1" s="10" t="s">
        <v>144</v>
      </c>
      <c r="H1" s="12"/>
      <c r="I1" s="13" t="s">
        <v>140</v>
      </c>
      <c r="J1" s="9" t="s">
        <v>143</v>
      </c>
      <c r="K1" s="10" t="s">
        <v>144</v>
      </c>
    </row>
    <row r="2" spans="1:11">
      <c r="A2" s="7" t="s">
        <v>145</v>
      </c>
      <c r="B2">
        <v>1</v>
      </c>
      <c r="C2" s="3" t="s">
        <v>146</v>
      </c>
      <c r="E2" s="5" t="s">
        <v>150</v>
      </c>
      <c r="F2">
        <v>1</v>
      </c>
      <c r="G2" s="3" t="s">
        <v>146</v>
      </c>
      <c r="I2" s="6" t="s">
        <v>154</v>
      </c>
      <c r="J2">
        <v>1</v>
      </c>
    </row>
    <row r="3" spans="1:11">
      <c r="B3">
        <v>2</v>
      </c>
      <c r="C3" s="3" t="s">
        <v>146</v>
      </c>
      <c r="F3">
        <v>2</v>
      </c>
      <c r="G3" s="3" t="s">
        <v>146</v>
      </c>
      <c r="J3">
        <v>2</v>
      </c>
    </row>
    <row r="4" spans="1:11">
      <c r="B4">
        <v>3</v>
      </c>
      <c r="C4" s="3" t="s">
        <v>146</v>
      </c>
      <c r="F4">
        <v>3</v>
      </c>
      <c r="G4" s="3" t="s">
        <v>146</v>
      </c>
      <c r="J4">
        <v>3</v>
      </c>
    </row>
    <row r="5" spans="1:11">
      <c r="B5">
        <v>4</v>
      </c>
      <c r="C5" s="3" t="s">
        <v>146</v>
      </c>
      <c r="F5">
        <v>4</v>
      </c>
      <c r="G5" s="3" t="s">
        <v>158</v>
      </c>
      <c r="J5">
        <v>4</v>
      </c>
    </row>
    <row r="6" spans="1:11">
      <c r="B6">
        <v>5</v>
      </c>
      <c r="C6" s="3" t="s">
        <v>146</v>
      </c>
      <c r="F6">
        <v>5</v>
      </c>
      <c r="G6" s="3" t="s">
        <v>158</v>
      </c>
      <c r="J6">
        <v>5</v>
      </c>
    </row>
    <row r="7" spans="1:11" s="18" customFormat="1">
      <c r="A7" s="17"/>
      <c r="B7" s="18">
        <v>6</v>
      </c>
      <c r="C7" s="22" t="s">
        <v>146</v>
      </c>
      <c r="D7" s="23"/>
      <c r="E7" s="19" t="s">
        <v>283</v>
      </c>
      <c r="F7" s="18">
        <v>6</v>
      </c>
      <c r="H7" s="23"/>
      <c r="I7" s="20"/>
      <c r="J7" s="18">
        <v>6</v>
      </c>
    </row>
    <row r="8" spans="1:11" s="18" customFormat="1">
      <c r="A8" s="17"/>
      <c r="C8" s="29"/>
      <c r="E8" s="19" t="s">
        <v>283</v>
      </c>
      <c r="F8" s="21">
        <v>7</v>
      </c>
      <c r="G8" s="4"/>
      <c r="I8" s="20"/>
      <c r="K8" s="4"/>
    </row>
    <row r="9" spans="1:11" s="18" customFormat="1">
      <c r="A9" s="17"/>
      <c r="C9" s="29"/>
      <c r="E9" s="19" t="s">
        <v>283</v>
      </c>
      <c r="F9" s="21">
        <v>8</v>
      </c>
      <c r="G9" s="4"/>
      <c r="I9" s="20"/>
      <c r="K9" s="4"/>
    </row>
    <row r="10" spans="1:11" s="18" customFormat="1">
      <c r="A10" s="17"/>
      <c r="C10" s="29"/>
      <c r="E10" s="19" t="s">
        <v>283</v>
      </c>
      <c r="F10" s="21">
        <v>9</v>
      </c>
      <c r="G10" s="4"/>
      <c r="I10" s="20"/>
      <c r="K10" s="4"/>
    </row>
    <row r="11" spans="1:11" s="25" customFormat="1">
      <c r="A11" s="24" t="s">
        <v>147</v>
      </c>
      <c r="B11" s="25">
        <v>1</v>
      </c>
      <c r="C11" s="30" t="s">
        <v>158</v>
      </c>
      <c r="E11" s="27" t="s">
        <v>151</v>
      </c>
      <c r="F11" s="25">
        <v>1</v>
      </c>
      <c r="G11" s="30" t="s">
        <v>158</v>
      </c>
      <c r="I11" s="28" t="s">
        <v>155</v>
      </c>
      <c r="J11" s="25">
        <v>1</v>
      </c>
      <c r="K11" s="26"/>
    </row>
    <row r="12" spans="1:11">
      <c r="B12">
        <v>2</v>
      </c>
      <c r="C12" s="3" t="s">
        <v>158</v>
      </c>
      <c r="F12">
        <v>2</v>
      </c>
      <c r="G12" s="3" t="s">
        <v>158</v>
      </c>
      <c r="J12">
        <v>2</v>
      </c>
    </row>
    <row r="13" spans="1:11">
      <c r="B13">
        <v>3</v>
      </c>
      <c r="C13" s="3" t="s">
        <v>158</v>
      </c>
      <c r="F13">
        <v>3</v>
      </c>
      <c r="G13" s="3" t="s">
        <v>158</v>
      </c>
      <c r="J13">
        <v>3</v>
      </c>
    </row>
    <row r="14" spans="1:11">
      <c r="B14">
        <v>4</v>
      </c>
      <c r="C14" s="30" t="s">
        <v>158</v>
      </c>
      <c r="F14">
        <v>4</v>
      </c>
      <c r="G14" s="3" t="s">
        <v>158</v>
      </c>
      <c r="J14">
        <v>4</v>
      </c>
    </row>
    <row r="15" spans="1:11">
      <c r="B15">
        <v>5</v>
      </c>
      <c r="C15" s="3" t="s">
        <v>158</v>
      </c>
      <c r="E15" s="5" t="s">
        <v>332</v>
      </c>
      <c r="F15">
        <v>5</v>
      </c>
      <c r="J15">
        <v>5</v>
      </c>
    </row>
    <row r="16" spans="1:11" s="2" customFormat="1">
      <c r="A16" s="14"/>
      <c r="B16" s="2">
        <v>6</v>
      </c>
      <c r="C16" s="3" t="s">
        <v>158</v>
      </c>
      <c r="E16" s="5" t="s">
        <v>332</v>
      </c>
      <c r="F16" s="2">
        <v>6</v>
      </c>
      <c r="G16" s="15"/>
      <c r="I16" s="16"/>
      <c r="J16" s="2">
        <v>6</v>
      </c>
      <c r="K16" s="15"/>
    </row>
    <row r="17" spans="1:18">
      <c r="A17" s="7" t="s">
        <v>148</v>
      </c>
      <c r="B17">
        <v>1</v>
      </c>
      <c r="E17" s="5" t="s">
        <v>152</v>
      </c>
      <c r="F17">
        <v>1</v>
      </c>
      <c r="G17" s="3" t="s">
        <v>158</v>
      </c>
      <c r="I17" s="6" t="s">
        <v>156</v>
      </c>
      <c r="J17">
        <v>1</v>
      </c>
    </row>
    <row r="18" spans="1:18">
      <c r="B18">
        <v>2</v>
      </c>
      <c r="F18">
        <v>2</v>
      </c>
      <c r="G18" s="3" t="s">
        <v>158</v>
      </c>
      <c r="J18">
        <v>2</v>
      </c>
    </row>
    <row r="19" spans="1:18">
      <c r="B19">
        <v>3</v>
      </c>
      <c r="E19" s="5" t="s">
        <v>364</v>
      </c>
      <c r="F19">
        <v>3</v>
      </c>
      <c r="G19" s="3" t="s">
        <v>158</v>
      </c>
      <c r="J19">
        <v>3</v>
      </c>
    </row>
    <row r="20" spans="1:18">
      <c r="B20">
        <v>4</v>
      </c>
      <c r="F20">
        <v>4</v>
      </c>
      <c r="G20" s="3" t="s">
        <v>158</v>
      </c>
      <c r="J20">
        <v>4</v>
      </c>
    </row>
    <row r="21" spans="1:18">
      <c r="B21">
        <v>5</v>
      </c>
      <c r="F21">
        <v>5</v>
      </c>
      <c r="G21" s="3" t="s">
        <v>158</v>
      </c>
      <c r="J21">
        <v>5</v>
      </c>
    </row>
    <row r="22" spans="1:18" s="2" customFormat="1">
      <c r="A22" s="17"/>
      <c r="B22" s="18">
        <v>6</v>
      </c>
      <c r="C22" s="4"/>
      <c r="D22" s="18"/>
      <c r="E22" s="19"/>
      <c r="F22" s="18">
        <v>6</v>
      </c>
      <c r="G22" s="3" t="s">
        <v>158</v>
      </c>
      <c r="H22" s="18"/>
      <c r="I22" s="20"/>
      <c r="J22" s="18">
        <v>6</v>
      </c>
      <c r="K22" s="4"/>
      <c r="L22" s="18"/>
      <c r="M22" s="18"/>
      <c r="N22" s="18"/>
      <c r="O22" s="18"/>
      <c r="P22" s="18"/>
      <c r="Q22" s="18"/>
      <c r="R22" s="18"/>
    </row>
    <row r="23" spans="1:18" s="18" customFormat="1">
      <c r="A23" s="17"/>
      <c r="C23" s="4"/>
      <c r="E23" s="19"/>
      <c r="F23" s="21">
        <v>7</v>
      </c>
      <c r="G23" s="3" t="s">
        <v>158</v>
      </c>
      <c r="I23" s="20"/>
      <c r="K23" s="4"/>
    </row>
    <row r="24" spans="1:18" s="25" customFormat="1">
      <c r="A24" s="24"/>
      <c r="C24" s="26"/>
      <c r="E24" s="27"/>
      <c r="F24" s="33"/>
      <c r="G24" s="26"/>
      <c r="I24" s="28"/>
      <c r="K24" s="26"/>
    </row>
    <row r="25" spans="1:18">
      <c r="A25" s="7" t="s">
        <v>149</v>
      </c>
      <c r="B25">
        <v>1</v>
      </c>
      <c r="E25" s="5" t="s">
        <v>153</v>
      </c>
      <c r="F25">
        <v>1</v>
      </c>
      <c r="G25" s="3" t="s">
        <v>158</v>
      </c>
      <c r="I25" s="6" t="s">
        <v>157</v>
      </c>
      <c r="J25">
        <v>1</v>
      </c>
    </row>
    <row r="26" spans="1:18">
      <c r="B26">
        <v>2</v>
      </c>
      <c r="F26">
        <v>2</v>
      </c>
      <c r="G26" s="3" t="s">
        <v>158</v>
      </c>
      <c r="J26">
        <v>2</v>
      </c>
    </row>
    <row r="27" spans="1:18">
      <c r="B27">
        <v>3</v>
      </c>
      <c r="F27">
        <v>3</v>
      </c>
      <c r="G27" s="3" t="s">
        <v>158</v>
      </c>
      <c r="J27">
        <v>3</v>
      </c>
    </row>
    <row r="28" spans="1:18">
      <c r="B28">
        <v>4</v>
      </c>
      <c r="F28">
        <v>4</v>
      </c>
      <c r="G28" s="3" t="s">
        <v>158</v>
      </c>
      <c r="J28">
        <v>4</v>
      </c>
    </row>
    <row r="29" spans="1:18">
      <c r="B29">
        <v>5</v>
      </c>
      <c r="E29" s="5" t="s">
        <v>284</v>
      </c>
      <c r="F29">
        <v>5</v>
      </c>
      <c r="G29" s="3" t="s">
        <v>158</v>
      </c>
      <c r="J29">
        <v>5</v>
      </c>
    </row>
    <row r="30" spans="1:18" s="2" customFormat="1">
      <c r="A30" s="14"/>
      <c r="B30" s="2">
        <v>6</v>
      </c>
      <c r="C30" s="15"/>
      <c r="E30" s="5" t="s">
        <v>284</v>
      </c>
      <c r="F30" s="2">
        <v>6</v>
      </c>
      <c r="G30" s="3" t="s">
        <v>158</v>
      </c>
      <c r="I30" s="16"/>
      <c r="J30" s="2">
        <v>6</v>
      </c>
      <c r="K30" s="15"/>
    </row>
    <row r="31" spans="1:18" s="25" customFormat="1">
      <c r="A31" s="24"/>
      <c r="C31" s="26"/>
      <c r="E31" s="5" t="s">
        <v>284</v>
      </c>
      <c r="F31" s="25">
        <v>7</v>
      </c>
      <c r="G31" s="3" t="s">
        <v>158</v>
      </c>
      <c r="I31" s="28"/>
      <c r="K31" s="26"/>
    </row>
    <row r="32" spans="1:18">
      <c r="E32" s="5" t="s">
        <v>284</v>
      </c>
      <c r="F32" s="21">
        <v>8</v>
      </c>
      <c r="G32" s="3" t="s">
        <v>158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Nearshore and Seamount Diversit</vt:lpstr>
      <vt:lpstr>Species List</vt:lpstr>
      <vt:lpstr>Unique Species</vt:lpstr>
      <vt:lpstr>Transposed Species</vt:lpstr>
      <vt:lpstr>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</dc:creator>
  <cp:lastModifiedBy>Ben Cresswell</cp:lastModifiedBy>
  <dcterms:created xsi:type="dcterms:W3CDTF">2018-10-29T03:18:34Z</dcterms:created>
  <dcterms:modified xsi:type="dcterms:W3CDTF">2019-04-19T23:50:35Z</dcterms:modified>
</cp:coreProperties>
</file>