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d\git\Finance\algo trading\"/>
    </mc:Choice>
  </mc:AlternateContent>
  <bookViews>
    <workbookView xWindow="0" yWindow="0" windowWidth="21570" windowHeight="9420" firstSheet="1" activeTab="2"/>
  </bookViews>
  <sheets>
    <sheet name="__FDSCACHE__" sheetId="7" state="veryHidden" r:id="rId1"/>
    <sheet name="lc" sheetId="12" r:id="rId2"/>
    <sheet name="sc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6" i="13" l="1"/>
  <c r="G126" i="12"/>
  <c r="B126" i="12"/>
  <c r="B126" i="13"/>
  <c r="S126" i="13"/>
  <c r="R126" i="13"/>
  <c r="Q126" i="13"/>
  <c r="Q126" i="12" l="1"/>
  <c r="G125" i="12"/>
  <c r="R126" i="12"/>
  <c r="Q7" i="12"/>
  <c r="Q19" i="12"/>
  <c r="Q125" i="12"/>
  <c r="G20" i="12"/>
  <c r="G19" i="12"/>
  <c r="T125" i="12"/>
  <c r="J20" i="12" a="1"/>
  <c r="J20" i="12" s="1"/>
  <c r="J25" i="12" s="1"/>
  <c r="K20" i="12"/>
  <c r="M20" i="12"/>
  <c r="J21" i="12"/>
  <c r="L21" i="12"/>
  <c r="N21" i="12"/>
  <c r="K22" i="12"/>
  <c r="M22" i="12"/>
  <c r="J23" i="12"/>
  <c r="L23" i="12"/>
  <c r="N23" i="12"/>
  <c r="K24" i="12"/>
  <c r="M24" i="12"/>
  <c r="Q18" i="12"/>
  <c r="T7" i="12"/>
  <c r="S126" i="12"/>
  <c r="R125" i="12"/>
  <c r="Q20" i="12"/>
  <c r="Q21" i="12"/>
  <c r="Q22" i="12"/>
  <c r="Q23" i="12"/>
  <c r="Q24" i="12"/>
  <c r="Q25" i="12"/>
  <c r="N24" i="12" l="1"/>
  <c r="L24" i="12"/>
  <c r="J24" i="12"/>
  <c r="M23" i="12"/>
  <c r="K23" i="12"/>
  <c r="N22" i="12"/>
  <c r="L22" i="12"/>
  <c r="J22" i="12"/>
  <c r="M21" i="12"/>
  <c r="M25" i="12" s="1"/>
  <c r="K21" i="12"/>
  <c r="N20" i="12"/>
  <c r="N25" i="12" s="1"/>
  <c r="L20" i="12"/>
  <c r="G118" i="12"/>
  <c r="K25" i="12"/>
  <c r="L25" i="12"/>
  <c r="G70" i="12"/>
  <c r="G34" i="12"/>
  <c r="G115" i="12"/>
  <c r="G99" i="12"/>
  <c r="G83" i="12"/>
  <c r="G67" i="12"/>
  <c r="G51" i="12"/>
  <c r="G35" i="12"/>
  <c r="U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103" i="13"/>
  <c r="T104" i="13"/>
  <c r="T105" i="13"/>
  <c r="T106" i="13"/>
  <c r="T107" i="13"/>
  <c r="T108" i="13"/>
  <c r="T109" i="13"/>
  <c r="T110" i="13"/>
  <c r="T111" i="13"/>
  <c r="T112" i="13"/>
  <c r="T113" i="13"/>
  <c r="T114" i="13"/>
  <c r="T115" i="13"/>
  <c r="T116" i="13"/>
  <c r="T117" i="13"/>
  <c r="T118" i="13"/>
  <c r="T119" i="13"/>
  <c r="T120" i="13"/>
  <c r="T121" i="13"/>
  <c r="T122" i="13"/>
  <c r="T123" i="13"/>
  <c r="T124" i="13"/>
  <c r="T125" i="13"/>
  <c r="T7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S42" i="13"/>
  <c r="S43" i="13"/>
  <c r="S44" i="13"/>
  <c r="S45" i="13"/>
  <c r="S46" i="13"/>
  <c r="S47" i="13"/>
  <c r="S48" i="13"/>
  <c r="S49" i="13"/>
  <c r="S50" i="13"/>
  <c r="S51" i="13"/>
  <c r="S52" i="13"/>
  <c r="S53" i="13"/>
  <c r="S54" i="13"/>
  <c r="S55" i="13"/>
  <c r="S56" i="13"/>
  <c r="S57" i="13"/>
  <c r="S58" i="13"/>
  <c r="S59" i="13"/>
  <c r="S60" i="13"/>
  <c r="S61" i="13"/>
  <c r="S62" i="13"/>
  <c r="S63" i="13"/>
  <c r="S64" i="13"/>
  <c r="S65" i="13"/>
  <c r="S66" i="13"/>
  <c r="S67" i="13"/>
  <c r="S68" i="13"/>
  <c r="S69" i="13"/>
  <c r="S70" i="13"/>
  <c r="S71" i="13"/>
  <c r="S72" i="13"/>
  <c r="S73" i="13"/>
  <c r="S74" i="13"/>
  <c r="S75" i="13"/>
  <c r="S76" i="13"/>
  <c r="S77" i="13"/>
  <c r="S78" i="13"/>
  <c r="S79" i="13"/>
  <c r="S80" i="13"/>
  <c r="S81" i="13"/>
  <c r="S82" i="13"/>
  <c r="S83" i="13"/>
  <c r="S84" i="13"/>
  <c r="S85" i="13"/>
  <c r="S86" i="13"/>
  <c r="S87" i="13"/>
  <c r="S88" i="13"/>
  <c r="S89" i="13"/>
  <c r="S90" i="13"/>
  <c r="S91" i="13"/>
  <c r="S92" i="13"/>
  <c r="S93" i="13"/>
  <c r="S94" i="13"/>
  <c r="S95" i="13"/>
  <c r="S96" i="13"/>
  <c r="S97" i="13"/>
  <c r="S98" i="13"/>
  <c r="S99" i="13"/>
  <c r="S100" i="13"/>
  <c r="S101" i="13"/>
  <c r="S102" i="13"/>
  <c r="S103" i="13"/>
  <c r="S104" i="13"/>
  <c r="S105" i="13"/>
  <c r="S106" i="13"/>
  <c r="S107" i="13"/>
  <c r="S108" i="13"/>
  <c r="S109" i="13"/>
  <c r="S110" i="13"/>
  <c r="S111" i="13"/>
  <c r="S112" i="13"/>
  <c r="S113" i="13"/>
  <c r="S114" i="13"/>
  <c r="S115" i="13"/>
  <c r="S116" i="13"/>
  <c r="S117" i="13"/>
  <c r="S118" i="13"/>
  <c r="S119" i="13"/>
  <c r="S120" i="13"/>
  <c r="S121" i="13"/>
  <c r="S122" i="13"/>
  <c r="S123" i="13"/>
  <c r="S124" i="13"/>
  <c r="S125" i="13"/>
  <c r="S19" i="13"/>
  <c r="R9" i="13"/>
  <c r="R10" i="13"/>
  <c r="R11" i="13"/>
  <c r="R12" i="13"/>
  <c r="R13" i="13"/>
  <c r="R14" i="13"/>
  <c r="R15" i="13"/>
  <c r="R16" i="13"/>
  <c r="R17" i="13"/>
  <c r="R18" i="13"/>
  <c r="R19" i="13"/>
  <c r="J20" i="13" s="1" a="1"/>
  <c r="J23" i="13" s="1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R70" i="13"/>
  <c r="R71" i="13"/>
  <c r="R72" i="13"/>
  <c r="R73" i="13"/>
  <c r="R74" i="13"/>
  <c r="R75" i="13"/>
  <c r="R76" i="13"/>
  <c r="R77" i="13"/>
  <c r="R78" i="13"/>
  <c r="R79" i="13"/>
  <c r="R80" i="13"/>
  <c r="R81" i="13"/>
  <c r="R82" i="13"/>
  <c r="R83" i="13"/>
  <c r="R84" i="13"/>
  <c r="R85" i="13"/>
  <c r="R86" i="13"/>
  <c r="R87" i="13"/>
  <c r="R88" i="13"/>
  <c r="R89" i="13"/>
  <c r="R90" i="13"/>
  <c r="R91" i="13"/>
  <c r="R92" i="13"/>
  <c r="R93" i="13"/>
  <c r="R94" i="13"/>
  <c r="R95" i="13"/>
  <c r="R96" i="13"/>
  <c r="R97" i="13"/>
  <c r="R98" i="13"/>
  <c r="R99" i="13"/>
  <c r="R100" i="13"/>
  <c r="R101" i="13"/>
  <c r="R102" i="13"/>
  <c r="R103" i="13"/>
  <c r="R104" i="13"/>
  <c r="R105" i="13"/>
  <c r="R106" i="13"/>
  <c r="R107" i="13"/>
  <c r="R108" i="13"/>
  <c r="R109" i="13"/>
  <c r="R110" i="13"/>
  <c r="R111" i="13"/>
  <c r="R112" i="13"/>
  <c r="R113" i="13"/>
  <c r="R114" i="13"/>
  <c r="R115" i="13"/>
  <c r="R116" i="13"/>
  <c r="R117" i="13"/>
  <c r="R118" i="13"/>
  <c r="R119" i="13"/>
  <c r="R120" i="13"/>
  <c r="R121" i="13"/>
  <c r="R122" i="13"/>
  <c r="R123" i="13"/>
  <c r="R124" i="13"/>
  <c r="R125" i="13"/>
  <c r="R8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Q124" i="13"/>
  <c r="Q125" i="13"/>
  <c r="Q7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G27" i="12" l="1"/>
  <c r="G43" i="12"/>
  <c r="G59" i="12"/>
  <c r="G75" i="12"/>
  <c r="G91" i="12"/>
  <c r="G107" i="12"/>
  <c r="G123" i="12"/>
  <c r="G50" i="12"/>
  <c r="G102" i="12"/>
  <c r="G23" i="12"/>
  <c r="G31" i="12"/>
  <c r="G39" i="12"/>
  <c r="G47" i="12"/>
  <c r="G55" i="12"/>
  <c r="G63" i="12"/>
  <c r="G71" i="12"/>
  <c r="G79" i="12"/>
  <c r="G87" i="12"/>
  <c r="G95" i="12"/>
  <c r="G103" i="12"/>
  <c r="G111" i="12"/>
  <c r="G119" i="12"/>
  <c r="G26" i="12"/>
  <c r="G42" i="12"/>
  <c r="G58" i="12"/>
  <c r="G86" i="12"/>
  <c r="G21" i="12"/>
  <c r="G25" i="12"/>
  <c r="G29" i="12"/>
  <c r="G33" i="12"/>
  <c r="G37" i="12"/>
  <c r="G41" i="12"/>
  <c r="G45" i="12"/>
  <c r="G49" i="12"/>
  <c r="G53" i="12"/>
  <c r="G57" i="12"/>
  <c r="G61" i="12"/>
  <c r="G65" i="12"/>
  <c r="G69" i="12"/>
  <c r="G73" i="12"/>
  <c r="G77" i="12"/>
  <c r="G81" i="12"/>
  <c r="G85" i="12"/>
  <c r="G89" i="12"/>
  <c r="G93" i="12"/>
  <c r="G97" i="12"/>
  <c r="G101" i="12"/>
  <c r="G105" i="12"/>
  <c r="G109" i="12"/>
  <c r="G113" i="12"/>
  <c r="G117" i="12"/>
  <c r="G121" i="12"/>
  <c r="G22" i="12"/>
  <c r="G30" i="12"/>
  <c r="G38" i="12"/>
  <c r="G46" i="12"/>
  <c r="G54" i="12"/>
  <c r="G62" i="12"/>
  <c r="G78" i="12"/>
  <c r="G94" i="12"/>
  <c r="G110" i="12"/>
  <c r="G24" i="12"/>
  <c r="G32" i="12"/>
  <c r="G40" i="12"/>
  <c r="G48" i="12"/>
  <c r="G56" i="12"/>
  <c r="G64" i="12"/>
  <c r="G72" i="12"/>
  <c r="G80" i="12"/>
  <c r="G88" i="12"/>
  <c r="G96" i="12"/>
  <c r="G104" i="12"/>
  <c r="G112" i="12"/>
  <c r="G120" i="12"/>
  <c r="G28" i="12"/>
  <c r="G44" i="12"/>
  <c r="G60" i="12"/>
  <c r="G76" i="12"/>
  <c r="G92" i="12"/>
  <c r="G108" i="12"/>
  <c r="G124" i="12"/>
  <c r="G66" i="12"/>
  <c r="G74" i="12"/>
  <c r="G82" i="12"/>
  <c r="G90" i="12"/>
  <c r="G98" i="12"/>
  <c r="G106" i="12"/>
  <c r="G114" i="12"/>
  <c r="G122" i="12"/>
  <c r="G36" i="12"/>
  <c r="G52" i="12"/>
  <c r="G68" i="12"/>
  <c r="G84" i="12"/>
  <c r="G100" i="12"/>
  <c r="G116" i="12"/>
  <c r="L24" i="13"/>
  <c r="K21" i="13"/>
  <c r="K24" i="13"/>
  <c r="M22" i="13"/>
  <c r="J21" i="13"/>
  <c r="K23" i="13"/>
  <c r="M21" i="13"/>
  <c r="L21" i="13"/>
  <c r="N22" i="13"/>
  <c r="J24" i="13"/>
  <c r="L22" i="13"/>
  <c r="N20" i="13"/>
  <c r="N23" i="13"/>
  <c r="K22" i="13"/>
  <c r="N24" i="13"/>
  <c r="J20" i="13"/>
  <c r="M20" i="13"/>
  <c r="M23" i="13"/>
  <c r="J22" i="13"/>
  <c r="L20" i="13"/>
  <c r="L23" i="13"/>
  <c r="N21" i="13"/>
  <c r="K20" i="13"/>
  <c r="M24" i="13"/>
  <c r="G22" i="13" l="1"/>
  <c r="G26" i="13"/>
  <c r="G30" i="13"/>
  <c r="G34" i="13"/>
  <c r="G38" i="13"/>
  <c r="G42" i="13"/>
  <c r="G46" i="13"/>
  <c r="G50" i="13"/>
  <c r="G54" i="13"/>
  <c r="G58" i="13"/>
  <c r="G62" i="13"/>
  <c r="G66" i="13"/>
  <c r="G70" i="13"/>
  <c r="G74" i="13"/>
  <c r="G78" i="13"/>
  <c r="G82" i="13"/>
  <c r="G86" i="13"/>
  <c r="G90" i="13"/>
  <c r="G94" i="13"/>
  <c r="G98" i="13"/>
  <c r="G102" i="13"/>
  <c r="G106" i="13"/>
  <c r="G110" i="13"/>
  <c r="G114" i="13"/>
  <c r="G118" i="13"/>
  <c r="G122" i="13"/>
  <c r="G19" i="13"/>
  <c r="G23" i="13"/>
  <c r="G27" i="13"/>
  <c r="G31" i="13"/>
  <c r="G35" i="13"/>
  <c r="G39" i="13"/>
  <c r="G43" i="13"/>
  <c r="G47" i="13"/>
  <c r="G51" i="13"/>
  <c r="G55" i="13"/>
  <c r="G59" i="13"/>
  <c r="G63" i="13"/>
  <c r="G67" i="13"/>
  <c r="G71" i="13"/>
  <c r="G75" i="13"/>
  <c r="G79" i="13"/>
  <c r="G83" i="13"/>
  <c r="G87" i="13"/>
  <c r="G91" i="13"/>
  <c r="G95" i="13"/>
  <c r="G99" i="13"/>
  <c r="G103" i="13"/>
  <c r="G107" i="13"/>
  <c r="G111" i="13"/>
  <c r="G115" i="13"/>
  <c r="G119" i="13"/>
  <c r="G123" i="13"/>
  <c r="G20" i="13"/>
  <c r="G24" i="13"/>
  <c r="G28" i="13"/>
  <c r="G32" i="13"/>
  <c r="G36" i="13"/>
  <c r="G40" i="13"/>
  <c r="G44" i="13"/>
  <c r="G48" i="13"/>
  <c r="G52" i="13"/>
  <c r="G56" i="13"/>
  <c r="G60" i="13"/>
  <c r="G64" i="13"/>
  <c r="G68" i="13"/>
  <c r="G72" i="13"/>
  <c r="G76" i="13"/>
  <c r="G80" i="13"/>
  <c r="G84" i="13"/>
  <c r="G88" i="13"/>
  <c r="G92" i="13"/>
  <c r="G96" i="13"/>
  <c r="G100" i="13"/>
  <c r="G104" i="13"/>
  <c r="G108" i="13"/>
  <c r="G112" i="13"/>
  <c r="G116" i="13"/>
  <c r="G120" i="13"/>
  <c r="G124" i="13"/>
  <c r="G21" i="13"/>
  <c r="G25" i="13"/>
  <c r="G29" i="13"/>
  <c r="G45" i="13"/>
  <c r="G61" i="13"/>
  <c r="G77" i="13"/>
  <c r="G109" i="13"/>
  <c r="G33" i="13"/>
  <c r="G49" i="13"/>
  <c r="G65" i="13"/>
  <c r="G81" i="13"/>
  <c r="G97" i="13"/>
  <c r="G113" i="13"/>
  <c r="G37" i="13"/>
  <c r="G53" i="13"/>
  <c r="G69" i="13"/>
  <c r="G85" i="13"/>
  <c r="G101" i="13"/>
  <c r="G117" i="13"/>
  <c r="G41" i="13"/>
  <c r="G57" i="13"/>
  <c r="G73" i="13"/>
  <c r="G89" i="13"/>
  <c r="G105" i="13"/>
  <c r="G121" i="13"/>
  <c r="G93" i="13"/>
  <c r="G125" i="13"/>
  <c r="N25" i="13"/>
  <c r="L25" i="13"/>
  <c r="M25" i="13"/>
  <c r="K25" i="13"/>
  <c r="J25" i="13" l="1"/>
  <c r="U14" i="12" l="1"/>
  <c r="T14" i="12"/>
  <c r="S19" i="12"/>
  <c r="R8" i="12"/>
  <c r="U8" i="12"/>
  <c r="U9" i="12"/>
  <c r="U10" i="12"/>
  <c r="U11" i="12"/>
  <c r="U12" i="12"/>
  <c r="U13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7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44" i="12"/>
  <c r="T45" i="12"/>
  <c r="T46" i="12"/>
  <c r="T47" i="12"/>
  <c r="T48" i="12"/>
  <c r="T49" i="12"/>
  <c r="T50" i="12"/>
  <c r="T51" i="12"/>
  <c r="T52" i="12"/>
  <c r="T53" i="12"/>
  <c r="T54" i="12"/>
  <c r="T55" i="12"/>
  <c r="T56" i="12"/>
  <c r="T57" i="12"/>
  <c r="T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T78" i="12"/>
  <c r="T79" i="12"/>
  <c r="T80" i="12"/>
  <c r="T81" i="12"/>
  <c r="T82" i="12"/>
  <c r="T83" i="12"/>
  <c r="T84" i="12"/>
  <c r="T85" i="12"/>
  <c r="T86" i="12"/>
  <c r="T87" i="12"/>
  <c r="T88" i="12"/>
  <c r="T89" i="12"/>
  <c r="T90" i="12"/>
  <c r="T91" i="12"/>
  <c r="T92" i="12"/>
  <c r="T93" i="12"/>
  <c r="T94" i="12"/>
  <c r="T95" i="12"/>
  <c r="T96" i="12"/>
  <c r="T97" i="12"/>
  <c r="T98" i="12"/>
  <c r="T99" i="12"/>
  <c r="T100" i="12"/>
  <c r="T101" i="12"/>
  <c r="T102" i="12"/>
  <c r="T103" i="12"/>
  <c r="T104" i="12"/>
  <c r="T105" i="12"/>
  <c r="T106" i="12"/>
  <c r="T107" i="12"/>
  <c r="T108" i="12"/>
  <c r="T109" i="12"/>
  <c r="T110" i="12"/>
  <c r="T111" i="12"/>
  <c r="T112" i="12"/>
  <c r="T113" i="12"/>
  <c r="T114" i="12"/>
  <c r="T115" i="12"/>
  <c r="T116" i="12"/>
  <c r="T117" i="12"/>
  <c r="T118" i="12"/>
  <c r="T119" i="12"/>
  <c r="T120" i="12"/>
  <c r="T121" i="12"/>
  <c r="T122" i="12"/>
  <c r="T123" i="12"/>
  <c r="T124" i="12"/>
  <c r="T10" i="12"/>
  <c r="T11" i="12"/>
  <c r="T12" i="12"/>
  <c r="T13" i="12"/>
  <c r="T15" i="12"/>
  <c r="T16" i="12"/>
  <c r="T17" i="12"/>
  <c r="T18" i="12"/>
  <c r="T19" i="12"/>
  <c r="T20" i="12"/>
  <c r="T21" i="12"/>
  <c r="T22" i="12"/>
  <c r="T8" i="12"/>
  <c r="T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S46" i="12"/>
  <c r="S47" i="12"/>
  <c r="S48" i="12"/>
  <c r="S49" i="12"/>
  <c r="S5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S79" i="12"/>
  <c r="S80" i="12"/>
  <c r="S81" i="12"/>
  <c r="S82" i="12"/>
  <c r="S83" i="12"/>
  <c r="S84" i="12"/>
  <c r="S85" i="12"/>
  <c r="S86" i="12"/>
  <c r="S87" i="12"/>
  <c r="S88" i="12"/>
  <c r="S89" i="12"/>
  <c r="S90" i="12"/>
  <c r="S91" i="12"/>
  <c r="S92" i="12"/>
  <c r="S93" i="12"/>
  <c r="S94" i="12"/>
  <c r="S95" i="12"/>
  <c r="S96" i="12"/>
  <c r="S97" i="12"/>
  <c r="S98" i="12"/>
  <c r="S99" i="12"/>
  <c r="S100" i="12"/>
  <c r="S101" i="12"/>
  <c r="S102" i="12"/>
  <c r="S103" i="12"/>
  <c r="S104" i="12"/>
  <c r="S105" i="12"/>
  <c r="S106" i="12"/>
  <c r="S107" i="12"/>
  <c r="S108" i="12"/>
  <c r="S109" i="12"/>
  <c r="S110" i="12"/>
  <c r="S111" i="12"/>
  <c r="S112" i="12"/>
  <c r="S113" i="12"/>
  <c r="S114" i="12"/>
  <c r="S115" i="12"/>
  <c r="S116" i="12"/>
  <c r="S117" i="12"/>
  <c r="S118" i="12"/>
  <c r="S119" i="12"/>
  <c r="S120" i="12"/>
  <c r="S121" i="12"/>
  <c r="S122" i="12"/>
  <c r="S123" i="12"/>
  <c r="S124" i="12"/>
  <c r="S125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R58" i="12"/>
  <c r="R59" i="12"/>
  <c r="R60" i="12"/>
  <c r="R61" i="12"/>
  <c r="R62" i="12"/>
  <c r="R63" i="12"/>
  <c r="R64" i="12"/>
  <c r="R65" i="12"/>
  <c r="R66" i="12"/>
  <c r="R67" i="12"/>
  <c r="R68" i="12"/>
  <c r="R69" i="12"/>
  <c r="R70" i="12"/>
  <c r="R71" i="12"/>
  <c r="R72" i="12"/>
  <c r="R73" i="12"/>
  <c r="R74" i="12"/>
  <c r="R75" i="12"/>
  <c r="R76" i="12"/>
  <c r="R77" i="12"/>
  <c r="R78" i="12"/>
  <c r="R79" i="12"/>
  <c r="R80" i="12"/>
  <c r="R81" i="12"/>
  <c r="R82" i="12"/>
  <c r="R83" i="12"/>
  <c r="R84" i="12"/>
  <c r="R85" i="12"/>
  <c r="R86" i="12"/>
  <c r="R87" i="12"/>
  <c r="R88" i="12"/>
  <c r="R89" i="12"/>
  <c r="R90" i="12"/>
  <c r="R91" i="12"/>
  <c r="R92" i="12"/>
  <c r="R93" i="12"/>
  <c r="R94" i="12"/>
  <c r="R95" i="12"/>
  <c r="R96" i="12"/>
  <c r="R97" i="12"/>
  <c r="R98" i="12"/>
  <c r="R99" i="12"/>
  <c r="R100" i="12"/>
  <c r="R101" i="12"/>
  <c r="R102" i="12"/>
  <c r="R103" i="12"/>
  <c r="R104" i="12"/>
  <c r="R105" i="12"/>
  <c r="R106" i="12"/>
  <c r="R107" i="12"/>
  <c r="R108" i="12"/>
  <c r="R109" i="12"/>
  <c r="R110" i="12"/>
  <c r="R111" i="12"/>
  <c r="R112" i="12"/>
  <c r="R113" i="12"/>
  <c r="R114" i="12"/>
  <c r="R115" i="12"/>
  <c r="R116" i="12"/>
  <c r="R117" i="12"/>
  <c r="R118" i="12"/>
  <c r="R119" i="12"/>
  <c r="R120" i="12"/>
  <c r="R121" i="12"/>
  <c r="R122" i="12"/>
  <c r="R123" i="12"/>
  <c r="R124" i="12"/>
  <c r="R9" i="12"/>
  <c r="Q9" i="12"/>
  <c r="Q10" i="12"/>
  <c r="Q11" i="12"/>
  <c r="Q12" i="12"/>
  <c r="Q13" i="12"/>
  <c r="Q14" i="12"/>
  <c r="Q15" i="12"/>
  <c r="Q16" i="12"/>
  <c r="Q17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Q102" i="12"/>
  <c r="Q103" i="12"/>
  <c r="Q104" i="12"/>
  <c r="Q105" i="12"/>
  <c r="Q106" i="12"/>
  <c r="Q107" i="12"/>
  <c r="Q108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8" i="12"/>
</calcChain>
</file>

<file path=xl/comments1.xml><?xml version="1.0" encoding="utf-8"?>
<comments xmlns="http://schemas.openxmlformats.org/spreadsheetml/2006/main">
  <authors>
    <author>Robert Kissell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Version="1"&gt;&lt;FQL&gt;&lt;Q&gt;A^FG_MKT_VALUE&lt;/Q&gt;&lt;R&gt;1&lt;/R&gt;&lt;C&gt;1&lt;/C&gt;&lt;D xsi:type="xsd:double"&gt;13440.058&lt;/D&gt;&lt;/FQL&gt;&lt;FQL&gt;&lt;Q&gt;AA^FG_MKT_VALUE&lt;/Q&gt;&lt;R&gt;1&lt;/R&gt;&lt;C&gt;1&lt;/C&gt;&lt;D xsi:type="xsd:double"&gt;11889.43&lt;/D&gt;&lt;/FQL&gt;&lt;FQL&gt;&lt;Q&gt;AAL^FG_MKT_VALUE&lt;/Q&gt;&lt;R&gt;1&lt;/R&gt;&lt;C&gt;1&lt;/C&gt;&lt;D xsi:type="xsd:double"&gt;26133.314&lt;/D&gt;&lt;/FQL&gt;&lt;FQL&gt;&lt;Q&gt;AAP^FG_MKT_VALUE&lt;/Q&gt;&lt;R&gt;1&lt;/R&gt;&lt;C&gt;1&lt;/C&gt;&lt;D xsi:type="xsd:double"&gt;11954.476&lt;/D&gt;&lt;/FQL&gt;&lt;FQL&gt;&lt;Q&gt;AAPL^FG_MKT_VALUE&lt;/Q&gt;&lt;R&gt;1&lt;/R&gt;&lt;C&gt;1&lt;/C&gt;&lt;D xsi:type="xsd:double"&gt;664133.3&lt;/D&gt;&lt;/FQL&gt;&lt;FQL&gt;&lt;Q&gt;ABBV^FG_MKT_VALUE&lt;/Q&gt;&lt;R&gt;1&lt;/R&gt;&lt;C&gt;1&lt;/C&gt;&lt;D xsi:type="xsd:double"&gt;100144.78&lt;/D&gt;&lt;/FQL&gt;&lt;FQL&gt;&lt;Q&gt;ABC^FG_MKT_VALUE&lt;/Q&gt;&lt;R&gt;1&lt;/R&gt;&lt;C&gt;1&lt;/C&gt;&lt;D xsi:type="xsd:double"&gt;21295.896&lt;/D&gt;&lt;/FQL&gt;&lt;FQL&gt;&lt;Q&gt;ABT^FG_MKT_VALUE&lt;/Q&gt;&lt;R&gt;1&lt;/R&gt;&lt;C&gt;1&lt;/C&gt;&lt;D xsi:type="xsd:double"&gt;67858.34&lt;/D&gt;&lt;/FQL&gt;&lt;FQL&gt;&lt;Q&gt;ACE^FG_MKT_VALUE&lt;/Q&gt;&lt;R&gt;1&lt;/R&gt;&lt;C&gt;1&lt;/C&gt;&lt;D xsi:type="xsd:double"&gt;37614.723&lt;/D&gt;&lt;/FQL&gt;&lt;FQL&gt;&lt;Q&gt;ACN^FG_MKT_VALUE&lt;/Q&gt;&lt;R&gt;1&lt;/R&gt;&lt;C&gt;1&lt;/C&gt;&lt;D xsi:type="xsd:double"&gt;67135.3&lt;/D&gt;&lt;/FQL&gt;&lt;FQL&gt;&lt;Q&gt;ADBE^FG_MKT_VALUE&lt;/Q&gt;&lt;R&gt;1&lt;/R&gt;&lt;C&gt;1&lt;/C&gt;&lt;D xsi:type="xsd:double"&gt;45969.32&lt;/D&gt;&lt;/FQL&gt;&lt;FQL&gt;&lt;Q&gt;ADI^FG_MKT_VALUE&lt;/Q&gt;&lt;R&gt;1&lt;/R&gt;&lt;C&gt;1&lt;/C&gt;&lt;D xsi:type="xsd:double"&gt;19002.418&lt;/D&gt;&lt;/FQL&gt;&lt;FQL&gt;&lt;Q&gt;ADM^FG_MKT_VALUE&lt;/Q&gt;&lt;R&gt;1&lt;/R&gt;&lt;C&gt;1&lt;/C&gt;&lt;D xsi:type="xsd:double"&gt;21578.117&lt;/D&gt;&lt;/FQL&gt;&lt;FQL&gt;&lt;Q&gt;ADP^FG_MKT_VALUE&lt;/Q&gt;&lt;R&gt;1&lt;/R&gt;&lt;C&gt;1&lt;/C&gt;&lt;D xsi:type="xsd:double"&gt;40065.055&lt;/D&gt;&lt;/FQL&gt;&lt;FQL&gt;&lt;Q&gt;ADS^FG_MKT_VALUE&lt;/Q&gt;&lt;R&gt;1&lt;/R&gt;&lt;C&gt;1&lt;/C&gt;&lt;D xsi:type="xsd:double"&gt;17475.686&lt;/D&gt;&lt;/FQL&gt;&lt;FQL&gt;&lt;Q&gt;ADSK^FG_MKT_VALUE&lt;/Q&gt;&lt;R&gt;1&lt;/R&gt;&lt;C&gt;1&lt;/C&gt;&lt;D xsi:type="xsd:double"&gt;14322.924&lt;/D&gt;&lt;/FQL&gt;&lt;FQL&gt;&lt;Q&gt;ADT^FG_MKT_VALUE&lt;/Q&gt;&lt;R&gt;1&lt;/R&gt;&lt;C&gt;1&lt;/C&gt;&lt;D xsi:type="xsd:double"&gt;5693.625&lt;/D&gt;&lt;/FQL&gt;&lt;FQL&gt;&lt;Q&gt;AEE^FG_MKT_VALUE&lt;/Q&gt;&lt;R&gt;1&lt;/R&gt;&lt;C&gt;1&lt;/C&gt;&lt;D xsi:type="xsd:double"&gt;10503.66&lt;/D&gt;&lt;/FQL&gt;&lt;FQL&gt;&lt;Q&gt;AEP^FG_MKT_VALUE&lt;/Q&gt;&lt;R&gt;1&lt;/R&gt;&lt;C&gt;1&lt;/C&gt;&lt;D xsi:type="xsd:double"&gt;27407.22&lt;/D&gt;&lt;/FQL&gt;&lt;FQL&gt;&lt;Q&gt;AES^FG_MKT_VALUE&lt;/Q&gt;&lt;R&gt;1&lt;/R&gt;&lt;C&gt;1&lt;/C&gt;&lt;D xsi:type="xsd:double"&gt;6674.791&lt;/D&gt;&lt;/FQL&gt;&lt;FQL&gt;&lt;Q&gt;AET^FG_MKT_VALUE&lt;/Q&gt;&lt;R&gt;1&lt;/R&gt;&lt;C&gt;1&lt;/C&gt;&lt;D xsi:type="xsd:double"&gt;36983.12&lt;/D&gt;&lt;/FQL&gt;&lt;FQL&gt;&lt;Q&gt;AFL^FG_MKT_VALUE&lt;/Q&gt;&lt;R&gt;1&lt;/R&gt;&lt;C&gt;1&lt;/C&gt;&lt;D xsi:type="xsd:double"&gt;28052.67&lt;/D&gt;&lt;/FQL&gt;&lt;FQL&gt;&lt;Q&gt;AGN^FG_MKT_VALUE&lt;/Q&gt;&lt;R&gt;1&lt;/R&gt;&lt;C&gt;1&lt;/C&gt;&lt;D xsi:type="xsd:double"&gt;122092.04&lt;/D&gt;&lt;/FQL&gt;&lt;FQL&gt;&lt;Q&gt;AIG^FG_MKT_VALUE&lt;/Q&gt;&lt;R&gt;1&lt;/R&gt;&lt;C&gt;1&lt;/C&gt;&lt;D xsi:type="xsd:double"&gt;78321.29&lt;/D&gt;&lt;/FQL&gt;&lt;FQL&gt;&lt;Q&gt;AIV^FG_MKT_VALUE&lt;/Q&gt;&lt;R&gt;1&lt;/R&gt;&lt;C&gt;1&lt;/C&gt;&lt;D xsi:type="xsd:double"&gt;5879.978&lt;/D&gt;&lt;/FQL&gt;&lt;FQL&gt;&lt;Q&gt;AIZ^FG_MKT_VALUE&lt;/Q&gt;&lt;R&gt;1&lt;/R&gt;&lt;C&gt;1&lt;/C&gt;&lt;D xsi:type="xsd:double"&gt;5631.8677&lt;/D&gt;&lt;/FQL&gt;&lt;FQL&gt;&lt;Q&gt;AKAM^FG_MKT_VALUE&lt;/Q&gt;&lt;R&gt;1&lt;/R&gt;&lt;C&gt;1&lt;/C&gt;&lt;D xsi:type="xsd:double"&gt;10112.273&lt;/D&gt;&lt;/FQL&gt;&lt;FQL&gt;&lt;Q&gt;ALL^FG_MKT_VALUE&lt;/Q&gt;&lt;R&gt;1&lt;/R&gt;&lt;C&gt;1&lt;/C&gt;&lt;D xsi:type="xsd:double"&gt;25284.566&lt;/D&gt;&lt;/FQL&gt;&lt;FQL&gt;&lt;Q&gt;ALTR^FG_MKT_VALUE&lt;/Q&gt;&lt;R&gt;1&lt;/R&gt;&lt;C&gt;1&lt;/C&gt;&lt;D xsi:type="xsd:double"&gt;15989.335&lt;/D&gt;&lt;/FQL&gt;&lt;FQL&gt;&lt;Q&gt;ALXN^FG_MKT_VALUE&lt;/Q&gt;&lt;R&gt;1&lt;/R&gt;&lt;C&gt;1&lt;/C&gt;&lt;D xsi:type="xsd:double"&gt;39873.336&lt;/D&gt;&lt;/FQL&gt;&lt;FQL&gt;&lt;Q&gt;AMAT^FG_MKT_VALUE&lt;/Q&gt;&lt;R&gt;1&lt;/R&gt;&lt;C&gt;1&lt;/C&gt;&lt;D xsi:type="xsd:double"&gt;22079.39&lt;/D&gt;&lt;/FQL&gt;&lt;FQL&gt;&lt;Q&gt;AME^FG_MKT_VALUE&lt;/Q&gt;&lt;R&gt;1&lt;/R&gt;&lt;C&gt;1&lt;/C&gt;&lt;D xsi:type="xsd:double"&gt;13464.177&lt;/D&gt;&lt;/FQL&gt;&lt;FQL&gt;&lt;Q&gt;AMG^FG_MKT_VALUE&lt;/Q&gt;&lt;R&gt;1&lt;/R&gt;&lt;C&gt;1&lt;/C&gt;&lt;D xsi:type="xsd:double"&gt;9514.295&lt;/D&gt;&lt;/FQL&gt;&lt;FQL&gt;&lt;Q&gt;AMGN^FG_MKT_VALUE&lt;/Q&gt;&lt;R&gt;1&lt;/R&gt;&lt;C&gt;1&lt;/C&gt;&lt;D xsi:type="xsd:double"&gt;123023.35&lt;/D&gt;&lt;/FQL&gt;&lt;FQL&gt;&lt;Q&gt;AMP^FG_MKT_VALUE&lt;/Q&gt;&lt;R&gt;1&lt;/R&gt;&lt;C&gt;1&lt;/C&gt;&lt;D xsi:type="xsd:double"&gt;19683.361&lt;/D&gt;&lt;/FQL&gt;&lt;FQL&gt;&lt;Q&gt;AMT^FG_MKT_VALUE&lt;/Q&gt;&lt;R&gt;1&lt;/R&gt;&lt;C&gt;1&lt;/C&gt;&lt;D xsi:type="xsd:double"&gt;42111.33&lt;/D&gt;&lt;/FQL&gt;&lt;FQL&gt;&lt;Q&gt;AMZN^FG_MKT_VALUE&lt;/Q&gt;&lt;R&gt;1&lt;/R&gt;&lt;C&gt;1&lt;/C&gt;&lt;D xsi:type="xsd:double"&gt;315500.22&lt;/D&gt;&lt;/FQL&gt;&lt;FQL&gt;&lt;Q&gt;AN^FG_MKT_VALUE&lt;/Q&gt;&lt;R&gt;1&lt;/R&gt;&lt;C&gt;1&lt;/C&gt;&lt;D xsi:type="xsd:double"&gt;7036.8564&lt;/D&gt;&lt;/FQL&gt;&lt;FQL&gt;&lt;Q&gt;ANTM^FG_MKT_VALUE&lt;/Q&gt;&lt;R&gt;1&lt;/R&gt;&lt;C&gt;1&lt;/C&gt;&lt;D xsi:type="xsd:double"&gt;34330.707&lt;/D&gt;&lt;/FQL&gt;&lt;FQL&gt;&lt;Q&gt;AON^FG_MKT_VALUE&lt;/Q&gt;&lt;R&gt;1&lt;/R&gt;&lt;C&gt;1&lt;/C&gt;&lt;D xsi:type="xsd:double"&gt;26065.941&lt;/D&gt;&lt;/FQL&gt;&lt;FQL&gt;&lt;Q&gt;APA^FG_MKT_VALUE&lt;/Q&gt;&lt;R&gt;1&lt;/R&gt;&lt;C&gt;1&lt;/C&gt;&lt;D xsi:type="xsd:double"&gt;19248.473&lt;/D&gt;&lt;/FQL&gt;&lt;FQL&gt;&lt;Q&gt;APC^FG_MKT_VALUE&lt;/Q&gt;&lt;R&gt;1&lt;/R&gt;&lt;C&gt;1&lt;/C&gt;&lt;D xsi:type="xsd:double"&gt;31596.332&lt;/D&gt;&lt;/FQL&gt;&lt;FQL&gt;&lt;Q&gt;APD^FG_MKT_VALUE&lt;/Q&gt;&lt;R&gt;1&lt;/R&gt;&lt;C&gt;1&lt;/C&gt;&lt;D xsi:type="xsd:double"&gt;30119.043&lt;/D&gt;&lt;/FQL&gt;&lt;FQL&gt;&lt;Q&gt;APH^FG_MKT_VALUE&lt;/Q&gt;&lt;R&gt;1&lt;/R&gt;&lt;C&gt;1&lt;/C&gt;&lt;D xsi:type="xsd:double"&gt;16911.197&lt;/D&gt;&lt;/FQL&gt;&lt;FQL&gt;&lt;Q&gt;ARG^FG_MKT_VALUE&lt;/Q&gt;&lt;R&gt;1&lt;/R&gt;&lt;C&gt;1&lt;/C&gt;&lt;D xsi:type="xsd:double"&gt;9972.1875&lt;/D&gt;&lt;/FQL&gt;&lt;FQL&gt;&lt;Q&gt;ATVI^FG_MKT_VALUE&lt;/Q&gt;&lt;R&gt;1&lt;/R&gt;&lt;C&gt;1&lt;/C&gt;&lt;D xsi:type="xsd:double"&gt;26980.691&lt;/D&gt;&lt;/FQL&gt;&lt;FQL&gt;&lt;Q&gt;AVB^FG_MKT_VALUE&lt;/Q&gt;&lt;R&gt;1&lt;/R&gt;&lt;C&gt;1&lt;/C&gt;&lt;D xsi:type="xsd:double"&gt;24677.553&lt;/D&gt;&lt;/FQL&gt;&lt;FQL&gt;&lt;Q&gt;AVGO^FG_MKT_VALUE&lt;/Q&gt;&lt;R&gt;1&lt;/R&gt;&lt;C&gt;1&lt;/C&gt;&lt;D xsi:type="xsd:double"&gt;35396.87&lt;/D&gt;&lt;/FQL&gt;&lt;FQL&gt;&lt;Q&gt;AVY^FG_MKT_VALUE&lt;/Q&gt;&lt;R&gt;1&lt;/R&gt;&lt;C&gt;1&lt;/C&gt;&lt;D xsi:type="xsd:double"&gt;6047.6934&lt;/D&gt;&lt;/FQL&gt;&lt;FQL&gt;&lt;Q&gt;AXP^FG_MKT_VALUE&lt;/Q&gt;&lt;R&gt;1&lt;/R&gt;&lt;C&gt;1&lt;/C&gt;&lt;D xsi:type="xsd:double"&gt;70659.016&lt;/D&gt;&lt;/FQL&gt;&lt;FQL&gt;&lt;Q&gt;AZO^FG_MKT_VALUE&lt;/Q&gt;&lt;R&gt;1&lt;/R&gt;&lt;C&gt;1&lt;/C&gt;&lt;D xsi:type="xsd:double"&gt;23838.66&lt;/D&gt;&lt;/FQL&gt;&lt;FQL&gt;&lt;Q&gt;BA^FG_MKT_VALUE&lt;/Q&gt;&lt;R&gt;1&lt;/R&gt;&lt;C&gt;1&lt;/C&gt;&lt;D xsi:type="xsd:double"&gt;99686.914&lt;/D&gt;&lt;/FQL&gt;&lt;FQL&gt;&lt;Q&gt;BAC^FG_MKT_VALUE&lt;/Q&gt;&lt;R&gt;1&lt;/R&gt;&lt;C&gt;1&lt;/C&gt;&lt;D xsi:type="xsd:double"&gt;182583.19&lt;/D&gt;&lt;/FQL&gt;&lt;FQL&gt;&lt;Q&gt;BAX^FG_MKT_VALUE&lt;/Q&gt;&lt;R&gt;1&lt;/R&gt;&lt;C&gt;1&lt;/C&gt;&lt;D xsi:type="xsd:double"&gt;20781.215&lt;/D&gt;&lt;/FQL&gt;&lt;FQL&gt;&lt;Q&gt;BBBY^FG_MKT_VALUE&lt;/Q&gt;&lt;R&gt;1&lt;/R&gt;&lt;C&gt;1&lt;/C&gt;&lt;D xsi:type="xsd:double"&gt;9060.566&lt;/D&gt;&lt;/FQL&gt;&lt;FQL&gt;&lt;Q&gt;BBT^FG_MKT_VALUE&lt;/Q&gt;&lt;R&gt;1&lt;/R&gt;&lt;C&gt;1&lt;/C&gt;&lt;D xsi:type="xsd:double"&gt;30121.594&lt;/D&gt;&lt;/FQL&gt;&lt;FQL&gt;&lt;Q&gt;BBY^FG_MKT_VALUE&lt;/Q&gt;&lt;R&gt;1&lt;/R&gt;&lt;C&gt;1&lt;/C&gt;&lt;D xsi:type="xsd:double"&gt;10936.715&lt;/D&gt;&lt;/FQL&gt;&lt;FQL&gt;&lt;Q&gt;BCR^FG_MKT_VALUE&lt;/Q&gt;&lt;R&gt;1&lt;/R&gt;&lt;C&gt;1&lt;/C&gt;&lt;D xsi:type="xsd:double"&gt;13765.701&lt;/D&gt;&lt;/FQL&gt;&lt;FQL&gt;&lt;Q&gt;BDX^FG_MKT_VALUE&lt;/Q&gt;&lt;R&gt;1&lt;/R&gt;&lt;C&gt;1&lt;/C&gt;&lt;D xsi:type="xsd:double"&gt;31658.004&lt;/D&gt;&lt;/FQL&gt;&lt;FQL&gt;&lt;Q&gt;BEN^FG_MKT_VALUE&lt;/Q&gt;&lt;R&gt;1&lt;/R&gt;&lt;C&gt;1&lt;/C&gt;&lt;D xsi:type="xsd:double"&gt;24913.674&lt;/D&gt;&lt;/FQL&gt;&lt;FQL&gt;&lt;Q&gt;BF-B^FG_MKT_VALUE&lt;/Q&gt;&lt;R&gt;0&lt;/R&gt;&lt;C&gt;0&lt;/C&gt;&lt;/FQL&gt;&lt;FQL&gt;&lt;Q&gt;BHI^FG_MKT_VALUE&lt;/Q&gt;&lt;R&gt;1&lt;/R&gt;&lt;C&gt;1&lt;/C&gt;&lt;D xsi:type="xsd:double"&gt;23147.5&lt;/D&gt;&lt;/FQL&gt;&lt;FQL&gt;&lt;Q&gt;BIIB^FG_MKT_VALUE&lt;/Q&gt;&lt;R&gt;1&lt;/R&gt;&lt;C&gt;1&lt;/C&gt;&lt;D xsi:type="xsd:double"&gt;64644.1&lt;/D&gt;&lt;/FQL&gt;&lt;FQL&gt;&lt;Q&gt;BK^FG_MKT_VALUE&lt;/Q&gt;&lt;R&gt;1&lt;/R&gt;&lt;C&gt;1&lt;/C&gt;&lt;D xsi:type="xsd:double"&gt;47849.348&lt;/D&gt;&lt;/FQL&gt;&lt;FQL&gt;&lt;Q&gt;BLK^FG_MKT_VALUE&lt;/Q&gt;&lt;R&gt;1&lt;/R&gt;&lt;C&gt;1&lt;/C&gt;&lt;D xsi:type="xsd:double"&gt;59572.953&lt;/D&gt;&lt;/FQL&gt;&lt;FQL&gt;&lt;Q&gt;BLL^FG_MKT_VALUE&lt;/Q&gt;&lt;R&gt;1&lt;/R&gt;&lt;C&gt;1&lt;/C&gt;&lt;D xsi:type="xsd:double"&gt;9427.961&lt;/D&gt;&lt;/FQL&gt;&lt;FQL&gt;&lt;Q&gt;BMY^FG_MKT_VALUE&lt;/Q&gt;&lt;R&gt;1&lt;/R&gt;&lt;C&gt;1&lt;/C&gt;&lt;D xsi:type="xsd:double"&gt;113076.695&lt;/D&gt;&lt;/FQL&gt;&lt;FQL&gt;&lt;Q&gt;BRCM^FG_MKT_VALUE&lt;/Q&gt;&lt;R&gt;1&lt;/R&gt;&lt;C&gt;1&lt;/C&gt;&lt;D xsi:type="xsd:double"&gt;30378.15&lt;/D&gt;&lt;/FQL&gt;&lt;FQL&gt;&lt;Q&gt;BRK-B^FG_MKT_VALUE&lt;/Q&gt;&lt;R&gt;0&lt;/R&gt;&lt;C&gt;0&lt;/C&gt;&lt;/FQL&gt;&lt;FQL&gt;&lt;Q&gt;BSX^FG_MKT_VALUE&lt;/Q&gt;&lt;R&gt;1&lt;/R&gt;&lt;C&gt;1&lt;/C&gt;&lt;D xsi:type="xsd:double"&gt;24724.59&lt;/D&gt;&lt;/FQL&gt;&lt;FQL&gt;&lt;Q&gt;BWA^FG_MKT_VALUE&lt;/Q&gt;&lt;R&gt;1&lt;/R&gt;&lt;C&gt;1&lt;/C&gt;&lt;D xsi:type="xsd:double"&gt;9680.822&lt;/D&gt;&lt;/FQL&gt;&lt;FQL&gt;&lt;Q&gt;BXP^FG_MKT_VALUE&lt;/Q&gt;&lt;R&gt;1&lt;/R&gt;&lt;C&gt;1&lt;/C&gt;&lt;D xsi:type="xsd:double"&gt;19157.07&lt;/D&gt;&lt;/FQL&gt;&lt;FQL&gt;&lt;Q&gt;C^FG_MKT_VALUE&lt;/Q&gt;&lt;R&gt;1&lt;/R&gt;&lt;C&gt;1&lt;/C&gt;&lt;D xsi:type="xsd:double"&gt;162325.17&lt;/D&gt;&lt;/FQL&gt;&lt;FQL&gt;&lt;Q&gt;CA^FG_MKT_VALUE&lt;/Q&gt;&lt;R&gt;1&lt;/R&gt;&lt;C&gt;1&lt;/C&gt;&lt;D xsi:type="xsd:double"&gt;12401.043&lt;/D&gt;&lt;/FQL&gt;&lt;FQL&gt;&lt;Q&gt;CAG^FG_MKT_VALUE&lt;/Q&gt;&lt;R&gt;1&lt;/R&gt;&lt;C&gt;1&lt;/C&gt;&lt;D xsi:type="xsd:double"&gt;18039.4&lt;/D&gt;&lt;/FQL&gt;&lt;FQL&gt;&lt;Q&gt;CAH^FG_MKT_VALUE&lt;/Q&gt;&lt;R&gt;1&lt;/R&gt;&lt;C&gt;1&lt;/C&gt;&lt;D xsi:type="xsd:double"&gt;28565.42&lt;/D&gt;&lt;/FQL&gt;&lt;FQL&gt;&lt;Q&gt;CAM^FG_MKT_VALUE&lt;/Q&gt;&lt;R&gt;1&lt;/R&gt;&lt;C&gt;1&lt;/C&gt;&lt;D xsi:type="xsd:double"&gt;13154.458&lt;/D&gt;&lt;/FQL&gt;&lt;FQL&gt;&lt;Q&gt;CAT^FG_MKT_VALUE&lt;/Q&gt;&lt;R&gt;1&lt;/R&gt;&lt;C&gt;1&lt;/C&gt;&lt;D xsi:type="xsd:double"&gt;43178.625&lt;/D&gt;&lt;/FQL&gt;&lt;FQL&gt;&lt;Q&gt;CB^FG_MKT_VALUE&lt;/Q&gt;&lt;R&gt;1&lt;/R&gt;&lt;C&gt;1&lt;/C&gt;&lt;D xsi:type="xsd:double"&gt;29760.232&lt;/D&gt;&lt;/FQL&gt;&lt;FQL&gt;&lt;Q&gt;CBG^FG_MKT_VALUE&lt;/Q&gt;&lt;R&gt;1&lt;/R&gt;&lt;C&gt;1&lt;/C&gt;&lt;D xsi:type="xsd:double"&gt;12337.444&lt;/D&gt;&lt;/FQL&gt;&lt;FQL&gt;&lt;Q&gt;CBS^FG_MKT_VALUE&lt;/Q&gt;&lt;R&gt;1&lt;/R&gt;&lt;C&gt;1&lt;/C&gt;&lt;D xsi:type="xsd:double"&gt;23892.424&lt;/D&gt;&lt;/FQL&gt;&lt;FQL&gt;&lt;Q&gt;CCE^FG_MKT_VALUE&lt;/Q&gt;&lt;R&gt;1&lt;/R&gt;&lt;C&gt;1&lt;/C&gt;&lt;D xsi:type="xsd:double"&gt;11587.477&lt;/D&gt;&lt;/FQL&gt;&lt;FQL&gt;&lt;Q&gt;CCI^FG_MKT_VALUE&lt;/Q&gt;&lt;R&gt;1&lt;/R&gt;&lt;C&gt;1&lt;/C&gt;&lt;D xsi:type="xsd:double"&gt;29031.402&lt;/D&gt;&lt;/FQL&gt;&lt;FQL&gt;&lt;Q&gt;CCL^FG_MKT_VALUE&lt;/Q&gt;&lt;R&gt;1&lt;/R&gt;&lt;C&gt;1&lt;/C&gt;&lt;D xsi:type="xsd:double"&gt;40743.63&lt;/D&gt;&lt;/FQL&gt;&lt;FQL&gt;&lt;Q&gt;CELG^FG_MKT_VALUE&lt;/Q&gt;&lt;R&gt;1&lt;/R&gt;&lt;C&gt;1&lt;/C&gt;&lt;D xsi:type="xsd:double"&gt;89097.83&lt;/D&gt;&lt;/FQL&gt;&lt;FQL&gt;&lt;Q&gt;CERN^FG_MKT_VALUE&lt;/Q&gt;&lt;R&gt;1&lt;/R&gt;&lt;C&gt;1&lt;/C&gt;&lt;D xsi:type="xsd:double"&gt;20235.512&lt;/D&gt;&lt;/FQL&gt;&lt;FQL&gt;&lt;Q&gt;CF^FG_MKT_VALUE&lt;/Q&gt;&lt;R&gt;1&lt;/R&gt;&lt;C&gt;1&lt;/C&gt;&lt;D xsi:type="xsd:double"&gt;10681.827&lt;/D&gt;&lt;/FQL&gt;&lt;FQL&gt;&lt;Q&gt;CHK^FG_MKT_VALUE&lt;/Q&gt;&lt;R&gt;1&lt;/R&gt;&lt;C&gt;1&lt;/C&gt;&lt;D xsi:type="xsd:double"&gt;3639.6008&lt;/D&gt;&lt;/FQL&gt;&lt;FQL&gt;&lt;Q&gt;CHRW^FG_MKT_VALUE&lt;/Q&gt;&lt;R&gt;1&lt;/R&gt;&lt;C&gt;1&lt;/C&gt;&lt;D xsi:type="xsd:double"&gt;9813.695&lt;/D&gt;&lt;/FQL&gt;&lt;FQL&gt;&lt;Q&gt;CI^FG_MKT_VALUE&lt;/Q&gt;&lt;R&gt;1&lt;/R&gt;&lt;C&gt;1&lt;/C&gt;&lt;D xsi:type="xsd:double"&gt;34539.008&lt;/D&gt;&lt;/FQL&gt;&lt;FQL&gt;&lt;Q&gt;CINF^FG_MKT_VALUE&lt;/Q&gt;&lt;R&gt;1&lt;/R&gt;&lt;C&gt;1&lt;/C&gt;&lt;D xsi:type="xsd:double"&gt;10055.598&lt;/D&gt;&lt;/FQL&gt;&lt;FQL&gt;&lt;Q&gt;CL^FG_MKT_VALUE&lt;/Q&gt;&lt;R&gt;1&lt;/R&gt;&lt;C&gt;1&lt;/C&gt;&lt;D xsi:type="xsd:double"&gt;60156.56&lt;/D&gt;&lt;/FQL&gt;&lt;FQL&gt;&lt;Q&gt;CLX^FG_MKT_VALUE&lt;/Q&gt;&lt;R&gt;1&lt;/R&gt;&lt;C&gt;1&lt;/C&gt;&lt;D xsi:type="xsd:double"&gt;16149.284&lt;/D&gt;&lt;/FQL&gt;&lt;FQL&gt;&lt;Q&gt;CMA^FG_MKT_VALUE&lt;/Q&gt;&lt;R&gt;1&lt;/R&gt;&lt;C&gt;1&lt;/C&gt;&lt;D xsi:type="xsd:double"&gt;8225.247&lt;/D&gt;&lt;/FQL&gt;&lt;FQL&gt;&lt;Q&gt;CMCSA^FG_MKT_VALUE&lt;/Q&gt;&lt;R&gt;1&lt;/R&gt;&lt;C&gt;1&lt;/C&gt;&lt;D xsi:type="xsd:double"&gt;151182.78&lt;/D&gt;&lt;/FQL&gt;&lt;FQL&gt;&lt;Q&gt;CME^FG_MKT_VALUE&lt;/Q&gt;&lt;R&gt;1&lt;/R&gt;&lt;C&gt;1&lt;/C&gt;&lt;D xsi:type="xsd:double"&gt;32545.068&lt;/D&gt;&lt;/FQL&gt;&lt;FQL&gt;&lt;Q&gt;CMG^FG_MKT_VALUE&lt;/Q&gt;&lt;R&gt;1&lt;/R&gt;&lt;C&gt;1&lt;/C&gt;&lt;D xsi:type="xsd:double"&gt;17919.377&lt;/D&gt;&lt;/FQL&gt;&lt;FQL&gt;&lt;Q&gt;CMI^FG_MKT_VALUE&lt;/Q&gt;&lt;R&gt;1&lt;/R&gt;&lt;C&gt;1&lt;/C&gt;&lt;D xsi:type="xsd:double"&gt;17588.031&lt;/D&gt;&lt;/FQL&gt;&lt;FQL&gt;&lt;Q&gt;CMS^FG_MKT_VALUE&lt;/Q&gt;&lt;R&gt;1&lt;/R&gt;&lt;C&gt;1&lt;/C&gt;&lt;D xsi:type="xsd:double"&gt;9750.81&lt;/D&gt;&lt;/FQL&gt;&lt;FQL&gt;&lt;Q&gt;CNP^FG_MKT_VALUE&lt;/Q&gt;&lt;R&gt;1&lt;/R&gt;&lt;C&gt;1&lt;/C&gt;&lt;D xsi:type="xsd:double"&gt;7353.173&lt;/D&gt;&lt;/FQL&gt;&lt;FQL&gt;&lt;Q&gt;CNX^FG_MKT_VALUE&lt;/Q&gt;&lt;R&gt;1&lt;/R&gt;&lt;C&gt;1&lt;/C&gt;&lt;D xsi:type="xsd:double"&gt;1724.7766&lt;/D&gt;&lt;/FQL&gt;&lt;FQL&gt;&lt;Q&gt;COF^FG_MKT_VALUE&lt;/Q&gt;&lt;R&gt;1&lt;/R&gt;&lt;C&gt;1&lt;/C&gt;&lt;D xsi:type="xsd:double"&gt;42824.766&lt;/D&gt;&lt;/FQL&gt;&lt;FQL&gt;&lt;Q&gt;COG^FG_MKT_VALUE&lt;/Q&gt;&lt;R&gt;1&lt;/R&gt;&lt;C&gt;1&lt;/C&gt;&lt;D xsi:type="xsd:double"&gt;7965.025&lt;/D&gt;&lt;/FQL&gt;&lt;FQL&gt;&lt;Q&gt;COH^FG_MKT_VALUE&lt;/Q&gt;&lt;R&gt;1&lt;/R&gt;&lt;C&gt;1&lt;/C&gt;&lt;D xsi:type="xsd:double"&gt;8916.654&lt;/D&gt;&lt;/FQL&gt;&lt;FQL&gt;&lt;Q&gt;COL^FG_MKT_VALUE&lt;/Q&gt;&lt;R&gt;1&lt;/R&gt;&lt;C&gt;1&lt;/C&gt;&lt;D xsi:type="xsd:double"&gt;12395.265&lt;/D&gt;&lt;/FQL&gt;&lt;FQL&gt;&lt;Q&gt;COP^FG_MKT_VALUE&lt;/Q&gt;&lt;R&gt;1&lt;/R&gt;&lt;C&gt;1&lt;/C&gt;&lt;D xsi:type="xsd:double"&gt;68547.21&lt;/D&gt;&lt;/FQL&gt;&lt;FQL&gt;&lt;Q&gt;COST^FG_MKT_VALUE&lt;/Q&gt;&lt;R&gt;1&lt;/R&gt;&lt;C&gt;1&lt;/C&gt;&lt;D xsi:type="xsd:double"&gt;71673.516&lt;/D&gt;&lt;/FQL&gt;&lt;FQL&gt;&lt;Q&gt;CPB^FG_MKT_VALUE&lt;/Q&gt;&lt;R&gt;1&lt;/R&gt;&lt;C&gt;1&lt;/C&gt;&lt;D xsi:type="xsd:double"&gt;15897.739&lt;/D&gt;&lt;/FQL&gt;&lt;FQL&gt;&lt;Q&gt;CRM^FG_MKT_VALUE&lt;/Q&gt;&lt;R&gt;1&lt;/R&gt;&lt;C&gt;1&lt;/C&gt;&lt;D xsi:type="xsd:double"&gt;53641.242&lt;/D&gt;&lt;/FQL&gt;&lt;FQL&gt;&lt;Q&gt;CSC^FG_MKT_VALUE&lt;/Q&gt;&lt;R&gt;1&lt;/R&gt;&lt;C&gt;1&lt;/C&gt;&lt;D xsi:type="xsd:double"&gt;9687.123&lt;/D&gt;&lt;/FQL&gt;&lt;FQL&gt;&lt;Q&gt;CSCO^FG_MKT_VALUE&lt;/Q&gt;&lt;R&gt;1&lt;/R&gt;&lt;C&gt;1&lt;/C&gt;&lt;D xsi:type="xsd:double"&gt;138551.61&lt;/D&gt;&lt;/FQL&gt;&lt;FQL&gt;&lt;Q&gt;CSX^FG_MKT_VALUE&lt;/Q&gt;&lt;R&gt;1&lt;/R&gt;&lt;C&gt;1&lt;/C&gt;&lt;D xsi:type="xsd:double"&gt;28292.904&lt;/D&gt;&lt;/FQL&gt;&lt;FQL&gt;&lt;Q&gt;CTAS^FG_MKT_VALUE&lt;/Q&gt;&lt;R&gt;1&lt;/R&gt;&lt;C&gt;1&lt;/C&gt;&lt;D xsi:type="xsd:double"&gt;9928.001&lt;/D&gt;&lt;/FQL&gt;&lt;FQL&gt;&lt;Q&gt;CTL^FG_MKT_VALUE&lt;/Q&gt;&lt;R&gt;1&lt;/R&gt;&lt;C&gt;1&lt;/C&gt;&lt;D xsi:type="xsd:double"&gt;15386.403&lt;/D&gt;&lt;/FQL&gt;&lt;FQL&gt;&lt;Q&gt;CTSH^FG_MKT_VALUE&lt;/Q&gt;&lt;R&gt;1&lt;/R&gt;&lt;C&gt;1&lt;/C&gt;&lt;D xsi:type="xsd:double"&gt;39323.82&lt;/D&gt;&lt;/FQL&gt;&lt;FQL&gt;&lt;Q&gt;CTXS^FG_MKT_VALUE&lt;/Q&gt;&lt;R&gt;1&lt;/R&gt;&lt;C&gt;1&lt;/C&gt;&lt;D xsi:type="xsd:double"&gt;11844.448&lt;/D&gt;&lt;/FQL&gt;&lt;FQL&gt;&lt;Q&gt;CVC^FG_MKT_VALUE&lt;/Q&gt;&lt;R&gt;1&lt;/R&gt;&lt;C&gt;1&lt;/C&gt;&lt;D xsi:type="xsd:double"&gt;8412.491&lt;/D&gt;&lt;/FQL&gt;&lt;FQL&gt;&lt;Q&gt;CVS^FG_MKT_VALUE&lt;/Q&gt;&lt;R&gt;1&lt;/R&gt;&lt;C&gt;1&lt;/C&gt;&lt;D xsi:type="xsd:double"&gt;102322.12&lt;/D&gt;&lt;/FQL&gt;&lt;FQL&gt;&lt;Q&gt;CVX^FG_MKT_VALUE&lt;/Q&gt;&lt;R&gt;1&lt;/R&gt;&lt;C&gt;1&lt;/C&gt;&lt;D xsi:type="xsd:double"&gt;172671.72&lt;/D&gt;&lt;/FQL&gt;&lt;FQL&gt;&lt;Q&gt;D^FG_MKT_VALUE&lt;/Q&gt;&lt;R&gt;1&lt;/R&gt;&lt;C&gt;1&lt;/C&gt;&lt;D xsi:type="xsd:double"&gt;40244.58&lt;/D&gt;&lt;/FQL&gt;&lt;FQL&gt;&lt;Q&gt;DAL^FG_MKT_VALUE&lt;/Q&gt;&lt;R&gt;1&lt;/R&gt;&lt;C&gt;1&lt;/C&gt;&lt;D xsi:type="xsd:double"&gt;37247.41&lt;/D&gt;&lt;/FQL&gt;&lt;FQL&gt;&lt;Q&gt;DD^FG_MKT_VALUE&lt;/Q&gt;&lt;R&gt;1&lt;/R&gt;&lt;C&gt;1&lt;/C&gt;&lt;D xsi:type="xsd:double"&gt;61248.49&lt;/D&gt;&lt;/FQL&gt;&lt;FQL&gt;&lt;Q&gt;DE^FG_MKT_VALUE&lt;/Q&gt;&lt;R&gt;1&lt;/R&gt;&lt;C&gt;1&lt;/C&gt;&lt;D xsi:type="xsd:double"&gt;24998.066&lt;/D&gt;&lt;/FQL&gt;&lt;FQL&gt;&lt;Q&gt;DFS^FG_MKT_VALUE&lt;/Q&gt;&lt;R&gt;1&lt;/R&gt;&lt;C&gt;1&lt;/C&gt;&lt;D xsi:type="xsd:double"&gt;24497.1&lt;/D&gt;&lt;/FQL&gt;&lt;FQL&gt;&lt;Q&gt;DG^FG_MKT_VALUE&lt;/Q&gt;&lt;R&gt;1&lt;/R&gt;&lt;C&gt;1&lt;/C&gt;&lt;D xsi:type="xsd:double"&gt;19338.508&lt;/D&gt;&lt;/FQL&gt;&lt;FQL&gt;&lt;Q&gt;DGX^FG_MKT_VALUE&lt;/Q&gt;&lt;R&gt;1&lt;/R&gt;&lt;C&gt;1&lt;/C&gt;&lt;D xsi:type="xsd:double"&gt;9779.338&lt;/D&gt;&lt;/FQL&gt;&lt;FQL&gt;&lt;Q&gt;DHI^FG_MKT_VALUE&lt;/Q&gt;&lt;R&gt;1&lt;/R&gt;&lt;C&gt;1&lt;/C&gt;&lt;D xsi:type="xsd:double"&gt;12352.141&lt;/D&gt;&lt;/FQL&gt;&lt;FQL&gt;&lt;Q&gt;DHR^FG_MKT_VALUE&lt;/Q&gt;&lt;R&gt;1&lt;/R&gt;&lt;C&gt;1&lt;/C&gt;&lt;D xsi:type="xsd:double"&gt;66315.02&lt;/D&gt;&lt;/FQL&gt;&lt;FQL&gt;&lt;Q&gt;DIS^FG_MKT_VALUE&lt;/Q&gt;&lt;R&gt;1&lt;/R&gt;&lt;C&gt;1&lt;/C&gt;&lt;D xsi:type="xsd:double"&gt;199673.6&lt;/D&gt;&lt;/FQL&gt;&lt;FQL&gt;&lt;Q&gt;DISCA^FG_MKT_VALUE&lt;/Q&gt;&lt;R&gt;1&lt;/R&gt;&lt;C&gt;1&lt;/C&gt;&lt;D xsi:type="xsd:double"&gt;13312.687&lt;/D&gt;&lt;/FQL&gt;&lt;FQL&gt;&lt;Q&gt;DISCK^FG_MKT_VALUE&lt;/Q&gt;&lt;R&gt;1&lt;/R&gt;&lt;C&gt;1&lt;/C&gt;&lt;D xsi:type="xsd:double"&gt;12589.476&lt;/D&gt;&lt;/FQL&gt;&lt;FQL&gt;&lt;Q&gt;DLPH^FG_MKT_VALUE&lt;/Q&gt;&lt;R&gt;1&lt;/R&gt;&lt;C&gt;1&lt;/C&gt;&lt;D xsi:type="xsd:double"&gt;24832.17&lt;/D&gt;&lt;/FQL&gt;&lt;FQL&gt;&lt;Q&gt;DLTR^FG_MKT_VALUE&lt;/Q&gt;&lt;R&gt;1&lt;/R&gt;&lt;C&gt;1&lt;/C&gt;&lt;D xsi:type="xsd:double"&gt;17319.133&lt;/D&gt;&lt;/FQL&gt;&lt;FQL&gt;&lt;Q&gt;DNB^FG_MKT_VALUE&lt;/Q&gt;&lt;R&gt;1&lt;/R&gt;&lt;C&gt;1&lt;/C&gt;&lt;D xsi:type="xsd:double"&gt;3892.6082&lt;/D&gt;&lt;/FQL&gt;&lt;FQL&gt;&lt;Q&gt;DO^FG_MKT_VALUE&lt;/Q&gt;&lt;R&gt;1&lt;/R&gt;&lt;C&gt;1&lt;/C&gt;&lt;D xsi:type="xsd:double"&gt;3201.291&lt;/D&gt;&lt;/FQL&gt;&lt;FQL&gt;&lt;Q&gt;DOV^FG_MKT_VALUE&lt;/Q&gt;&lt;R&gt;1&lt;/R&gt;&lt;C&gt;1&lt;/C&gt;&lt;D xsi:type="xsd:double"&gt;10249.451&lt;/D&gt;&lt;/FQL&gt;&lt;FQL&gt;&lt;Q&gt;DOW^FG_MKT_VALUE&lt;/Q&gt;&lt;R&gt;1&lt;/R&gt;&lt;C&gt;1&lt;/C&gt;&lt;D xsi:type="xsd:double"&gt;62148.375&lt;/D&gt;&lt;/FQL&gt;&lt;FQL&gt;&lt;Q&gt;DPS^FG_MKT_VALUE&lt;/Q&gt;&lt;R&gt;1&lt;/R&gt;&lt;C&gt;1&lt;/C&gt;&lt;D xsi:type="xsd:double"&gt;16934.168&lt;/D&gt;&lt;/FQL&gt;&lt;FQL&gt;&lt;Q&gt;DRI^FG_MKT_VALUE&lt;/Q&gt;&lt;R&gt;1&lt;/R&gt;&lt;C&gt;1&lt;/C&gt;&lt;D xsi:type="xsd:double"&gt;7210.369&lt;/D&gt;&lt;/FQL&gt;&lt;FQL&gt;&lt;Q&gt;DTE^FG_MKT_VALUE&lt;/Q&gt;&lt;R&gt;1&lt;/R&gt;&lt;C&gt;1&lt;/C&gt;&lt;D xsi:type="xsd:double"&gt;14417.293&lt;/D&gt;&lt;/FQL&gt;&lt;FQL&gt;&lt;Q&gt;DUK^FG_MKT_VALUE&lt;/Q&gt;&lt;R&gt;1&lt;/R&gt;&lt;C&gt;1&lt;/C&gt;&lt;D xsi:type="xsd:double"&gt;46916.848&lt;/D&gt;&lt;/FQL&gt;&lt;FQL&gt;&lt;Q&gt;DVA^FG_MKT_VALUE&lt;/Q&gt;&lt;R&gt;1&lt;/R&gt;&lt;C&gt;1&lt;/C&gt;&lt;D xsi:type="xsd:double"&gt;15509.234&lt;/D&gt;&lt;/FQL&gt;&lt;FQL&gt;&lt;Q&gt;DVN^FG_MKT_VALUE&lt;/Q&gt;&lt;R&gt;1&lt;/R&gt;&lt;C&gt;1&lt;/C&gt;&lt;D xsi:type="xsd:double"&gt;19181.37&lt;/D&gt;&lt;/FQL&gt;&lt;FQL&gt;&lt;Q&gt;EA^FG_MKT_VALUE&lt;/Q&gt;&lt;R&gt;1&lt;/R&gt;&lt;C&gt;1&lt;/C&gt;&lt;D xsi:type="xsd:double"&gt;20998.19&lt;/D&gt;&lt;/FQL&gt;&lt;FQL&gt;&lt;Q&gt;EBAY^FG_MKT_VALUE&lt;/Q&gt;&lt;R&gt;1&lt;/R&gt;&lt;C&gt;1&lt;/C&gt;&lt;D xsi:type="xsd:double"&gt;34926.91&lt;/D&gt;&lt;/FQL&gt;&lt;FQL&gt;&lt;Q&gt;ECL^FG_MKT_VALUE&lt;/Q&gt;&lt;R&gt;1&lt;/R&gt;&lt;C&gt;1&lt;/C&gt;&lt;D xsi:type="xsd:double"&gt;35442.383&lt;/D&gt;&lt;/FQL&gt;&lt;FQL&gt;&lt;Q&gt;ED^FG_MKT_VALUE&lt;/Q&gt;&lt;R&gt;1&lt;/R&gt;&lt;C&gt;1&lt;/C&gt;&lt;D xsi:type="xsd:double"&gt;18315.703&lt;/D&gt;&lt;/FQL&gt;&lt;FQL&gt;&lt;Q&gt;EFX^FG_MKT_VALUE&lt;/Q&gt;&lt;R&gt;1&lt;/R&gt;&lt;C&gt;1&lt;/C&gt;&lt;D xsi:type="xsd:double"&gt;13056.055&lt;/D&gt;&lt;/FQL&gt;&lt;FQL&gt;&lt;Q&gt;EIX^FG_MKT_VALUE&lt;/Q&gt;&lt;R&gt;1&lt;/R&gt;&lt;C&gt;1&lt;/C&gt;&lt;D xsi:type="xsd:double"&gt;19473.736&lt;/D&gt;&lt;/FQL&gt;&lt;FQL&gt;&lt;Q&gt;EL^FG_MKT_VALUE&lt;/Q&gt;&lt;R&gt;1&lt;/R&gt;&lt;C&gt;1&lt;/C&gt;&lt;D xsi:type="xsd:double"&gt;19256.244&lt;/D&gt;&lt;/FQL&gt;&lt;FQL&gt;&lt;Q&gt;EMC^FG_MKT_VALUE&lt;/Q&gt;&lt;R&gt;1&lt;/R&gt;&lt;C&gt;1&lt;/C&gt;&lt;D xsi:type="xsd:double"&gt;49576.137&lt;/D&gt;&lt;/FQL&gt;&lt;FQL&gt;&lt;Q&gt;EMN^FG_MKT_VALUE&lt;/Q&gt;&lt;R&gt;1&lt;/R&gt;&lt;C&gt;1&lt;/C&gt;&lt;D xsi:type="xsd:double"&gt;10736.928&lt;/D&gt;&lt;/FQL&gt;&lt;FQL&gt;&lt;Q&gt;EMR^FG_MKT_VALUE&lt;/Q&gt;&lt;R&gt;1&lt;/R&gt;&lt;C&gt;1&lt;/C&gt;&lt;D xsi:type="xsd:double"&gt;32826.035&lt;/D&gt;&lt;/FQL&gt;&lt;FQL&gt;&lt;Q&gt;ENDP^FG_MKT_VALUE&lt;/Q&gt;&lt;R&gt;1&lt;/R&gt;&lt;C&gt;1&lt;/C&gt;&lt;D xsi:type="xsd:double"&gt;13650.629&lt;/D&gt;&lt;/FQL&gt;&lt;FQL&gt;&lt;Q&gt;EOG^FG_MKT_VALUE&lt;/Q&gt;&lt;R&gt;1&lt;/R&gt;&lt;C&gt;1&lt;/C&gt;&lt;D xsi:type="xsd:double"&gt;46939.477&lt;/D&gt;&lt;/FQL&gt;&lt;FQL&gt;&lt;Q&gt;EQIX^FG_MKT_VALUE&lt;/Q&gt;&lt;R&gt;1&lt;/R&gt;&lt;C&gt;1&lt;/C&gt;&lt;D xsi:type="xsd:double"&gt;17408.535&lt;/D&gt;&lt;/FQL&gt;&lt;FQL&gt;&lt;Q&gt;EQR^FG_MKT_VALUE&lt;/Q&gt;&lt;R&gt;1&lt;/R&gt;&lt;C&gt;1&lt;/C&gt;&lt;D xsi:type="xsd:double"&gt;28878.69&lt;/D&gt;&lt;/FQL&gt;&lt;FQL&gt;&lt;Q&gt;EQT^FG_MKT_VALUE&lt;/Q&gt;&lt;R&gt;1&lt;/R&gt;&lt;C&gt;1&lt;/C&gt;&lt;D xsi:type="xsd:double"&gt;9079.181&lt;/D&gt;&lt;/FQL&gt;&lt;FQL&gt;&lt;Q&gt;ES^FG_MKT_VALUE&lt;/Q&gt;&lt;R&gt;1&lt;/R&gt;&lt;C&gt;1&lt;/C&gt;&lt;D xsi:type="xsd:double"&gt;16097.443&lt;/D&gt;&lt;/FQL&gt;&lt;FQL&gt;&lt;Q&gt;ESRX^FG_MKT_VALUE&lt;/Q&gt;&lt;R&gt;1&lt;/R&gt;&lt;C&gt;1&lt;/C&gt;&lt;D xsi:type="xsd:double"&gt;58369.38&lt;/D&gt;&lt;/FQL&gt;&lt;FQL&gt;&lt;Q&gt;ESS^FG_MKT_VALUE&lt;/Q&gt;&lt;R&gt;1&lt;/R&gt;&lt;C&gt;1&lt;/C&gt;&lt;D xsi:type="xsd:double"&gt;15081.074&lt;/D&gt;&lt;/FQL&gt;&lt;FQL&gt;&lt;Q&gt;ESV^FG_MKT_VALUE&lt;/Q&gt;&lt;R&gt;1&lt;/R&gt;&lt;C&gt;1&lt;/C&gt;&lt;D xsi:type="xsd:double"&gt;4105.5107&lt;/D&gt;&lt;/FQL&gt;&lt;FQL&gt;&lt;Q&gt;ETFC^FG_MKT_VALUE&lt;/Q&gt;&lt;R&gt;1&lt;/R&gt;&lt;C&gt;1&lt;/C&gt;&lt;D xsi:type="xsd:double"&gt;8725.387&lt;/D&gt;&lt;/FQL&gt;&lt;FQL&gt;&lt;Q&gt;ETN^FG_MKT_VALUE&lt;/Q&gt;&lt;R&gt;1&lt;/R&gt;&lt;C&gt;1&lt;/C&gt;&lt;D xsi:type="xsd:double"&gt;26689.674&lt;/D&gt;&lt;/FQL&gt;&lt;FQL&gt;&lt;Q&gt;ETR^FG_MKT_VALUE&lt;/Q&gt;&lt;R&gt;1&lt;/R&gt;&lt;C&gt;1&lt;/C&gt;&lt;D xsi:type="xsd:double"&gt;11869.871&lt;/D&gt;&lt;/FQL&gt;&lt;FQL&gt;&lt;Q&gt;EW^FG_MKT_VALUE&lt;/Q&gt;&lt;R&gt;1&lt;/R&gt;&lt;C&gt;1&lt;/C&gt;&lt;D xsi:type="xsd:double"&gt;17381.912&lt;/D&gt;&lt;/FQL&gt;&lt;FQL&gt;&lt;Q&gt;EXC^FG_MKT_VALUE&lt;/Q&gt;&lt;R&gt;1&lt;/R&gt;&lt;C&gt;1&lt;/C&gt;&lt;D xsi:type="xsd:double"&gt;25573.074&lt;/D&gt;&lt;/FQL&gt;&lt;FQL&gt;&lt;Q&gt;EXPD^FG_MKT_VALUE&lt;/Q&gt;&lt;R&gt;1&lt;/R&gt;&lt;C&gt;1&lt;/C&gt;&lt;D xsi:type="xsd:double"&gt;9206.006&lt;/D&gt;&lt;/FQL&gt;&lt;FQL&gt;&lt;Q&gt;EXPE^FG_MKT_VALUE&lt;/Q&gt;&lt;R&gt;1&lt;/R&gt;&lt;C&gt;1&lt;/C&gt;&lt;D xsi:type="xsd:double"&gt;15777.216&lt;/D&gt;&lt;/FQL&gt;&lt;FQL&gt;&lt;Q&gt;F^FG_MKT_VALUE&lt;/Q&gt;&lt;R&gt;1&lt;/R&gt;&lt;C&gt;1&lt;/C&gt;&lt;D xsi:type="xsd:double"&gt;58041.246&lt;/D&gt;&lt;/FQL&gt;&lt;FQL&gt;&lt;Q&gt;FAST^FG_MKT_VALUE&lt;/Q&gt;&lt;R&gt;1&lt;/R&gt;&lt;C&gt;1&lt;/C&gt;&lt;D xsi:type="xsd:double"&gt;11538.553&lt;/D&gt;&lt;/FQL&gt;&lt;FQL&gt;&lt;Q&gt;FB^FG_MKT_VALUE&lt;/Q&gt;&lt;R&gt;1&lt;/R&gt;&lt;C&gt;1&lt;/C&gt;&lt;D xsi:type="xsd:double"&gt;299929.9&lt;/D&gt;&lt;/FQL&gt;&lt;FQL&gt;&lt;Q&gt;FCX^FG_MKT_VALUE&lt;/Q&gt;&lt;R&gt;1&lt;/R&gt;&lt;C&gt;1&lt;/C&gt;&lt;D xsi:type="xsd:double"&gt;9593.721&lt;/D&gt;&lt;/FQL&gt;&lt;FQL&gt;&lt;Q&gt;FDX^FG_MKT_VALUE&lt;/Q&gt;&lt;R&gt;1&lt;/R&gt;&lt;C&gt;1&lt;/C&gt;&lt;D xsi:type="xsd:double"&gt;46259.406&lt;/D&gt;&lt;/FQL&gt;&lt;FQL&gt;&lt;Q&gt;FE^FG_MKT_VALUE&lt;/Q&gt;&lt;R&gt;1&lt;/R&gt;&lt;C&gt;1&lt;/C&gt;&lt;D xsi:type="xsd:double"&gt;13217.947&lt;/D&gt;&lt;/FQL&gt;&lt;FQL&gt;&lt;Q&gt;FFIV^FG_MKT_VALUE&lt;/Q&gt;&lt;R&gt;1&lt;/R&gt;&lt;C&gt;1&lt;/C&gt;&lt;D xsi:type="xsd:double"&gt;7244.7114&lt;/D&gt;&lt;/FQL&gt;&lt;FQL&gt;&lt;Q&gt;FIS^FG_MKT_VALUE&lt;/Q&gt;&lt;R&gt;1&lt;/R&gt;&lt;C&gt;1&lt;/C&gt;&lt;D xsi:type="xsd:double"&gt;18311.795&lt;/D&gt;&lt;/FQL&gt;&lt;FQL&gt;&lt;Q&gt;FISV^FG_MKT_VALUE&lt;/Q&gt;&lt;R&gt;1&lt;/R&gt;&lt;C&gt;1&lt;/C&gt;&lt;D xsi:type="xsd:double"&gt;21841.473&lt;/D&gt;&lt;/FQL&gt;&lt;FQL&gt;&lt;Q&gt;FITB^FG_MKT_VALUE&lt;/Q&gt;&lt;R&gt;1&lt;/R&gt;&lt;C&gt;1&lt;/C&gt;&lt;D xsi:type="xsd:double"&gt;16278.86&lt;/D&gt;&lt;/FQL&gt;&lt;FQL&gt;&lt;Q&gt;FLIR^FG_MKT_VALUE&lt;/Q&gt;&lt;R&gt;1&lt;/R&gt;&lt;C&gt;1&lt;/C&gt;&lt;D xsi:type="xsd:double"&gt;4166.1216&lt;/D&gt;&lt;/FQL&gt;&lt;FQL&gt;&lt;Q&gt;FLR^FG_MKT_VALUE&lt;/Q&gt;&lt;R&gt;1&lt;/R&gt;&lt;C&gt;1&lt;/C&gt;&lt;D xsi:type="xsd:double"&gt;6881.6353&lt;/D&gt;&lt;/FQL&gt;&lt;FQL&gt;&lt;Q&gt;FLS^FG_MKT_VALUE&lt;/Q&gt;&lt;R&gt;1&lt;/R&gt;&lt;C&gt;1&lt;/C&gt;&lt;D xsi:type="xsd:double"&gt;6116.8174&lt;/D&gt;&lt;/FQL&gt;&lt;FQL&gt;&lt;Q&gt;FMC^FG_MKT_VALUE&lt;/Q&gt;&lt;R&gt;1&lt;/R&gt;&lt;C&gt;1&lt;/C&gt;&lt;D xsi:type="xsd:double"&gt;5709.711&lt;/D&gt;&lt;/FQL&gt;&lt;FQL&gt;&lt;Q&gt;FOSL^FG_MKT_VALUE&lt;/Q&gt;&lt;R&gt;1&lt;/R&gt;&lt;C&gt;1&lt;/C&gt;&lt;D xsi:type="xsd:double"&gt;1869.4231&lt;/D&gt;&lt;/FQL&gt;&lt;FQL&gt;&lt;Q&gt;FOXA^FG_MKT_VALUE&lt;/Q&gt;&lt;R&gt;1&lt;/R&gt;&lt;C&gt;1&lt;/C&gt;&lt;D xsi:type="xsd:double"&gt;58822.125&lt;/D&gt;&lt;/FQL&gt;&lt;FQL&gt;&lt;Q&gt;FSLR^FG_MKT_VALUE&lt;/Q&gt;&lt;R&gt;1&lt;/R&gt;&lt;C&gt;1&lt;/C&gt;&lt;D xsi:type="xsd:double"&gt;5667.667&lt;/D&gt;&lt;/FQL&gt;&lt;FQL&gt;&lt;Q&gt;FTI^FG_MKT_VALUE&lt;/Q&gt;&lt;R&gt;1&lt;/R&gt;&lt;C&gt;1&lt;/C&gt;&lt;D xsi:type="xsd:double"&gt;7801.4756&lt;/D&gt;&lt;/FQL&gt;&lt;FQL&gt;&lt;Q&gt;FTR^FG_MKT_VALUE&lt;/Q&gt;&lt;R&gt;1&lt;/R&gt;&lt;C&gt;1&lt;/C&gt;&lt;D xsi:type="xsd:double"&gt;5735.9106&lt;/D&gt;&lt;/FQL&gt;&lt;FQL&gt;&lt;Q&gt;GAS^FG_MKT_VALUE&lt;/Q&gt;&lt;R&gt;1&lt;/R&gt;&lt;C&gt;1&lt;/C&gt;&lt;D xsi:type="xsd:double"&gt;7536.042&lt;/D&gt;&lt;/FQL&gt;&lt;FQL&gt;&lt;Q&gt;GD^FG_MKT_VALUE&lt;/Q&gt;&lt;R&gt;1&lt;/R&gt;&lt;C&gt;1&lt;/C&gt;&lt;D xsi:type="xsd:double"&gt;46157.848&lt;/D&gt;&lt;/FQL&gt;&lt;FQL&gt;&lt;Q&gt;GE^FG_MKT_VALUE&lt;/Q&gt;&lt;R&gt;1&lt;/R&gt;&lt;C&gt;1&lt;/C&gt;&lt;D xsi:type="xsd:double"&gt;312020.47&lt;/D&gt;&lt;/FQL&gt;&lt;FQL&gt;&lt;Q&gt;GGP^FG_MKT_VALUE&lt;/Q&gt;&lt;R&gt;1&lt;/R&gt;&lt;C&gt;1&lt;/C&gt;&lt;D xsi:type="xsd:double"&gt;22644.822&lt;/D&gt;&lt;/FQL&gt;&lt;FQL&gt;&lt;Q&gt;GILD^FG_MKT_VALUE&lt;/Q&gt;&lt;R&gt;1&lt;/R&gt;&lt;C&gt;1&lt;/C&gt;&lt;D xsi:type="xsd:double"&gt;153673.03&lt;/D&gt;&lt;/FQL&gt;&lt;FQL&gt;&lt;Q&gt;GIS^FG_MKT_VALUE&lt;/Q&gt;&lt;R&gt;1&lt;/R&gt;&lt;C&gt;1&lt;/C&gt;&lt;D xsi:type="xsd:double"&gt;34758.543&lt;/D&gt;&lt;/FQL&gt;&lt;FQL&gt;&lt;Q&gt;GLW^FG_MKT_VALUE&lt;/Q&gt;&lt;R&gt;1&lt;/R&gt;&lt;C&gt;1&lt;/C&gt;&lt;D xsi:type="xsd:double"&gt;23335.676&lt;/D&gt;&lt;/FQL&gt;&lt;FQL&gt;&lt;Q&gt;GM^FG_MKT_VALUE&lt;/Q&gt;&lt;R&gt;1&lt;/R&gt;&lt;C&gt;1&lt;/C&gt;&lt;D xsi:type="xsd:double"&gt;57080.15&lt;/D&gt;&lt;/FQL&gt;&lt;FQL&gt;&lt;Q&gt;GMCR^FG_MKT_VALUE&lt;/Q&gt;&lt;R&gt;1&lt;/R&gt;&lt;C&gt;1&lt;/C&gt;&lt;D xsi:type="xsd:double"&gt;7266.5605&lt;/D&gt;&lt;/FQL&gt;&lt;FQL&gt;&lt;Q&gt;GME^FG_MKT_VALUE&lt;/Q&gt;&lt;R&gt;1&lt;/R&gt;&lt;C&gt;1&lt;/C&gt;&lt;D xsi:type="xsd:double"&gt;3996.978&lt;/D&gt;&lt;/FQL&gt;&lt;FQL&gt;&lt;Q&gt;GNW^FG_MKT_VALUE&lt;/Q&gt;&lt;R&gt;1&lt;/R&gt;&lt;C&gt;1&lt;/C&gt;&lt;D xsi:type="xsd:double"&gt;2556.97&lt;/D&gt;&lt;/FQL&gt;&lt;FQL&gt;&lt;Q&gt;GOOGL^FG_MKT_VALUE&lt;/Q&gt;&lt;R&gt;1&lt;/R&gt;&lt;C&gt;1&lt;/C&gt;&lt;D xsi:type="xsd:double"&gt;529743.3&lt;/D&gt;&lt;/FQL&gt;&lt;FQL&gt;&lt;Q&gt;GPC^FG_MKT_VALUE&lt;/Q&gt;&lt;R&gt;1&lt;/R&gt;&lt;C&gt;1&lt;/C&gt;&lt;D xsi:type="xsd:double"&gt;13544.548&lt;/D&gt;&lt;/FQL&gt;&lt;FQL&gt;&lt;Q&gt;GPS^FG_MKT_VALUE&lt;/Q&gt;&lt;R&gt;1&lt;/R&gt;&lt;C&gt;1&lt;/C&gt;&lt;D xsi:type="xsd:double"&gt;11297.3545&lt;/D&gt;&lt;/FQL&gt;&lt;FQL&gt;&lt;Q&gt;GRMN^FG_MKT_VALUE&lt;/Q&gt;&lt;R&gt;1&lt;/R&gt;&lt;C&gt;1&lt;/C&gt;&lt;D xsi:type="xsd:double"&gt;7275.5947&lt;/D&gt;&lt;/FQL&gt;&lt;FQL&gt;&lt;Q&gt;GS^FG_MKT_VALUE&lt;/Q&gt;&lt;R&gt;1&lt;/R&gt;&lt;C&gt;1&lt;/C&gt;&lt;D xsi:type="xsd:double"&gt;80802.984&lt;/D&gt;&lt;/FQL&gt;&lt;FQL&gt;&lt;Q&gt;GT^FG_MKT_VALUE&lt;/Q&gt;&lt;R&gt;1&lt;/R&gt;&lt;C&gt;1&lt;/C&gt;&lt;D xsi:type="xsd:double"&gt;9271.947&lt;/D&gt;&lt;/FQL&gt;&lt;FQL&gt;&lt;Q&gt;GWW^FG_MKT_VALUE&lt;/Q&gt;&lt;R&gt;1&lt;/R&gt;&lt;C&gt;1&lt;/C&gt;&lt;D xsi:type="xsd:double"&gt;12469.846&lt;/D&gt;&lt;/FQL&gt;&lt;FQL&gt;&lt;Q&gt;HAL^FG_MKT_VALUE&lt;/Q&gt;&lt;R&gt;1&lt;/R&gt;&lt;C&gt;1&lt;/C&gt;&lt;D xsi:type="xsd:double"&gt;34078.473&lt;/D&gt;&lt;/FQL&gt;&lt;FQL&gt;&lt;Q&gt;HAR^FG_MKT_VALUE&lt;/Q&gt;&lt;R&gt;1&lt;/R&gt;&lt;C&gt;1&lt;/C&gt;&lt;D xsi:type="xsd:double"&gt;7396.689&lt;/D&gt;&lt;/FQL&gt;&lt;FQL&gt;&lt;Q&gt;HAS^FG_MKT_VALUE&lt;/Q&gt;&lt;R&gt;1&lt;/R&gt;&lt;C&gt;1&lt;/C&gt;&lt;D xsi:type="xsd:double"&gt;9426.56&lt;/D&gt;&lt;/FQL&gt;&lt;FQL&gt;&lt;Q&gt;HBAN^FG_MKT_VALUE&lt;/Q&gt;&lt;R&gt;1&lt;/R&gt;&lt;C&gt;1&lt;/C&gt;&lt;D xsi:type="xsd:double"&gt;9297.011&lt;/D&gt;&lt;/FQL&gt;&lt;FQL&gt;&lt;Q&gt;HBI^FG_MKT_VALUE&lt;/Q&gt;&lt;R&gt;1&lt;/R&gt;&lt;C&gt;1&lt;/C&gt;&lt;D xsi:type="xsd:double"&gt;12332.598&lt;/D&gt;&lt;/FQL&gt;&lt;FQL&gt;&lt;Q&gt;HCA^FG_MKT_VALUE&lt;/Q&gt;&lt;R&gt;1&lt;/R&gt;&lt;C&gt;1&lt;/C&gt;&lt;D xsi:type="xsd:double"&gt;28027.176&lt;/D&gt;&lt;/FQL&gt;&lt;FQL&gt;&lt;Q&gt;HCBK^FG_MKT_VALUE&lt;/Q&gt;&lt;R&gt;1&lt;/R&gt;&lt;C&gt;1&lt;/C&gt;&lt;D xsi:type="xsd:double"&gt;5358.8384&lt;/D&gt;&lt;/FQL&gt;&lt;FQL&gt;&lt;Q&gt;HCN^FG_MKT_VALUE&lt;/Q&gt;&lt;R&gt;1&lt;/R&gt;&lt;C&gt;1&lt;/C&gt;&lt;D xsi:type="xsd:double"&gt;22082.113&lt;/D&gt;&lt;/FQL&gt;&lt;FQL&gt;&lt;Q&gt;HCP^FG_MKT_VALUE&lt;/Q&gt;&lt;R&gt;1&lt;/R&gt;&lt;C&gt;1&lt;/C&gt;&lt;D xsi:type="xsd:double"&gt;16443.885&lt;/D&gt;&lt;/FQL&gt;&lt;FQL&gt;&lt;Q&gt;HD^FG_MKT_VALUE&lt;/Q&gt;&lt;R&gt;1&lt;/R&gt;&lt;C&gt;1&lt;/C&gt;&lt;D xsi:type="xsd:double"&gt;171491.56&lt;/D&gt;&lt;/FQL&gt;&lt;FQL&gt;&lt;Q&gt;HES^FG_MKT_VALUE&lt;/Q&gt;&lt;R&gt;1&lt;/R&gt;&lt;C&gt;1&lt;/C&gt;&lt;D xsi:type="xsd:double"&gt;17623.574&lt;/D&gt;&lt;/FQL&gt;&lt;FQL&gt;&lt;Q&gt;HIG^FG_MKT_VALUE&lt;/Q&gt;&lt;R&gt;1&lt;/R&gt;&lt;C&gt;1&lt;/C&gt;&lt;D xsi:type="xsd:double"&gt;19016.516&lt;/D&gt;&lt;/FQL&gt;&lt;FQL&gt;&lt;Q&gt;HOG^FG_MKT_VALUE&lt;/Q&gt;&lt;R&gt;1&lt;/R&gt;&lt;C&gt;1&lt;/C&gt;&lt;D xsi:type="xsd:double"&gt;9543.136&lt;/D&gt;&lt;/FQL&gt;&lt;FQL&gt;&lt;Q&gt;HON^FG_MKT_VALUE&lt;/Q&gt;&lt;R&gt;1&lt;/R&gt;&lt;C&gt;1&lt;/C&gt;&lt;D xsi:type="xsd:double"&gt;79820.46&lt;/D&gt;&lt;/FQL&gt;&lt;FQL&gt;&lt;Q&gt;HOT^FG_MKT_VALUE&lt;/Q&gt;&lt;R&gt;1&lt;/R&gt;&lt;C&gt;1&lt;/C&gt;&lt;D xsi:type="xsd:double"&gt;12157.5&lt;/D&gt;&lt;/FQL&gt;&lt;FQL&gt;&lt;Q&gt;HP^FG_MKT_VALUE&lt;/Q&gt;&lt;R&gt;1&lt;/R&gt;&lt;C&gt;1&lt;/C&gt;&lt;D xsi:type="xsd:double"&gt;6304.5396&lt;/D&gt;&lt;/FQL&gt;&lt;FQL&gt;&lt;Q&gt;HPQ^FG_MKT_VALUE&lt;/Q&gt;&lt;R&gt;1&lt;/R&gt;&lt;C&gt;1&lt;/C&gt;&lt;D xsi:type="xsd:double"&gt;26640.52&lt;/D&gt;&lt;/FQL&gt;&lt;FQL&gt;&lt;Q&gt;HRB^FG_MKT_VALUE&lt;/Q&gt;&lt;R&gt;1&lt;/R&gt;&lt;C&gt;1&lt;/C&gt;&lt;D xsi:type="xsd:double"&gt;10147.936&lt;/D&gt;&lt;/FQL&gt;&lt;FQL&gt;&lt;Q&gt;HRL^FG_MKT_VALUE&lt;/Q&gt;&lt;R&gt;1&lt;/R&gt;&lt;C&gt;1&lt;/C&gt;&lt;D xsi:type="xsd:double"&gt;18886.506&lt;/D&gt;&lt;/FQL&gt;&lt;FQL&gt;&lt;Q&gt;HRS^FG_MKT_VALUE&lt;/Q&gt;&lt;R&gt;1&lt;/R&gt;&lt;C&gt;1&lt;/C&gt;&lt;D xsi:type="xsd:double"&gt;10277.746&lt;/D&gt;&lt;/FQL&gt;&lt;FQL&gt;&lt;Q&gt;HSIC^FG_MKT_VALUE&lt;/Q&gt;&lt;R&gt;1&lt;/R&gt;&lt;C&gt;1&lt;/C&gt;&lt;D xsi:type="xsd:double"&gt;12822.019&lt;/D&gt;&lt;/FQL&gt;&lt;FQL&gt;&lt;Q&gt;HST^FG_MKT_VALUE&lt;/Q&gt;&lt;R&gt;1&lt;/R&gt;&lt;C&gt;1&lt;/C&gt;&lt;D xsi:type="xsd:double"&gt;12243.744&lt;/D&gt;&lt;/FQL&gt;&lt;FQL&gt;&lt;Q&gt;HSY^FG_MKT_VALUE&lt;/Q&gt;&lt;R&gt;1&lt;/R&gt;&lt;C&gt;1&lt;/C&gt;&lt;D xsi:type="xsd:double"&gt;18773.258&lt;/D&gt;&lt;/FQL&gt;&lt;FQL&gt;&lt;Q&gt;HUM^FG_MKT_VALUE&lt;/Q&gt;&lt;R&gt;1&lt;/R&gt;&lt;C&gt;1&lt;/C&gt;&lt;D xsi:type="xsd:double"&gt;24963.885&lt;/D&gt;&lt;/FQL&gt;&lt;FQL&gt;&lt;Q&gt;IBM^FG_MKT_VALUE&lt;/Q&gt;&lt;R&gt;1&lt;/R&gt;&lt;C&gt;1&lt;/C&gt;&lt;D xsi:type="xsd:double"&gt;136295.2&lt;/D&gt;&lt;/FQL&gt;&lt;FQL&gt;&lt;Q&gt;ICE^FG_MKT_VALUE&lt;/Q&gt;&lt;R&gt;1&lt;/R&gt;&lt;C&gt;1&lt;/C&gt;&lt;D xsi:type="xsd:double"&gt;28479.406&lt;/D&gt;&lt;/FQL&gt;&lt;FQL&gt;&lt;Q&gt;IFF^FG_MKT_VALUE&lt;/Q&gt;&lt;R&gt;1&lt;/R&gt;&lt;C&gt;1&lt;/C&gt;&lt;D xsi:type="xsd:double"&gt;9658.087&lt;/D&gt;&lt;/FQL&gt;&lt;FQL&gt;&lt;Q&gt;INTC^FG_MKT_VALUE&lt;/Q&gt;&lt;R&gt;1&lt;/R&gt;&lt;C&gt;1&lt;/C&gt;&lt;D xsi:type="xsd:double"&gt;162209.95&lt;/D&gt;&lt;/FQL&gt;&lt;FQL&gt;&lt;Q&gt;INTU^FG_MKT_VALUE&lt;/Q&gt;&lt;R&gt;1&lt;/R&gt;&lt;C&gt;1&lt;/C&gt;&lt;D xsi:type="xsd:double"&gt;26420.2&lt;/D&gt;&lt;/FQL&gt;&lt;FQL&gt;&lt;Q&gt;IP^FG_MKT_VALUE&lt;/Q&gt;&lt;R&gt;1&lt;/R&gt;&lt;C&gt;1&lt;/C&gt;&lt;D xsi:type="xsd:double"&gt;17333.047&lt;/D&gt;&lt;/FQL&gt;&lt;FQL&gt;&lt;Q&gt;IPG^FG_MKT_VALUE&lt;/Q&gt;&lt;R&gt;1&lt;/R&gt;&lt;C&gt;1&lt;/C&gt;&lt;D xsi:type="xsd:double"&gt;9366.321&lt;/D&gt;&lt;/FQL&gt;&lt;FQL&gt;&lt;Q&gt;IR^FG_MKT_VALUE&lt;/Q&gt;&lt;R&gt;1&lt;/R&gt;&lt;C&gt;1&lt;/C&gt;&lt;D xsi:type="xsd:double"&gt;15310.525&lt;/D&gt;&lt;/FQL&gt;&lt;FQL&gt;&lt;Q&gt;IRM^FG_MKT_VALUE&lt;/Q&gt;&lt;R&gt;1&lt;/R&gt;&lt;C&gt;1&lt;/C&gt;&lt;D xsi:type="xsd:double"&gt;6081.206&lt;/D&gt;&lt;/FQL&gt;&lt;FQL&gt;&lt;Q&gt;ISRG^FG_MKT_VALUE&lt;/Q&gt;&lt;R&gt;1&lt;/R&gt;&lt;C&gt;1&lt;/C&gt;&lt;D xsi:type="xsd:double"&gt;19346.479&lt;/D&gt;&lt;/FQL&gt;&lt;FQL&gt;&lt;Q&gt;ITW^FG_MKT_VALUE&lt;/Q&gt;&lt;R&gt;1&lt;/R&gt;&lt;C&gt;1&lt;/C&gt;&lt;D xsi:type="xsd:double"&gt;34011.945&lt;/D&gt;&lt;/FQL&gt;&lt;FQL&gt;&lt;Q&gt;IVZ^FG_MKT_VALUE&lt;/Q&gt;&lt;R&gt;1&lt;/R&gt;&lt;C&gt;1&lt;/C&gt;&lt;D xsi:type="xsd:double"&gt;14108.247&lt;/D&gt;&lt;/FQL&gt;&lt;FQL&gt;&lt;Q&gt;JBHT^FG_MKT_VALUE&lt;/Q&gt;&lt;R&gt;1&lt;/R&gt;&lt;C&gt;1&lt;/C&gt;&lt;D xsi:type="xsd:double"&gt;8882.228&lt;/D&gt;&lt;/FQL&gt;&lt;FQL&gt;&lt;Q&gt;JCI^FG_MKT_VALUE&lt;/Q&gt;&lt;R&gt;1&lt;/R&gt;&lt;C&gt;1&lt;/C&gt;&lt;D xsi:type="xsd:double"&gt;29566.457&lt;/D&gt;&lt;/FQL&gt;&lt;FQL&gt;&lt;Q&gt;JEC^FG_MKT_VALUE&lt;/Q&gt;&lt;R&gt;1&lt;/R&gt;&lt;C&gt;1&lt;/C&gt;&lt;D xsi:type="xsd:double"&gt;5448.383&lt;/D&gt;&lt;/FQL&gt;&lt;FQL&gt;&lt;Q&gt;JNJ^FG_MKT_VALUE&lt;/Q&gt;&lt;R&gt;1&lt;/R&gt;&lt;C&gt;1&lt;/C&gt;&lt;D xsi:type="xsd:double"&gt;282421.56&lt;/D&gt;&lt;/FQL&gt;&lt;FQL&gt;&lt;Q&gt;JNPR^FG_MKT_VALUE&lt;/Q&gt;&lt;R&gt;1&lt;/R&gt;&lt;C&gt;1&lt;/C&gt;&lt;D xsi:type="xsd:double"&gt;11795.495&lt;/D&gt;&lt;/FQL&gt;&lt;FQL&gt;&lt;Q&gt;JOY^FG_MKT_VALUE&lt;/Q&gt;&lt;R&gt;1&lt;/R&gt;&lt;C&gt;1&lt;/C&gt;&lt;D xsi:type="xsd:double"&gt;1502.0833&lt;/D&gt;&lt;/FQL&gt;&lt;FQL&gt;&lt;Q&gt;JPM^FG_MKT_VALUE&lt;/Q&gt;&lt;R&gt;1&lt;/R&gt;&lt;C&gt;1&lt;/C&gt;&lt;D xsi:type="xsd:double"&gt;246856.56&lt;/D&gt;&lt;/FQL&gt;&lt;FQL&gt;&lt;Q&gt;JWN^FG_MKT_VALUE&lt;/Q&gt;&lt;R&gt;1&lt;/R&gt;&lt;C&gt;1&lt;/C&gt;&lt;D xsi:type="xsd:double"&gt;10755.054&lt;/D&gt;&lt;/FQL&gt;&lt;FQL&gt;&lt;Q&gt;K^FG_MKT_VALUE&lt;/Q&gt;&lt;R&gt;1&lt;/R&gt;&lt;C&gt;1&lt;/C&gt;&lt;D xsi:type="xsd:double"&gt;24130.959&lt;/D&gt;&lt;/FQL&gt;&lt;FQL&gt;&lt;Q&gt;KEY^FG_MKT_VALUE&lt;/Q&gt;&lt;R&gt;1&lt;/R&gt;&lt;C&gt;1&lt;/C&gt;&lt;D xsi:type="xsd:double"&gt;10976.723&lt;/D&gt;&lt;/FQL&gt;&lt;FQL&gt;&lt;Q&gt;KIM^FG_MKT_VALUE&lt;/Q&gt;&lt;R&gt;1&lt;/R&gt;&lt;C&gt;1&lt;/C&gt;&lt;D xsi:type="xsd:double"&gt;10828.723&lt;/D&gt;&lt;/FQL&gt;&lt;FQL&gt;&lt;Q&gt;KLAC^FG_MKT_VALUE&lt;/Q&gt;&lt;R&gt;1&lt;/R&gt;&lt;C&gt;1&lt;/C&gt;&lt;D xsi:type="xsd:double"&gt;10370.409&lt;/D&gt;&lt;/FQL&gt;&lt;FQL&gt;&lt;Q&gt;KMB^FG_MKT_VALUE&lt;/Q&gt;&lt;R&gt;1&lt;/R&gt;&lt;C&gt;1&lt;/C&gt;&lt;D xsi:type="xsd:double"&gt;44092.88&lt;/D&gt;&lt;/FQL&gt;&lt;FQL&gt;&lt;Q&gt;KMI^FG_MKT_VALUE&lt;/Q&gt;&lt;R&gt;1&lt;/R&gt;&lt;C&gt;1&lt;/C&gt;&lt;D xsi:type="xsd:double"&gt;54102.313&lt;/D&gt;&lt;/FQL&gt;&lt;FQL&gt;&lt;Q&gt;KMX^FG_MKT_VALUE&lt;/Q&gt;&lt;R&gt;1&lt;/R&gt;&lt;C&gt;1&lt;/C&gt;&lt;D xsi:type="xsd:double"&gt;11663.671&lt;/D&gt;&lt;/FQL&gt;&lt;FQL&gt;&lt;Q&gt;KO^FG_MKT_VALUE&lt;/Q&gt;&lt;R&gt;1&lt;/R&gt;&lt;C&gt;1&lt;/C&gt;&lt;D xsi:type="xsd:double"&gt;189398.08&lt;/D&gt;&lt;/FQL&gt;&lt;FQL&gt;&lt;Q&gt;KORS^FG_MKT_VALUE&lt;/Q&gt;&lt;R&gt;1&lt;/R&gt;&lt;C&gt;1&lt;/C&gt;&lt;D xsi:type="xsd:double"&gt;7943.598&lt;/D&gt;&lt;/FQL&gt;&lt;FQL&gt;&lt;Q&gt;KR^FG_MKT_VALUE&lt;/Q&gt;&lt;R&gt;1&lt;/R&gt;&lt;C&gt;1&lt;/C&gt;&lt;D xsi:type="xsd:double"&gt;36309.09&lt;/D&gt;&lt;/FQL&gt;&lt;FQL&gt;&lt;Q&gt;KSS^FG_MKT_VALUE&lt;/Q&gt;&lt;R&gt;1&lt;/R&gt;&lt;C&gt;1&lt;/C&gt;&lt;D xsi:type="xsd:double"&gt;9444.269&lt;/D&gt;&lt;/FQL&gt;&lt;FQL&gt;&lt;Q&gt;KSU^FG_MKT_VALUE&lt;/Q&gt;&lt;R&gt;1&lt;/R&gt;&lt;C&gt;1&lt;/C&gt;&lt;D xsi:type="xsd:double"&gt;9999.041&lt;/D&gt;&lt;/FQL&gt;&lt;FQL&gt;&lt;Q&gt;L^FG_MKT_VALUE&lt;/Q&gt;&lt;R&gt;1&lt;/R&gt;&lt;C&gt;1&lt;/C&gt;&lt;D xsi:type="xsd:double"&gt;13443.772&lt;/D&gt;&lt;/FQL&gt;&lt;FQL&gt;&lt;Q&gt;LB^FG_MKT_VALUE&lt;/Q&gt;&lt;R&gt;1&lt;/R&gt;&lt;C&gt;1&lt;/C&gt;&lt;D xsi:type="xsd:double"&gt;28160.926&lt;/D&gt;&lt;/FQL&gt;&lt;FQL&gt;&lt;Q&gt;LEG^FG_MKT_VALUE&lt;/Q&gt;&lt;R&gt;1&lt;/R&gt;&lt;C&gt;1&lt;/C&gt;&lt;D xsi:type="xsd:double"&gt;6361.127&lt;/D&gt;&lt;/FQL&gt;&lt;FQL&gt;&lt;Q&gt;LEN^FG_MKT_VALUE&lt;/Q&gt;&lt;R&gt;1&lt;/R&gt;&lt;C&gt;1&lt;/C&gt;&lt;D xsi:type="xsd:double"&gt;10908.492&lt;/D&gt;&lt;/FQL&gt;&lt;FQL&gt;&lt;Q&gt;LH^FG_MKT_VALUE&lt;/Q&gt;&lt;R&gt;1&lt;/R&gt;&lt;C&gt;1&lt;/C&gt;&lt;D xsi:type="xsd:double"&gt;12243.176&lt;/D&gt;&lt;/FQL&gt;&lt;FQL&gt;&lt;Q&gt;LLL^FG_MKT_VALUE&lt;/Q&gt;&lt;R&gt;1&lt;/R&gt;&lt;C&gt;1&lt;/C&gt;&lt;D xsi:type="xsd:double"&gt;9806.339&lt;/D&gt;&lt;/FQL&gt;&lt;FQL&gt;&lt;Q&gt;LLTC^FG_MKT_VALUE&lt;/Q&gt;&lt;R&gt;1&lt;/R&gt;&lt;C&gt;1&lt;/C&gt;&lt;D xsi:type="xsd:double"&gt;10864.357&lt;/D&gt;&lt;/FQL&gt;&lt;FQL&gt;&lt;Q&gt;LLY^FG_MKT_VALUE&lt;/Q&gt;&lt;R&gt;1&lt;/R&gt;&lt;C&gt;1&lt;/C&gt;&lt;D xsi:type="xsd:double"&gt;92967.91&lt;/D&gt;&lt;/FQL&gt;&lt;FQL&gt;&lt;Q&gt;LM^FG_MKT_VALUE&lt;/Q&gt;&lt;R&gt;1&lt;/R&gt;&lt;C&gt;1&lt;/C&gt;&lt;D xsi:type="xsd:double"&gt;4716.519&lt;/D&gt;&lt;/FQL&gt;&lt;FQL&gt;&lt;Q&gt;LMT^FG_MKT_VALUE&lt;/Q&gt;&lt;R&gt;1&lt;/R&gt;&lt;C&gt;1&lt;/C&gt;&lt;D xsi:type="xsd:double"&gt;69743.65&lt;/D&gt;&lt;/FQL&gt;&lt;FQL&gt;&lt;Q&gt;LNC^FG_MKT_VALUE&lt;/Q&gt;&lt;R&gt;1&lt;/R&gt;&lt;C&gt;1&lt;/C&gt;&lt;D xsi:type="xsd:double"&gt;13583.683&lt;/D&gt;&lt;/FQL&gt;&lt;FQL&gt;&lt;Q&gt;LOW^FG_MKT_VALUE&lt;/Q&gt;&lt;R&gt;1&lt;/R&gt;&lt;C&gt;1&lt;/C&gt;&lt;D xsi:type="xsd:double"&gt;71844.305&lt;/D&gt;&lt;/FQL&gt;&lt;FQL&gt;&lt;Q&gt;LRCX^FG_MKT_VALUE&lt;/Q&gt;&lt;R&gt;1&lt;/R&gt;&lt;C&gt;1&lt;/C&gt;&lt;D xsi:type="xsd:double"&gt;12229.783&lt;/D&gt;&lt;/FQL&gt;&lt;FQL&gt;&lt;Q&gt;LUK^FG_MKT_VALUE&lt;/Q&gt;&lt;R&gt;1&lt;/R&gt;&lt;C&gt;1&lt;/C&gt;&lt;D xsi:type="xsd:double"&gt;6518.461&lt;/D&gt;&lt;/FQL&gt;&lt;FQL&gt;&lt;Q&gt;LUV^FG_MKT_VALUE&lt;/Q&gt;&lt;R&gt;1&lt;/R&gt;&lt;C&gt;1&lt;/C&gt;&lt;D xsi:type="xsd:double"&gt;30104.283&lt;/D&gt;&lt;/FQL&gt;&lt;FQL&gt;&lt;Q&gt;LVLT^FG_MKT_VALUE&lt;/Q&gt;&lt;R&gt;1&lt;/R&gt;&lt;C&gt;1&lt;/C&gt;&lt;D xsi:type="xsd:double"&gt;18178.523&lt;/D&gt;&lt;/FQL&gt;&lt;FQL&gt;&lt;Q&gt;LYB^FG_MKT_VALUE&lt;/Q&gt;&lt;R&gt;1&lt;/R&gt;&lt;C&gt;1&lt;/C&gt;&lt;D xsi:type="xsd:double"&gt;43461.234&lt;/D&gt;&lt;/FQL&gt;&lt;FQL&gt;&lt;Q&gt;M^FG_MKT_VALUE&lt;/Q&gt;&lt;R&gt;1&lt;/R&gt;&lt;C&gt;1&lt;/C&gt;&lt;D xsi:type="xsd:double"&gt;12506.831&lt;/D&gt;&lt;/FQL&gt;&lt;FQL&gt;&lt;Q&gt;MA^FG_MKT_VALUE&lt;/Q&gt;&lt;R&gt;1&lt;/R&gt;&lt;C&gt;1&lt;/C&gt;&lt;D xsi:type="xsd:double"&gt;110785.34&lt;/D&gt;&lt;/FQL&gt;&lt;FQL&gt;&lt;Q&gt;MAC^FG_MKT_VALUE&lt;/Q&gt;&lt;R&gt;1&lt;/R&gt;&lt;C&gt;1&lt;/C&gt;&lt;D xsi:type="xsd:double"&gt;12520.579&lt;/D&gt;&lt;/FQL&gt;&lt;FQL&gt;&lt;Q&gt;MAR^FG_MKT_VALUE&lt;/Q&gt;&lt;R&gt;1&lt;/R&gt;&lt;C&gt;1&lt;/C&gt;&lt;D xsi:type="xsd:double"&gt;18281.658&lt;/D&gt;&lt;/FQL&gt;&lt;FQL&gt;&lt;Q&gt;MAS^FG_MKT_VALUE&lt;/Q&gt;&lt;R&gt;1&lt;/R&gt;&lt;C&gt;1&lt;/C&gt;&lt;D xsi:type="xsd:double"&gt;10195.101&lt;/D&gt;&lt;/FQL&gt;&lt;FQL&gt;&lt;Q&gt;MAT^FG_MKT_VALUE&lt;/Q&gt;&lt;R&gt;1&lt;/R&gt;&lt;C&gt;1&lt;/C&gt;&lt;D xsi:type="xsd:double"&gt;8275.147&lt;/D&gt;&lt;/FQL&gt;&lt;FQL&gt;&lt;Q&gt;MCD^FG_MKT_VALUE&lt;/Q&gt;&lt;R&gt;1&lt;/R&gt;&lt;C&gt;1&lt;/C&gt;&lt;D xsi:type="xsd:double"&gt;107790.18&lt;/D&gt;&lt;/FQL&gt;&lt;FQL&gt;&lt;Q&gt;MCHP^FG_MKT_VALUE&lt;/Q&gt;&lt;R&gt;1&lt;/R&gt;&lt;C&gt;1&lt;/C&gt;&lt;D xsi:type="xsd:double"&gt;9577.202&lt;/D&gt;&lt;/FQL&gt;&lt;FQL&gt;&lt;Q&gt;MCK^FG_MKT_VALUE&lt;/Q&gt;&lt;R&gt;1&lt;/R&gt;&lt;C&gt;1&lt;/C&gt;&lt;D xsi:type="xsd:double"&gt;43679.266&lt;/D&gt;&lt;/FQL&gt;&lt;FQL&gt;&lt;Q&gt;MCO^FG_MKT_VALUE&lt;/Q&gt;&lt;R&gt;1&lt;/R&gt;&lt;C&gt;1&lt;/C&gt;&lt;D xsi:type="xsd:double"&gt;20477.766&lt;/D&gt;&lt;/FQL&gt;&lt;FQL&gt;&lt;Q&gt;MDLZ^FG_MKT_VALUE&lt;/Q&gt;&lt;R&gt;1&lt;/R&gt;&lt;C&gt;1&lt;/C&gt;&lt;D xsi:type="xsd:double"&gt;70161.86&lt;/D&gt;&lt;/FQL&gt;&lt;FQL&gt;&lt;Q&gt;MDT^FG_MKT_VALUE&lt;/Q&gt;&lt;R&gt;1&lt;/R&gt;&lt;C&gt;1&lt;/C&gt;&lt;D xsi:type="xsd:double"&gt;108466.94&lt;/D&gt;&lt;/FQL&gt;&lt;FQL&gt;&lt;Q&gt;MET^FG_MKT_VALUE&lt;/Q&gt;&lt;R&gt;1&lt;/R&gt;&lt;C&gt;1&lt;/C&gt;&lt;D xsi:type="xsd:double"&gt;56292.94&lt;/D&gt;&lt;/FQL&gt;&lt;FQL&gt;&lt;Q&gt;MHFI^FG_MKT_VALUE&lt;/Q&gt;&lt;R&gt;1&lt;/R&gt;&lt;C&gt;1&lt;/C&gt;&lt;D xsi:type="xsd:double"&gt;26273.158&lt;/D&gt;&lt;/FQL&gt;&lt;FQL&gt;&lt;Q&gt;MHK^FG_MKT_VALUE&lt;/Q&gt;&lt;R&gt;1&lt;/R&gt;&lt;C&gt;1&lt;/C&gt;&lt;D xsi:type="xsd:double"&gt;14275.305&lt;/D&gt;&lt;/FQL&gt;&lt;FQL&gt;&lt;Q&gt;MJN^FG_MKT_VALUE&lt;/Q&gt;&lt;R&gt;1&lt;/R&gt;&lt;C&gt;1&lt;/C&gt;&lt;D xsi:type="xsd:double"&gt;16046.626&lt;/D&gt;&lt;/FQL&gt;&lt;FQL&gt;&lt;Q&gt;MKC^FG_MKT_VALUE&lt;/Q&gt;&lt;R&gt;1&lt;/R&gt;&lt;C&gt;1&lt;/C&gt;&lt;D xsi:type="xsd:double"&gt;10942.896&lt;/D&gt;&lt;/FQL&gt;&lt;FQL&gt;&lt;Q&gt;MLM^FG_MKT_VALUE&lt;/Q&gt;&lt;R&gt;1&lt;/R&gt;&lt;C&gt;1&lt;/C&gt;&lt;D xsi:type="xsd:double"&gt;10703.598&lt;/D&gt;&lt;/FQL&gt;&lt;FQL&gt;&lt;Q&gt;MMC^FG_MKT_VALUE&lt;/Q&gt;&lt;R&gt;1&lt;/R&gt;&lt;C&gt;1&lt;/C&gt;&lt;D xsi:type="xsd:double"&gt;29027.104&lt;/D&gt;&lt;/FQL&gt;&lt;FQL&gt;&lt;Q&gt;MMM^FG_MKT_VALUE&lt;/Q&gt;&lt;R&gt;1&lt;/R&gt;&lt;C&gt;1&lt;/C&gt;&lt;D xsi:type="xsd:double"&gt;97362.7&lt;/D&gt;&lt;/FQL&gt;&lt;FQL&gt;&lt;Q&gt;MNK^FG_MKT_VALUE&lt;/Q&gt;&lt;R&gt;1&lt;/R&gt;&lt;C&gt;1&lt;/C&gt;&lt;D xsi:type="xsd:double"&gt;7800.932&lt;/D&gt;&lt;/FQL&gt;&lt;FQL&gt;&lt;Q&gt;MNST^FG_MKT_VALUE&lt;/Q&gt;&lt;R&gt;1&lt;/R&gt;&lt;C&gt;1&lt;/C&gt;&lt;D xsi:type="xsd:double"&gt;30935.357&lt;/D&gt;&lt;/FQL&gt;&lt;FQL&gt;&lt;Q&gt;MO^FG_MKT_VALUE&lt;/Q&gt;&lt;R&gt;1&lt;/R&gt;&lt;C&gt;1&lt;/C&gt;&lt;D xsi:type="xsd:double"&gt;113190.06&lt;/D&gt;&lt;/FQL&gt;&lt;FQL&gt;&lt;Q&gt;MON^FG_MKT_VALUE&lt;/Q&gt;&lt;R&gt;1&lt;/R&gt;&lt;C&gt;1&lt;/C&gt;&lt;D xsi:type="xsd:double"&gt;42147.207&lt;/D&gt;&lt;/FQL&gt;&lt;FQL&gt;&lt;Q&gt;MOS^FG_MKT_VALUE&lt;/Q&gt;&lt;R&gt;1&lt;/R&gt;&lt;C&gt;1&lt;/C&gt;&lt;D xsi:type="xsd:double"&gt;11182.802&lt;/D&gt;&lt;/FQL&gt;&lt;FQL&gt;&lt;Q&gt;MPC^FG_MKT_VALUE&lt;/Q&gt;&lt;R&gt;1&lt;/R&gt;&lt;C&gt;1&lt;/C&gt;&lt;D xsi:type="xsd:double"&gt;30587.377&lt;/D&gt;&lt;/FQL&gt;&lt;FQL&gt;&lt;Q&gt;MRK^FG_MKT_VALUE&lt;/Q&gt;&lt;R&gt;1&lt;/R&gt;&lt;C&gt;1&lt;/C&gt;&lt;D xsi:type="xsd:double"&gt;150464.64&lt;/D&gt;&lt;/FQL&gt;&lt;FQL&gt;&lt;Q&gt;MRO^FG_MKT_VALUE&lt;/Q&gt;&lt;R&gt;1&lt;/R&gt;&lt;C&gt;1&lt;/C&gt;&lt;D xsi:type="xsd:double"&gt;12539.469&lt;/D&gt;&lt;/FQL&gt;&lt;FQL&gt;&lt;Q&gt;MS^FG_MKT_VALUE&lt;/Q&gt;&lt;R&gt;1&lt;/R&gt;&lt;C&gt;1&lt;/C&gt;&lt;D xsi:type="xsd:double"&gt;65308.7&lt;/D&gt;&lt;/FQL&gt;&lt;FQL&gt;&lt;Q&gt;MSFT^FG_MKT_VALUE&lt;/Q&gt;&lt;R&gt;1&lt;/R&gt;&lt;C&gt;1&lt;/C&gt;&lt;D xsi:type="xsd:double"&gt;434543.13&lt;/D&gt;&lt;/FQL&gt;&lt;FQL&gt;&lt;Q&gt;MSI^FG_MKT_VALUE&lt;/Q&gt;&lt;R&gt;1&lt;/R&gt;&lt;C&gt;1&lt;/C&gt;&lt;D xsi:type="xsd:double"&gt;14912.757&lt;/D&gt;&lt;/FQL&gt;&lt;FQL&gt;&lt;Q&gt;MTB^FG_MKT_VALUE&lt;/Q&gt;&lt;R&gt;1&lt;/R&gt;&lt;C&gt;1&lt;/C&gt;&lt;D xsi:type="xsd:double"&gt;16613.266&lt;/D&gt;&lt;/FQL&gt;&lt;FQL&gt;&lt;Q&gt;MU^FG_MKT_VALUE&lt;/Q&gt;&lt;R&gt;1&lt;/R&gt;&lt;C&gt;1&lt;/C&gt;&lt;D xsi:type="xsd:double"&gt;16953.986&lt;/D&gt;&lt;/FQL&gt;&lt;FQL&gt;&lt;Q&gt;MUR^FG_MKT_VALUE&lt;/Q&gt;&lt;R&gt;1&lt;/R&gt;&lt;C&gt;1&lt;/C&gt;&lt;D xsi:type="xsd:double"&gt;5099.681&lt;/D&gt;&lt;/FQL&gt;&lt;FQL&gt;&lt;Q&gt;MYL^FG_MKT_VALUE&lt;/Q&gt;&lt;R&gt;1&lt;/R&gt;&lt;C&gt;1&lt;/C&gt;&lt;D xsi:type="xsd:double"&gt;24779.13&lt;/D&gt;&lt;/FQL&gt;&lt;FQL&gt;&lt;Q&gt;NBL^FG_MKT_VALUE&lt;/Q&gt;&lt;R&gt;1&lt;/R&gt;&lt;C&gt;1&lt;/C&gt;&lt;D xsi:type="xsd:double"&gt;15888.64&lt;/D&gt;&lt;/FQL&gt;&lt;FQL&gt;&lt;Q&gt;NDAQ^FG_MKT_VALUE&lt;/Q&gt;&lt;R&gt;1&lt;/R&gt;&lt;C&gt;1&lt;/C&gt;&lt;D xsi:type="xsd:double"&gt;9595.925&lt;/D&gt;&lt;/FQL&gt;&lt;FQL&gt;&lt;Q&gt;NEE^FG_MKT_VALUE&lt;/Q&gt;&lt;R&gt;1&lt;/R&gt;&lt;C&gt;1&lt;/C&gt;&lt;D xsi:type="xsd:double"&gt;45834.29&lt;/D&gt;&lt;/FQL&gt;&lt;FQL&gt;&lt;Q&gt;NEM^FG_MKT_VALUE&lt;/Q&gt;&lt;R&gt;1&lt;/R&gt;&lt;C&gt;1&lt;/C&gt;&lt;D xsi:type="xsd:double"&gt;9539.998&lt;/D&gt;&lt;/FQL&gt;&lt;FQL&gt;&lt;Q&gt;NFLX^FG_MKT_VALUE&lt;/Q&gt;&lt;R&gt;1&lt;/R&gt;&lt;C&gt;1&lt;/C&gt;&lt;D xsi:type="xsd:double"&gt;52705.34&lt;/D&gt;&lt;/FQL&gt;&lt;FQL&gt;&lt;Q&gt;NFX^FG_MKT_VALUE&lt;/Q&gt;&lt;R&gt;1&lt;/R&gt;&lt;C&gt;1&lt;/C&gt;&lt;D xsi:type="xsd:double"&gt;6436.419&lt;/D&gt;&lt;/FQL&gt;&lt;FQL&gt;&lt;Q&gt;NI^FG_MKT_VALUE&lt;/Q&gt;&lt;R&gt;1&lt;/R&gt;&lt;C&gt;1&lt;/C&gt;&lt;D xsi:type="xsd:double"&gt;6226.8315&lt;/D&gt;&lt;/FQL&gt;&lt;FQL&gt;&lt;Q&gt;NKE^FG_MKT_VALUE&lt;/Q&gt;&lt;R&gt;1&lt;/R&gt;&lt;C&gt;1&lt;/C&gt;&lt;D xsi:type="xsd:double"&gt;112914.65&lt;/D&gt;&lt;/FQL&gt;&lt;FQL&gt;&lt;Q&gt;NLSN^FG_MKT_VALUE&lt;/Q&gt;&lt;R&gt;1&lt;/R&gt;&lt;C&gt;1&lt;/C&gt;&lt;D xsi:type="xsd:double"&gt;17136.21&lt;/D&gt;&lt;/FQL&gt;&lt;FQL&gt;&lt;Q&gt;NOC^FG_MKT_VALUE&lt;/Q&gt;&lt;R&gt;1&lt;/R&gt;&lt;C&gt;1&lt;/C&gt;&lt;D xsi:type="xsd:double"&gt;34399.258&lt;/D&gt;&lt;/FQL&gt;&lt;FQL&gt;&lt;Q&gt;NOV^FG_MKT_VALUE&lt;/Q&gt;&lt;R&gt;1&lt;/R&gt;&lt;C&gt;1&lt;/C&gt;&lt;D xsi:type="xsd:double"&gt;14563.991&lt;/D&gt;&lt;/FQL&gt;&lt;FQL&gt;&lt;Q&gt;NRG^FG_MKT_VALUE&lt;/Q&gt;&lt;R&gt;1&lt;/R&gt;&lt;C&gt;1&lt;/C&gt;&lt;D xsi:type="xsd:double"&gt;3949.1921&lt;/D&gt;&lt;/FQL&gt;&lt;FQL&gt;&lt;Q&gt;NSC^FG_MKT_VALUE&lt;/Q&gt;&lt;R&gt;1&lt;/R&gt;&lt;C&gt;1&lt;/C&gt;&lt;D xsi:type="xsd:double"&gt;28262.639&lt;/D&gt;&lt;/FQL&gt;&lt;FQL&gt;&lt;Q&gt;NTAP^FG_MKT_VALUE&lt;/Q&gt;&lt;R&gt;1&lt;/R&gt;&lt;C&gt;1&lt;/C&gt;&lt;D xsi:type="xsd:double"&gt;9165.492&lt;/D&gt;&lt;/FQL&gt;&lt;FQL&gt;&lt;Q&gt;NTRS^FG_MKT_VALUE&lt;/Q&gt;&lt;R&gt;1&lt;/R&gt;&lt;C&gt;1&lt;/C&gt;&lt;D xsi:type="xsd:double"&gt;17454.797&lt;/D&gt;&lt;/FQL&gt;&lt;FQL&gt;&lt;Q&gt;NUE^FG_MKT_VALUE&lt;/Q&gt;&lt;R&gt;1&lt;/R&gt;&lt;C&gt;1&lt;/C&gt;&lt;D xsi:type="xsd:double"&gt;13414.241&lt;/D&gt;&lt;/FQL&gt;&lt;FQL&gt;&lt;Q&gt;NVDA^FG_MKT_VALUE&lt;/Q&gt;&lt;R&gt;1&lt;/R&gt;&lt;C&gt;1&lt;/C&gt;&lt;D xsi:type="xsd:double"&gt;16822.72&lt;/D&gt;&lt;/FQL&gt;&lt;FQL&gt;&lt;Q&gt;NWL^FG_MKT_VALUE&lt;/Q&gt;&lt;R&gt;1&lt;/R&gt;&lt;C&gt;1&lt;/C&gt;&lt;D xsi:type="xsd:double"&gt;11963.409&lt;/D&gt;&lt;/FQL&gt;&lt;FQL&gt;&lt;Q&gt;NWSA^FG_MKT_VALUE&lt;/Q&gt;&lt;R&gt;1&lt;/R&gt;&lt;C&gt;1&lt;/C&gt;&lt;D xsi:type="xsd:double"&gt;8387.033&lt;/D&gt;&lt;/FQL&gt;&lt;FQL&gt;&lt;Q&gt;O^FG_MKT_VALUE&lt;/Q&gt;&lt;R&gt;1&lt;/R&gt;&lt;C&gt;1&lt;/C&gt;&lt;D xsi:type="xsd:double"&gt;12335.231&lt;/D&gt;&lt;/FQL&gt;&lt;FQL&gt;&lt;Q&gt;OI^FG_MKT_VALUE&lt;/Q&gt;&lt;R&gt;1&lt;/R&gt;&lt;C&gt;1&lt;/C&gt;&lt;D xsi:type="xsd:double"&gt;3164.4875&lt;/D&gt;&lt;/FQL&gt;&lt;FQL&gt;&lt;Q&gt;OKE^FG_MKT_VALUE&lt;/Q&gt;&lt;R&gt;1&lt;/R&gt;&lt;C&gt;1&lt;/C&gt;&lt;D xsi:type="xsd:double"&gt;6341.123&lt;/D&gt;&lt;/FQL&gt;&lt;FQL&gt;&lt;Q&gt;OMC^FG_MKT_VALUE&lt;/Q&gt;&lt;R&gt;1&lt;/R&gt;&lt;C&gt;1&lt;/C&gt;&lt;D xsi:type="xsd:double"&gt;17694.307&lt;/D&gt;&lt;/FQL&gt;&lt;FQL&gt;&lt;Q&gt;ORCL^FG_MKT_VALUE&lt;/Q&gt;&lt;R&gt;1&lt;/R&gt;&lt;C&gt;1&lt;/C&gt;&lt;D xsi:type="xsd:double"&gt;168879.34&lt;/D&gt;&lt;/FQL&gt;&lt;FQL&gt;&lt;Q&gt;ORLY^FG_MKT_VALUE&lt;/Q&gt;&lt;R&gt;1&lt;/R&gt;&lt;C&gt;1&lt;/C&gt;&lt;D xsi:type="xsd:double"&gt;26481.88&lt;/D&gt;&lt;/FQL&gt;&lt;FQL&gt;&lt;Q&gt;OXY^FG_MKT_VALUE&lt;/Q&gt;&lt;R&gt;1&lt;/R&gt;&lt;C&gt;1&lt;/C&gt;&lt;D xsi:type="xsd:double"&gt;58074.49&lt;/D&gt;&lt;/FQL&gt;&lt;FQL&gt;&lt;Q&gt;PAYX^FG_MKT_VALUE&lt;/Q&gt;&lt;R&gt;1&lt;/R&gt;&lt;C&gt;1&lt;/C&gt;&lt;D xsi:type="xsd:double"&gt;19548.48&lt;/D&gt;&lt;/FQL&gt;&lt;FQL&gt;&lt;Q&gt;PBCT^FG_MKT_VALUE&lt;/Q&gt;&lt;R&gt;1&lt;/R&gt;&lt;C&gt;1&lt;/C&gt;&lt;D xsi:type="xsd:double"&gt;5170.033&lt;/D&gt;&lt;/FQL&gt;&lt;FQL&gt;&lt;Q&gt;PBI^FG_MKT_VALUE&lt;/Q&gt;&lt;R&gt;1&lt;/R&gt;&lt;C&gt;1&lt;/C&gt;&lt;D xsi:type="xsd:double"&gt;4167.6074&lt;/D&gt;&lt;/FQL&gt;&lt;FQL&gt;&lt;Q&gt;PCAR^FG_MKT_VALUE&lt;/Q&gt;&lt;R&gt;1&lt;/R&gt;&lt;C&gt;1&lt;/C&gt;&lt;D xsi:type="xsd:double"&gt;18257.77&lt;/D&gt;&lt;/FQL&gt;&lt;FQL&gt;&lt;Q&gt;PCG^FG_MKT_VALUE&lt;/Q&gt;&lt;R&gt;1&lt;/R&gt;&lt;C&gt;1&lt;/C&gt;&lt;D xsi:type="xsd:double"&gt;25768.455&lt;/D&gt;&lt;/FQL&gt;&lt;FQL&gt;&lt;Q&gt;PCL^FG_MKT_VALUE&lt;/Q&gt;&lt;R&gt;1&lt;/R&gt;&lt;C&gt;1&lt;/C&gt;&lt;D xsi:type="xsd:double"&gt;8775.43&lt;/D&gt;&lt;/FQL&gt;&lt;FQL&gt;&lt;Q&gt;PCLN^FG_MKT_VALUE&lt;/Q&gt;&lt;R&gt;1&lt;/R&gt;&lt;C&gt;1&lt;/C&gt;&lt;D xsi:type="xsd:double"&gt;62201.223&lt;/D&gt;&lt;/FQL&gt;&lt;FQL&gt;&lt;Q&gt;PCP^FG_MKT_VALUE&lt;/Q&gt;&lt;R&gt;1&lt;/R&gt;&lt;C&gt;1&lt;/C&gt;&lt;D xsi:type="xsd:double"&gt;31810.344&lt;/D&gt;&lt;/FQL&gt;&lt;FQL&gt;&lt;Q&gt;PDCO^FG_MKT_VALUE&lt;/Q&gt;&lt;R&gt;1&lt;/R&gt;&lt;C&gt;1&lt;/C&gt;&lt;D xsi:type="xsd:double"&gt;4729.5327&lt;/D&gt;&lt;/FQL&gt;&lt;FQL&gt;&lt;Q&gt;PEG^FG_MKT_VALUE&lt;/Q&gt;&lt;R&gt;1&lt;/R&gt;&lt;C&gt;1&lt;/C&gt;&lt;D xsi:type="xsd:double"&gt;19879.248&lt;/D&gt;&lt;/FQL&gt;&lt;FQL&gt;&lt;Q&gt;PEP^FG_MKT_VALUE&lt;/Q&gt;&lt;R&gt;1&lt;/R&gt;&lt;C&gt;1&lt;/C&gt;&lt;D xsi:type="xsd:double"&gt;146923.31&lt;/D&gt;&lt;/FQL&gt;&lt;FQL&gt;&lt;Q&gt;PFE^FG_MKT_VALUE&lt;/Q&gt;&lt;R&gt;1&lt;/R&gt;&lt;C&gt;1&lt;/C&gt;&lt;D xsi:type="xsd:double"&gt;198029.84&lt;/D&gt;&lt;/FQL&gt;&lt;FQL&gt;&lt;Q&gt;PFG^FG_MKT_VALUE&lt;/Q&gt;&lt;R&gt;1&lt;/R&gt;&lt;C&gt;1&lt;/C&gt;&lt;D xsi:type="xsd:double"&gt;14889.316&lt;/D&gt;&lt;/FQL&gt;&lt;FQL&gt;&lt;Q&gt;PG^FG_MKT_VALUE&lt;/Q&gt;&lt;R&gt;1&lt;/R&gt;&lt;C&gt;1&lt;/C&gt;&lt;D xsi:type="xsd:double"&gt;208477.28&lt;/D&gt;&lt;/FQL&gt;&lt;FQL&gt;&lt;Q&gt;PGR^FG_MKT_VALUE&lt;/Q&gt;&lt;R&gt;1&lt;/R&gt;&lt;C&gt;1&lt;/C&gt;&lt;D xsi:type="xsd:double"&gt;18584.178&lt;/D&gt;&lt;/FQL&gt;&lt;FQL&gt;&lt;Q&gt;PH^FG_MKT_VALUE&lt;/Q&gt;&lt;R&gt;1&lt;/R&gt;&lt;C&gt;1&lt;/C&gt;&lt;D xsi:type="xsd:double"&gt;14117.443&lt;/D&gt;&lt;/FQL&gt;&lt;FQL&gt;&lt;Q&gt;PHM^FG_MKT_VALUE&lt;/Q&gt;&lt;R&gt;1&lt;/R&gt;&lt;C&gt;1&lt;/C&gt;&lt;D xsi:type="xsd:double"&gt;6836.1025&lt;/D&gt;&lt;/FQL&gt;&lt;FQL&gt;&lt;Q&gt;PKI^FG_MKT_VALUE&lt;/Q&gt;&lt;R&gt;1&lt;/R&gt;&lt;C&gt;1&lt;/C&gt;&lt;D xsi:type="xsd:double"&gt;5904.5186&lt;/D&gt;&lt;/FQL&gt;&lt;FQL&gt;&lt;Q&gt;PLD^FG_MKT_VALUE&lt;/Q&gt;&lt;R&gt;1&lt;/R&gt;&lt;C&gt;1&lt;/C&gt;&lt;D xsi:type="xsd:double"&gt;22757.717&lt;/D&gt;&lt;/FQL&gt;&lt;FQL&gt;&lt;Q&gt;PM^FG_MKT_VALUE&lt;/Q&gt;&lt;R&gt;1&lt;/R&gt;&lt;C&gt;1&lt;/C&gt;&lt;D xsi:type="xsd:double"&gt;135001.64&lt;/D&gt;&lt;/FQL&gt;&lt;FQL&gt;&lt;Q&gt;PNC^FG_MKT_VALUE&lt;/Q&gt;&lt;R&gt;1&lt;/R&gt;&lt;C&gt;1&lt;/C&gt;&lt;D xsi:type="xsd:double"&gt;48373.55&lt;/D&gt;&lt;/FQL&gt;&lt;FQL&gt;&lt;Q&gt;PNR^FG_MKT_VALUE&lt;/Q&gt;&lt;R&gt;1&lt;/R&gt;&lt;C&gt;1&lt;/C&gt;&lt;D xsi:type="xsd:double"&gt;10205.981&lt;/D&gt;&lt;/FQL&gt;&lt;FQL&gt;&lt;Q&gt;PNW^FG_MKT_VALUE&lt;/Q&gt;&lt;R&gt;1&lt;/R&gt;&lt;C&gt;1&lt;/C&gt;&lt;D xsi:type="xsd:double"&gt;7016.8047&lt;/D&gt;&lt;/FQL&gt;&lt;FQL&gt;&lt;Q&gt;POM^FG_MKT_VALUE&lt;/Q&gt;&lt;R&gt;1&lt;/R&gt;&lt;C&gt;1&lt;/C&gt;&lt;D xsi:type="xsd:double"&gt;6524.2974&lt;/D&gt;&lt;/FQL&gt;&lt;FQL&gt;&lt;Q&gt;PPG^FG_MKT_VALUE&lt;/Q&gt;&lt;R&gt;1&lt;/R&gt;&lt;C&gt;1&lt;/C&gt;&lt;D xsi:type="xsd:double"&gt;28658.564&lt;/D&gt;&lt;/FQL&gt;&lt;FQL&gt;&lt;Q&gt;PPL^FG_MKT_VALUE&lt;/Q&gt;&lt;R&gt;1&lt;/R&gt;&lt;C&gt;1&lt;/C&gt;&lt;D xsi:type="xsd:double"&gt;22807.338&lt;/D&gt;&lt;/FQL&gt;&lt;FQL&gt;&lt;Q&gt;PRGO^FG_MKT_VALUE&lt;/Q&gt;&lt;R&gt;1&lt;/R&gt;&lt;C&gt;1&lt;/C&gt;&lt;D xsi:type="xsd:double"&gt;22004.22&lt;/D&gt;&lt;/FQL&gt;&lt;FQL&gt;&lt;Q&gt;PRU^FG_MKT_VALUE&lt;/Q&gt;&lt;R&gt;1&lt;/R&gt;&lt;C&gt;1&lt;/C&gt;&lt;D xsi:type="xsd:double"&gt;38712.78&lt;/D&gt;&lt;/FQL&gt;&lt;FQL&gt;&lt;Q&gt;PSA^FG_MKT_VALUE&lt;/Q&gt;&lt;R&gt;1&lt;/R&gt;&lt;C&gt;1&lt;/C&gt;&lt;D xsi:type="xsd:double"&gt;41193.813&lt;/D&gt;&lt;/FQL&gt;&lt;FQL&gt;&lt;Q&gt;PSX^FG_MKT_VALUE&lt;/Q&gt;&lt;R&gt;1&lt;/R&gt;&lt;C&gt;1&lt;/C&gt;&lt;D xsi:type="xsd:double"&gt;49930.516&lt;/D&gt;&lt;/FQL&gt;&lt;FQL&gt;&lt;Q&gt;PVH^FG_MKT_VALUE&lt;/Q&gt;&lt;R&gt;1&lt;/R&gt;&lt;C&gt;1&lt;/C&gt;&lt;D xsi:type="xsd:double"&gt;7646.797&lt;/D&gt;&lt;/FQL&gt;&lt;FQL&gt;&lt;Q&gt;PWR^FG_MKT_VALUE&lt;/Q&gt;&lt;R&gt;1&lt;/R&gt;&lt;C&gt;1&lt;/C&gt;&lt;D xsi:type="xsd:double"&gt;4450.644&lt;/D&gt;&lt;/FQL&gt;&lt;FQL&gt;&lt;Q&gt;PX^FG_MKT_VALUE&lt;/Q&gt;&lt;R&gt;1&lt;/R&gt;&lt;C&gt;1&lt;/C&gt;&lt;D xsi:type="x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sd:double"&gt;32520.87&lt;/D&gt;&lt;/FQL&gt;&lt;FQL&gt;&lt;Q&gt;PXD^FG_MKT_VALUE&lt;/Q&gt;&lt;R&gt;1&lt;/R&gt;&lt;C&gt;1&lt;/C&gt;&lt;D xsi:type="xsd:double"&gt;22107.945&lt;/D&gt;&lt;/FQL&gt;&lt;FQL&gt;&lt;Q&gt;QCOM^FG_MKT_VALUE&lt;/Q&gt;&lt;R&gt;1&lt;/R&gt;&lt;C&gt;1&lt;/C&gt;&lt;D xsi:type="xsd:double"&gt;74463.08&lt;/D&gt;&lt;/FQL&gt;&lt;FQL&gt;&lt;Q&gt;R^FG_MKT_VALUE&lt;/Q&gt;&lt;R&gt;1&lt;/R&gt;&lt;C&gt;1&lt;/C&gt;&lt;D xsi:type="xsd:double"&gt;3531.3923&lt;/D&gt;&lt;/FQL&gt;&lt;FQL&gt;&lt;Q&gt;RAI^FG_MKT_VALUE&lt;/Q&gt;&lt;R&gt;1&lt;/R&gt;&lt;C&gt;1&lt;/C&gt;&lt;D xsi:type="xsd:double"&gt;67003.445&lt;/D&gt;&lt;/FQL&gt;&lt;FQL&gt;&lt;Q&gt;RCL^FG_MKT_VALUE&lt;/Q&gt;&lt;R&gt;1&lt;/R&gt;&lt;C&gt;1&lt;/C&gt;&lt;D xsi:type="xsd:double"&gt;20248.014&lt;/D&gt;&lt;/FQL&gt;&lt;FQL&gt;&lt;Q&gt;REGN^FG_MKT_VALUE&lt;/Q&gt;&lt;R&gt;1&lt;/R&gt;&lt;C&gt;1&lt;/C&gt;&lt;D xsi:type="xsd:double"&gt;58973.504&lt;/D&gt;&lt;/FQL&gt;&lt;FQL&gt;&lt;Q&gt;RF^FG_MKT_VALUE&lt;/Q&gt;&lt;R&gt;1&lt;/R&gt;&lt;C&gt;1&lt;/C&gt;&lt;D xsi:type="xsd:double"&gt;13257.047&lt;/D&gt;&lt;/FQL&gt;&lt;FQL&gt;&lt;Q&gt;RHI^FG_MKT_VALUE&lt;/Q&gt;&lt;R&gt;1&lt;/R&gt;&lt;C&gt;1&lt;/C&gt;&lt;D xsi:type="xsd:double"&gt;6768.313&lt;/D&gt;&lt;/FQL&gt;&lt;FQL&gt;&lt;Q&gt;RHT^FG_MKT_VALUE&lt;/Q&gt;&lt;R&gt;1&lt;/R&gt;&lt;C&gt;1&lt;/C&gt;&lt;D xsi:type="xsd:double"&gt;15102.269&lt;/D&gt;&lt;/FQL&gt;&lt;FQL&gt;&lt;Q&gt;RIG^FG_MKT_VALUE&lt;/Q&gt;&lt;R&gt;1&lt;/R&gt;&lt;C&gt;1&lt;/C&gt;&lt;D xsi:type="xsd:double"&gt;5303.2705&lt;/D&gt;&lt;/FQL&gt;&lt;FQL&gt;&lt;Q&gt;RL^FG_MKT_VALUE&lt;/Q&gt;&lt;R&gt;1&lt;/R&gt;&lt;C&gt;1&lt;/C&gt;&lt;D xsi:type="xsd:double"&gt;10611.997&lt;/D&gt;&lt;/FQL&gt;&lt;FQL&gt;&lt;Q&gt;ROK^FG_MKT_VALUE&lt;/Q&gt;&lt;R&gt;1&lt;/R&gt;&lt;C&gt;1&lt;/C&gt;&lt;D xsi:type="xsd:double"&gt;13746.722&lt;/D&gt;&lt;/FQL&gt;&lt;FQL&gt;&lt;Q&gt;ROP^FG_MKT_VALUE&lt;/Q&gt;&lt;R&gt;1&lt;/R&gt;&lt;C&gt;1&lt;/C&gt;&lt;D xsi:type="xsd:double"&gt;19475.525&lt;/D&gt;&lt;/FQL&gt;&lt;FQL&gt;&lt;Q&gt;ROST^FG_MKT_VALUE&lt;/Q&gt;&lt;R&gt;1&lt;/R&gt;&lt;C&gt;1&lt;/C&gt;&lt;D xsi:type="xsd:double"&gt;21393.2&lt;/D&gt;&lt;/FQL&gt;&lt;FQL&gt;&lt;Q&gt;RRC^FG_MKT_VALUE&lt;/Q&gt;&lt;R&gt;1&lt;/R&gt;&lt;C&gt;1&lt;/C&gt;&lt;D xsi:type="xsd:double"&gt;5184.4497&lt;/D&gt;&lt;/FQL&gt;&lt;FQL&gt;&lt;Q&gt;RSG^FG_MKT_VALUE&lt;/Q&gt;&lt;R&gt;1&lt;/R&gt;&lt;C&gt;1&lt;/C&gt;&lt;D xsi:type="xsd:double"&gt;15276.735&lt;/D&gt;&lt;/FQL&gt;&lt;FQL&gt;&lt;Q&gt;RTN^FG_MKT_VALUE&lt;/Q&gt;&lt;R&gt;1&lt;/R&gt;&lt;C&gt;1&lt;/C&gt;&lt;D xsi:type="xsd:double"&gt;38164.17&lt;/D&gt;&lt;/FQL&gt;&lt;FQL&gt;&lt;Q&gt;SBUX^FG_MKT_VALUE&lt;/Q&gt;&lt;R&gt;1&lt;/R&gt;&lt;C&gt;1&lt;/C&gt;&lt;D xsi:type="xsd:double"&gt;92280.33&lt;/D&gt;&lt;/FQL&gt;&lt;FQL&gt;&lt;Q&gt;SCG^FG_MKT_VALUE&lt;/Q&gt;&lt;R&gt;1&lt;/R&gt;&lt;C&gt;1&lt;/C&gt;&lt;D xsi:type="xsd:double"&gt;8536.428&lt;/D&gt;&lt;/FQL&gt;&lt;FQL&gt;&lt;Q&gt;SCHW^FG_MKT_VALUE&lt;/Q&gt;&lt;R&gt;1&lt;/R&gt;&lt;C&gt;1&lt;/C&gt;&lt;D xsi:type="xsd:double"&gt;44116.582&lt;/D&gt;&lt;/FQL&gt;&lt;FQL&gt;&lt;Q&gt;SE^FG_MKT_VALUE&lt;/Q&gt;&lt;R&gt;1&lt;/R&gt;&lt;C&gt;1&lt;/C&gt;&lt;D xsi:type="xsd:double"&gt;18396.662&lt;/D&gt;&lt;/FQL&gt;&lt;FQL&gt;&lt;Q&gt;SEE^FG_MKT_VALUE&lt;/Q&gt;&lt;R&gt;1&lt;/R&gt;&lt;C&gt;1&lt;/C&gt;&lt;D xsi:type="xsd:double"&gt;8919.616&lt;/D&gt;&lt;/FQL&gt;&lt;FQL&gt;&lt;Q&gt;SHW^FG_MKT_VALUE&lt;/Q&gt;&lt;R&gt;1&lt;/R&gt;&lt;C&gt;1&lt;/C&gt;&lt;D xsi:type="xsd:double"&gt;25854.316&lt;/D&gt;&lt;/FQL&gt;&lt;FQL&gt;&lt;Q&gt;SIAL^FG_MKT_VALUE&lt;/Q&gt;&lt;R&gt;1&lt;/R&gt;&lt;C&gt;1&lt;/C&gt;&lt;D xsi:type="xsd:double"&gt;16796.02&lt;/D&gt;&lt;/FQL&gt;&lt;FQL&gt;&lt;Q&gt;SIG^FG_MKT_VALUE&lt;/Q&gt;&lt;R&gt;1&lt;/R&gt;&lt;C&gt;1&lt;/C&gt;&lt;D xsi:type="xsd:double"&gt;10881.819&lt;/D&gt;&lt;/FQL&gt;&lt;FQL&gt;&lt;Q&gt;SJM^FG_MKT_VALUE&lt;/Q&gt;&lt;R&gt;1&lt;/R&gt;&lt;C&gt;1&lt;/C&gt;&lt;D xsi:type="xsd:double"&gt;14623.071&lt;/D&gt;&lt;/FQL&gt;&lt;FQL&gt;&lt;Q&gt;SLB^FG_MKT_VALUE&lt;/Q&gt;&lt;R&gt;1&lt;/R&gt;&lt;C&gt;1&lt;/C&gt;&lt;D xsi:type="xsd:double"&gt;98996.35&lt;/D&gt;&lt;/FQL&gt;&lt;FQL&gt;&lt;Q&gt;SLG^FG_MKT_VALUE&lt;/Q&gt;&lt;R&gt;1&lt;/R&gt;&lt;C&gt;1&lt;/C&gt;&lt;D xsi:type="xsd:double"&gt;11721.085&lt;/D&gt;&lt;/FQL&gt;&lt;FQL&gt;&lt;Q&gt;SNA^FG_MKT_VALUE&lt;/Q&gt;&lt;R&gt;1&lt;/R&gt;&lt;C&gt;1&lt;/C&gt;&lt;D xsi:type="xsd:double"&gt;9840.64&lt;/D&gt;&lt;/FQL&gt;&lt;FQL&gt;&lt;Q&gt;SNDK^FG_MKT_VALUE&lt;/Q&gt;&lt;R&gt;1&lt;/R&gt;&lt;C&gt;1&lt;/C&gt;&lt;D xsi:type="xsd:double"&gt;14974.159&lt;/D&gt;&lt;/FQL&gt;&lt;FQL&gt;&lt;Q&gt;SNI^FG_MKT_VALUE&lt;/Q&gt;&lt;R&gt;1&lt;/R&gt;&lt;C&gt;1&lt;/C&gt;&lt;D xsi:type="xsd:double"&gt;7404.1436&lt;/D&gt;&lt;/FQL&gt;&lt;FQL&gt;&lt;Q&gt;SO^FG_MKT_VALUE&lt;/Q&gt;&lt;R&gt;1&lt;/R&gt;&lt;C&gt;1&lt;/C&gt;&lt;D xsi:type="xsd:double"&gt;40816&lt;/D&gt;&lt;/FQL&gt;&lt;FQL&gt;&lt;Q&gt;SPG^FG_MKT_VALUE&lt;/Q&gt;&lt;R&gt;1&lt;/R&gt;&lt;C&gt;1&lt;/C&gt;&lt;D xsi:type="xsd:double"&gt;58097.824&lt;/D&gt;&lt;/FQL&gt;&lt;FQL&gt;&lt;Q&gt;SPLS^FG_MKT_VALUE&lt;/Q&gt;&lt;R&gt;1&lt;/R&gt;&lt;C&gt;1&lt;/C&gt;&lt;D xsi:type="xsd:double"&gt;7906.908&lt;/D&gt;&lt;/FQL&gt;&lt;FQL&gt;&lt;Q&gt;SRCL^FG_MKT_VALUE&lt;/Q&gt;&lt;R&gt;1&lt;/R&gt;&lt;C&gt;1&lt;/C&gt;&lt;D xsi:type="xsd:double"&gt;10495.647&lt;/D&gt;&lt;/FQL&gt;&lt;FQL&gt;&lt;Q&gt;SRE^FG_MKT_VALUE&lt;/Q&gt;&lt;R&gt;1&lt;/R&gt;&lt;C&gt;1&lt;/C&gt;&lt;D xsi:type="xsd:double"&gt;24950.068&lt;/D&gt;&lt;/FQL&gt;&lt;FQL&gt;&lt;Q&gt;STI^FG_MKT_VALUE&lt;/Q&gt;&lt;R&gt;1&lt;/R&gt;&lt;C&gt;1&lt;/C&gt;&lt;D xsi:type="xsd:double"&gt;22193.646&lt;/D&gt;&lt;/FQL&gt;&lt;FQL&gt;&lt;Q&gt;STJ^FG_MKT_VALUE&lt;/Q&gt;&lt;R&gt;1&lt;/R&gt;&lt;C&gt;1&lt;/C&gt;&lt;D xsi:type="xsd:double"&gt;17762.355&lt;/D&gt;&lt;/FQL&gt;&lt;FQL&gt;&lt;Q&gt;STT^FG_MKT_VALUE&lt;/Q&gt;&lt;R&gt;1&lt;/R&gt;&lt;C&gt;1&lt;/C&gt;&lt;D xsi:type="xsd:double"&gt;29282.994&lt;/D&gt;&lt;/FQL&gt;&lt;FQL&gt;&lt;Q&gt;STX^FG_MKT_VALUE&lt;/Q&gt;&lt;R&gt;1&lt;/R&gt;&lt;C&gt;1&lt;/C&gt;&lt;D xsi:type="xsd:double"&gt;10271.749&lt;/D&gt;&lt;/FQL&gt;&lt;FQL&gt;&lt;Q&gt;STZ^FG_MKT_VALUE&lt;/Q&gt;&lt;R&gt;1&lt;/R&gt;&lt;C&gt;1&lt;/C&gt;&lt;D xsi:type="xsd:double"&gt;27815.85&lt;/D&gt;&lt;/FQL&gt;&lt;FQL&gt;&lt;Q&gt;SWK^FG_MKT_VALUE&lt;/Q&gt;&lt;R&gt;1&lt;/R&gt;&lt;C&gt;1&lt;/C&gt;&lt;D xsi:type="xsd:double"&gt;16459.668&lt;/D&gt;&lt;/FQL&gt;&lt;FQL&gt;&lt;Q&gt;SWKS^FG_MKT_VALUE&lt;/Q&gt;&lt;R&gt;1&lt;/R&gt;&lt;C&gt;1&lt;/C&gt;&lt;D xsi:type="xsd:double"&gt;15663.784&lt;/D&gt;&lt;/FQL&gt;&lt;FQL&gt;&lt;Q&gt;SWN^FG_MKT_VALUE&lt;/Q&gt;&lt;R&gt;1&lt;/R&gt;&lt;C&gt;1&lt;/C&gt;&lt;D xsi:type="xsd:double"&gt;3531.4397&lt;/D&gt;&lt;/FQL&gt;&lt;FQL&gt;&lt;Q&gt;SYK^FG_MKT_VALUE&lt;/Q&gt;&lt;R&gt;1&lt;/R&gt;&lt;C&gt;1&lt;/C&gt;&lt;D xsi:type="xsd:double"&gt;36287.76&lt;/D&gt;&lt;/FQL&gt;&lt;FQL&gt;&lt;Q&gt;SYMC^FG_MKT_VALUE&lt;/Q&gt;&lt;R&gt;1&lt;/R&gt;&lt;C&gt;1&lt;/C&gt;&lt;D xsi:type="xsd:double"&gt;13409.191&lt;/D&gt;&lt;/FQL&gt;&lt;FQL&gt;&lt;Q&gt;SYY^FG_MKT_VALUE&lt;/Q&gt;&lt;R&gt;1&lt;/R&gt;&lt;C&gt;1&lt;/C&gt;&lt;D xsi:type="xsd:double"&gt;23390.68&lt;/D&gt;&lt;/FQL&gt;&lt;FQL&gt;&lt;Q&gt;T^FG_MKT_VALUE&lt;/Q&gt;&lt;R&gt;1&lt;/R&gt;&lt;C&gt;1&lt;/C&gt;&lt;D xsi:type="xsd:double"&gt;205845.92&lt;/D&gt;&lt;/FQL&gt;&lt;FQL&gt;&lt;Q&gt;TAP^FG_MKT_VALUE&lt;/Q&gt;&lt;R&gt;1&lt;/R&gt;&lt;C&gt;1&lt;/C&gt;&lt;D xsi:type="xsd:double"&gt;16989.059&lt;/D&gt;&lt;/FQL&gt;&lt;FQL&gt;&lt;Q&gt;TDC^FG_MKT_VALUE&lt;/Q&gt;&lt;R&gt;1&lt;/R&gt;&lt;C&gt;1&lt;/C&gt;&lt;D xsi:type="xsd:double"&gt;3976.7&lt;/D&gt;&lt;/FQL&gt;&lt;FQL&gt;&lt;Q&gt;TE^FG_MKT_VALUE&lt;/Q&gt;&lt;R&gt;1&lt;/R&gt;&lt;C&gt;1&lt;/C&gt;&lt;D xsi:type="xsd:double"&gt;6215.979&lt;/D&gt;&lt;/FQL&gt;&lt;FQL&gt;&lt;Q&gt;TEL^FG_MKT_VALUE&lt;/Q&gt;&lt;R&gt;1&lt;/R&gt;&lt;C&gt;1&lt;/C&gt;&lt;D xsi:type="xsd:double"&gt;26071.791&lt;/D&gt;&lt;/FQL&gt;&lt;FQL&gt;&lt;Q&gt;TGNA^FG_MKT_VALUE&lt;/Q&gt;&lt;R&gt;1&lt;/R&gt;&lt;C&gt;1&lt;/C&gt;&lt;D xsi:type="xsd:double"&gt;6258.393&lt;/D&gt;&lt;/FQL&gt;&lt;FQL&gt;&lt;Q&gt;TGT^FG_MKT_VALUE&lt;/Q&gt;&lt;R&gt;1&lt;/R&gt;&lt;C&gt;1&lt;/C&gt;&lt;D xsi:type="xsd:double"&gt;45213.766&lt;/D&gt;&lt;/FQL&gt;&lt;FQL&gt;&lt;Q&gt;THC^FG_MKT_VALUE&lt;/Q&gt;&lt;R&gt;1&lt;/R&gt;&lt;C&gt;1&lt;/C&gt;&lt;D xsi:type="xsd:double"&gt;3368.812&lt;/D&gt;&lt;/FQL&gt;&lt;FQL&gt;&lt;Q&gt;TIF^FG_MKT_VALUE&lt;/Q&gt;&lt;R&gt;1&lt;/R&gt;&lt;C&gt;1&lt;/C&gt;&lt;D xsi:type="xsd:double"&gt;10264.168&lt;/D&gt;&lt;/FQL&gt;&lt;FQL&gt;&lt;Q&gt;TJX^FG_MKT_VALUE&lt;/Q&gt;&lt;R&gt;1&lt;/R&gt;&lt;C&gt;1&lt;/C&gt;&lt;D xsi:type="xsd:double"&gt;47731.97&lt;/D&gt;&lt;/FQL&gt;&lt;FQL&gt;&lt;Q&gt;TMK^FG_MKT_VALUE&lt;/Q&gt;&lt;R&gt;1&lt;/R&gt;&lt;C&gt;1&lt;/C&gt;&lt;D xsi:type="xsd:double"&gt;7508.3306&lt;/D&gt;&lt;/FQL&gt;&lt;FQL&gt;&lt;Q&gt;TMO^FG_MKT_VALUE&lt;/Q&gt;&lt;R&gt;1&lt;/R&gt;&lt;C&gt;1&lt;/C&gt;&lt;D xsi:type="xsd:double"&gt;55051.58&lt;/D&gt;&lt;/FQL&gt;&lt;FQL&gt;&lt;Q&gt;TRIP^FG_MKT_VALUE&lt;/Q&gt;&lt;R&gt;1&lt;/R&gt;&lt;C&gt;1&lt;/C&gt;&lt;D xsi:type="xsd:double"&gt;11953.103&lt;/D&gt;&lt;/FQL&gt;&lt;FQL&gt;&lt;Q&gt;TROW^FG_MKT_VALUE&lt;/Q&gt;&lt;R&gt;1&lt;/R&gt;&lt;C&gt;1&lt;/C&gt;&lt;D xsi:type="xsd:double"&gt;19020.447&lt;/D&gt;&lt;/FQL&gt;&lt;FQL&gt;&lt;Q&gt;TRV^FG_MKT_VALUE&lt;/Q&gt;&lt;R&gt;1&lt;/R&gt;&lt;C&gt;1&lt;/C&gt;&lt;D xsi:type="xsd:double"&gt;35213.348&lt;/D&gt;&lt;/FQL&gt;&lt;FQL&gt;&lt;Q&gt;TSCO^FG_MKT_VALUE&lt;/Q&gt;&lt;R&gt;1&lt;/R&gt;&lt;C&gt;1&lt;/C&gt;&lt;D xsi:type="xsd:double"&gt;12256.634&lt;/D&gt;&lt;/FQL&gt;&lt;FQL&gt;&lt;Q&gt;TSN^FG_MKT_VALUE&lt;/Q&gt;&lt;R&gt;1&lt;/R&gt;&lt;C&gt;1&lt;/C&gt;&lt;D xsi:type="xsd:double"&gt;18114.54&lt;/D&gt;&lt;/FQL&gt;&lt;FQL&gt;&lt;Q&gt;TSO^FG_MKT_VALUE&lt;/Q&gt;&lt;R&gt;1&lt;/R&gt;&lt;C&gt;1&lt;/C&gt;&lt;D xsi:type="xsd:double"&gt;14320.992&lt;/D&gt;&lt;/FQL&gt;&lt;FQL&gt;&lt;Q&gt;TSS^FG_MKT_VALUE&lt;/Q&gt;&lt;R&gt;1&lt;/R&gt;&lt;C&gt;1&lt;/C&gt;&lt;D xsi:type="xsd:double"&gt;10204.029&lt;/D&gt;&lt;/FQL&gt;&lt;FQL&gt;&lt;Q&gt;TWC^FG_MKT_VALUE&lt;/Q&gt;&lt;R&gt;1&lt;/R&gt;&lt;C&gt;1&lt;/C&gt;&lt;D xsi:type="xsd:double"&gt;52122.594&lt;/D&gt;&lt;/FQL&gt;&lt;FQL&gt;&lt;Q&gt;TWX^FG_MKT_VALUE&lt;/Q&gt;&lt;R&gt;1&lt;/R&gt;&lt;C&gt;1&lt;/C&gt;&lt;D xsi:type="xsd:double"&gt;56211.434&lt;/D&gt;&lt;/FQL&gt;&lt;FQL&gt;&lt;Q&gt;TXN^FG_MKT_VALUE&lt;/Q&gt;&lt;R&gt;1&lt;/R&gt;&lt;C&gt;1&lt;/C&gt;&lt;D xsi:type="xsd:double"&gt;58678.547&lt;/D&gt;&lt;/FQL&gt;&lt;FQL&gt;&lt;Q&gt;TXT^FG_MKT_VALUE&lt;/Q&gt;&lt;R&gt;1&lt;/R&gt;&lt;C&gt;1&lt;/C&gt;&lt;D xsi:type="xsd:double"&gt;11863.595&lt;/D&gt;&lt;/FQL&gt;&lt;FQL&gt;&lt;Q&gt;TYC^FG_MKT_VALUE&lt;/Q&gt;&lt;R&gt;1&lt;/R&gt;&lt;C&gt;1&lt;/C&gt;&lt;D xsi:type="xsd:double"&gt;14896.379&lt;/D&gt;&lt;/FQL&gt;&lt;FQL&gt;&lt;Q&gt;UA^FG_MKT_VALUE&lt;/Q&gt;&lt;R&gt;1&lt;/R&gt;&lt;C&gt;1&lt;/C&gt;&lt;D xsi:type="xsd:double"&gt;19891.975&lt;/D&gt;&lt;/FQL&gt;&lt;FQL&gt;&lt;Q&gt;UAL^FG_MKT_VALUE&lt;/Q&gt;&lt;R&gt;1&lt;/R&gt;&lt;C&gt;1&lt;/C&gt;&lt;D xsi:type="xsd:double"&gt;21238.986&lt;/D&gt;&lt;/FQL&gt;&lt;FQL&gt;&lt;Q&gt;UHS^FG_MKT_VALUE&lt;/Q&gt;&lt;R&gt;1&lt;/R&gt;&lt;C&gt;1&lt;/C&gt;&lt;D xsi:type="xsd:double"&gt;11397.955&lt;/D&gt;&lt;/FQL&gt;&lt;FQL&gt;&lt;Q&gt;UNH^FG_MKT_VALUE&lt;/Q&gt;&lt;R&gt;1&lt;/R&gt;&lt;C&gt;1&lt;/C&gt;&lt;D xsi:type="xsd:double"&gt;107882.3&lt;/D&gt;&lt;/FQL&gt;&lt;FQL&gt;&lt;Q&gt;UNM^FG_MKT_VALUE&lt;/Q&gt;&lt;R&gt;1&lt;/R&gt;&lt;C&gt;1&lt;/C&gt;&lt;D xsi:type="xsd:double"&gt;8946.678&lt;/D&gt;&lt;/FQL&gt;&lt;FQL&gt;&lt;Q&gt;UNP^FG_MKT_VALUE&lt;/Q&gt;&lt;R&gt;1&lt;/R&gt;&lt;C&gt;1&lt;/C&gt;&lt;D xsi:type="xsd:double"&gt;72540.41&lt;/D&gt;&lt;/FQL&gt;&lt;FQL&gt;&lt;Q&gt;UPS^FG_MKT_VALUE&lt;/Q&gt;&lt;R&gt;1&lt;/R&gt;&lt;C&gt;1&lt;/C&gt;&lt;D xsi:type="xsd:double"&gt;92826.51&lt;/D&gt;&lt;/FQL&gt;&lt;FQL&gt;&lt;Q&gt;URBN^FG_MKT_VALUE&lt;/Q&gt;&lt;R&gt;1&lt;/R&gt;&lt;C&gt;1&lt;/C&gt;&lt;D xsi:type="xsd:double"&gt;2955.391&lt;/D&gt;&lt;/FQL&gt;&lt;FQL&gt;&lt;Q&gt;URI^FG_MKT_VALUE&lt;/Q&gt;&lt;R&gt;1&lt;/R&gt;&lt;C&gt;1&lt;/C&gt;&lt;D xsi:type="xsd:double"&gt;7261.935&lt;/D&gt;&lt;/FQL&gt;&lt;FQL&gt;&lt;Q&gt;USB^FG_MKT_VALUE&lt;/Q&gt;&lt;R&gt;1&lt;/R&gt;&lt;C&gt;1&lt;/C&gt;&lt;D xsi:type="xsd:double"&gt;76858.97&lt;/D&gt;&lt;/FQL&gt;&lt;FQL&gt;&lt;Q&gt;USD^FG_MKT_VALUE&lt;/Q&gt;&lt;R&gt;0&lt;/R&gt;&lt;C&gt;0&lt;/C&gt;&lt;/FQL&gt;&lt;FQL&gt;&lt;Q&gt;UTX^FG_MKT_VALUE&lt;/Q&gt;&lt;R&gt;1&lt;/R&gt;&lt;C&gt;1&lt;/C&gt;&lt;D xsi:type="xsd:double"&gt;86409.24&lt;/D&gt;&lt;/FQL&gt;&lt;FQL&gt;&lt;Q&gt;V^FG_MKT_VALUE&lt;/Q&gt;&lt;R&gt;1&lt;/R&gt;&lt;C&gt;1&lt;/C&gt;&lt;D xsi:type="xsd:double"&gt;194410.98&lt;/D&gt;&lt;/FQL&gt;&lt;FQL&gt;&lt;Q&gt;VAR^FG_MKT_VALUE&lt;/Q&gt;&lt;R&gt;1&lt;/R&gt;&lt;C&gt;1&lt;/C&gt;&lt;D xsi:type="xsd:double"&gt;7982.257&lt;/D&gt;&lt;/FQL&gt;&lt;FQL&gt;&lt;Q&gt;VFC^FG_MKT_VALUE&lt;/Q&gt;&lt;R&gt;1&lt;/R&gt;&lt;C&gt;1&lt;/C&gt;&lt;D xsi:type="xsd:double"&gt;28365.748&lt;/D&gt;&lt;/FQL&gt;&lt;FQL&gt;&lt;Q&gt;VIAB^FG_MKT_VALUE&lt;/Q&gt;&lt;R&gt;1&lt;/R&gt;&lt;C&gt;1&lt;/C&gt;&lt;D xsi:type="xsd:double"&gt;20187.65&lt;/D&gt;&lt;/FQL&gt;&lt;FQL&gt;&lt;Q&gt;VLO^FG_MKT_VALUE&lt;/Q&gt;&lt;R&gt;1&lt;/R&gt;&lt;C&gt;1&lt;/C&gt;&lt;D xsi:type="xsd:double"&gt;35332.688&lt;/D&gt;&lt;/FQL&gt;&lt;FQL&gt;&lt;Q&gt;VMC^FG_MKT_VALUE&lt;/Q&gt;&lt;R&gt;1&lt;/R&gt;&lt;C&gt;1&lt;/C&gt;&lt;D xsi:type="xsd:double"&gt;14041.157&lt;/D&gt;&lt;/FQL&gt;&lt;FQL&gt;&lt;Q&gt;VNO^FG_MKT_VALUE&lt;/Q&gt;&lt;R&gt;1&lt;/R&gt;&lt;C&gt;1&lt;/C&gt;&lt;D xsi:type="xsd:double"&gt;18405.373&lt;/D&gt;&lt;/FQL&gt;&lt;FQL&gt;&lt;Q&gt;VRSN^FG_MKT_VALUE&lt;/Q&gt;&lt;R&gt;1&lt;/R&gt;&lt;C&gt;1&lt;/C&gt;&lt;D xsi:type="xsd:double"&gt;9798.121&lt;/D&gt;&lt;/FQL&gt;&lt;FQL&gt;&lt;Q&gt;VRTX^FG_MKT_VALUE&lt;/Q&gt;&lt;R&gt;1&lt;/R&gt;&lt;C&gt;1&lt;/C&gt;&lt;D xsi:type="xsd:double"&gt;32564.947&lt;/D&gt;&lt;/FQL&gt;&lt;FQL&gt;&lt;Q&gt;VTR^FG_MKT_VALUE&lt;/Q&gt;&lt;R&gt;1&lt;/R&gt;&lt;C&gt;1&lt;/C&gt;&lt;D xsi:type="xsd:double"&gt;17621.459&lt;/D&gt;&lt;/FQL&gt;&lt;FQL&gt;&lt;Q&gt;VZ^FG_MKT_VALUE&lt;/Q&gt;&lt;R&gt;1&lt;/R&gt;&lt;C&gt;1&lt;/C&gt;&lt;D xsi:type="xsd:double"&gt;184157.05&lt;/D&gt;&lt;/FQL&gt;&lt;FQL&gt;&lt;Q&gt;WAT^FG_MKT_VALUE&lt;/Q&gt;&lt;R&gt;1&lt;/R&gt;&lt;C&gt;1&lt;/C&gt;&lt;D xsi:type="xsd:double"&gt;10849.879&lt;/D&gt;&lt;/FQL&gt;&lt;FQL&gt;&lt;Q&gt;WBA^FG_MKT_VALUE&lt;/Q&gt;&lt;R&gt;1&lt;/R&gt;&lt;C&gt;1&lt;/C&gt;&lt;D xsi:type="xsd:double"&gt;90246.54&lt;/D&gt;&lt;/FQL&gt;&lt;FQL&gt;&lt;Q&gt;WDC^FG_MKT_VALUE&lt;/Q&gt;&lt;R&gt;1&lt;/R&gt;&lt;C&gt;1&lt;/C&gt;&lt;D xsi:type="xsd:double"&gt;14329.295&lt;/D&gt;&lt;/FQL&gt;&lt;FQL&gt;&lt;Q&gt;WEC^FG_MKT_VALUE&lt;/Q&gt;&lt;R&gt;1&lt;/R&gt;&lt;C&gt;1&lt;/C&gt;&lt;D xsi:type="xsd:double"&gt;15604.313&lt;/D&gt;&lt;/FQL&gt;&lt;FQL&gt;&lt;Q&gt;WFC^FG_MKT_VALUE&lt;/Q&gt;&lt;R&gt;1&lt;/R&gt;&lt;C&gt;1&lt;/C&gt;&lt;D xsi:type="xsd:double"&gt;283228.06&lt;/D&gt;&lt;/FQL&gt;&lt;FQL&gt;&lt;Q&gt;WFM^FG_MKT_VALUE&lt;/Q&gt;&lt;R&gt;1&lt;/R&gt;&lt;C&gt;1&lt;/C&gt;&lt;D xsi:type="xsd:double"&gt;10074.231&lt;/D&gt;&lt;/FQL&gt;&lt;FQL&gt;&lt;Q&gt;WHR^FG_MKT_VALUE&lt;/Q&gt;&lt;R&gt;1&lt;/R&gt;&lt;C&gt;1&lt;/C&gt;&lt;D xsi:type="xsd:double"&gt;12920.777&lt;/D&gt;&lt;/FQL&gt;&lt;FQL&gt;&lt;Q&gt;WM^FG_MKT_VALUE&lt;/Q&gt;&lt;R&gt;1&lt;/R&gt;&lt;C&gt;1&lt;/C&gt;&lt;D xsi:type="xsd:double"&gt;24130.82&lt;/D&gt;&lt;/FQL&gt;&lt;FQL&gt;&lt;Q&gt;WMB^FG_MKT_VALUE&lt;/Q&gt;&lt;R&gt;1&lt;/R&gt;&lt;C&gt;1&lt;/C&gt;&lt;D xsi:type="xsd:double"&gt;27842.6&lt;/D&gt;&lt;/FQL&gt;&lt;FQL&gt;&lt;Q&gt;WMT^FG_MKT_VALUE&lt;/Q&gt;&lt;R&gt;1&lt;/R&gt;&lt;C&gt;1&lt;/C&gt;&lt;D xsi:type="xsd:double"&gt;192802.14&lt;/D&gt;&lt;/FQL&gt;&lt;FQL&gt;&lt;Q&gt;WU^FG_MKT_VALUE&lt;/Q&gt;&lt;R&gt;1&lt;/R&gt;&lt;C&gt;1&lt;/C&gt;&lt;D xsi:type="xsd:double"&gt;9518.534&lt;/D&gt;&lt;/FQL&gt;&lt;FQL&gt;&lt;Q&gt;WY^FG_MKT_VALUE&lt;/Q&gt;&lt;R&gt;1&lt;/R&gt;&lt;C&gt;1&lt;/C&gt;&lt;D xsi:type="xsd:double"&gt;16405.703&lt;/D&gt;&lt;/FQL&gt;&lt;FQL&gt;&lt;Q&gt;WYN^FG_MKT_VALUE&lt;/Q&gt;&lt;R&gt;1&lt;/R&gt;&lt;C&gt;1&lt;/C&gt;&lt;D xsi:type="xsd:double"&gt;8869.338&lt;/D&gt;&lt;/FQL&gt;&lt;FQL&gt;&lt;Q&gt;WYNN^FG_MKT_VALUE&lt;/Q&gt;&lt;R&gt;1&lt;/R&gt;&lt;C&gt;1&lt;/C&gt;&lt;D xsi:type="xsd:double"&gt;6435.92&lt;/D&gt;&lt;/FQL&gt;&lt;FQL&gt;&lt;Q&gt;XEC^FG_MKT_VALUE&lt;/Q&gt;&lt;R&gt;1&lt;/R&gt;&lt;C&gt;1&lt;/C&gt;&lt;D xsi:type="xsd:double"&gt;11546.249&lt;/D&gt;&lt;/FQL&gt;&lt;FQL&gt;&lt;Q&gt;XEL^FG_MKT_VALUE&lt;/Q&gt;&lt;R&gt;1&lt;/R&gt;&lt;C&gt;1&lt;/C&gt;&lt;D xsi:type="xsd:double"&gt;18153.168&lt;/D&gt;&lt;/FQL&gt;&lt;FQL&gt;&lt;Q&gt;XL^FG_MKT_VALUE&lt;/Q&gt;&lt;R&gt;1&lt;/R&gt;&lt;C&gt;1&lt;/C&gt;&lt;D xsi:type="xsd:double"&gt;11422.035&lt;/D&gt;&lt;/FQL&gt;&lt;FQL&gt;&lt;Q&gt;XLNX^FG_MKT_VALUE&lt;/Q&gt;&lt;R&gt;1&lt;/R&gt;&lt;C&gt;1&lt;/C&gt;&lt;D xsi:type="xsd:double"&gt;12656.02&lt;/D&gt;&lt;/FQL&gt;&lt;FQL&gt;&lt;Q&gt;XOM^FG_MKT_VALUE&lt;/Q&gt;&lt;R&gt;1&lt;/R&gt;&lt;C&gt;1&lt;/C&gt;&lt;D xsi:type="xsd:double"&gt;342152.03&lt;/D&gt;&lt;/FQL&gt;&lt;FQL&gt;&lt;Q&gt;XRAY^FG_MKT_VALUE&lt;/Q&gt;&lt;R&gt;1&lt;/R&gt;&lt;C&gt;1&lt;/C&gt;&lt;D xsi:type="xsd:double"&gt;8558.4&lt;/D&gt;&lt;/FQL&gt;&lt;FQL&gt;&lt;Q&gt;XRX^FG_MKT_VALUE&lt;/Q&gt;&lt;R&gt;1&lt;/R&gt;&lt;C&gt;1&lt;/C&gt;&lt;D xsi:type="xsd:double"&gt;10731.44&lt;/D&gt;&lt;/FQL&gt;&lt;FQL&gt;&lt;Q&gt;XYL^FG_MKT_VALUE&lt;/Q&gt;&lt;R&gt;1&lt;/R&gt;&lt;C&gt;1&lt;/C&gt;&lt;D xsi:type="xsd:double"&gt;6745.058&lt;/D&gt;&lt;/FQL&gt;&lt;FQL&gt;&lt;Q&gt;YHOO^FG_MKT_VALUE&lt;/Q&gt;&lt;R&gt;1&lt;/R&gt;&lt;C&gt;1&lt;/C&gt;&lt;D xsi:type="xsd:double"&gt;31009.787&lt;/D&gt;&lt;/FQL&gt;&lt;FQL&gt;&lt;Q&gt;YUM^FG_MKT_VALUE&lt;/Q&gt;&lt;R&gt;1&lt;/R&gt;&lt;C&gt;1&lt;/C&gt;&lt;D xsi:type="xsd:double"&gt;31303.855&lt;/D&gt;&lt;/FQL&gt;&lt;FQL&gt;&lt;Q&gt;ZBH^FG_MKT_VALUE&lt;/Q&gt;&lt;R&gt;1&lt;/R&gt;&lt;C&gt;1&lt;/C&gt;&lt;D xsi:type="xsd:double"&gt;20791.674&lt;/D&gt;&lt;/FQL&gt;&lt;FQL&gt;&lt;Q&gt;ZION^FG_MKT_VALUE&lt;/Q&gt;&lt;R&gt;1&lt;/R&gt;&lt;C&gt;1&lt;/C&gt;&lt;D xsi:type="xsd:double"&gt;6130.209&lt;/D&gt;&lt;/FQL&gt;&lt;FQL&gt;&lt;Q&gt;ZTS^FG_MKT_VALUE&lt;/Q&gt;&lt;R&gt;1&lt;/R&gt;&lt;C&gt;1&lt;/C&gt;&lt;D xsi:type="xsd:double"&gt;23372.365&lt;/D&gt;&lt;/FQL&gt;&lt;/Schema&gt;</t>
        </r>
      </text>
    </comment>
  </commentList>
</comments>
</file>

<file path=xl/sharedStrings.xml><?xml version="1.0" encoding="utf-8"?>
<sst xmlns="http://schemas.openxmlformats.org/spreadsheetml/2006/main" count="72" uniqueCount="32">
  <si>
    <t>SE</t>
  </si>
  <si>
    <t>Volatility</t>
  </si>
  <si>
    <t>This sheet contains FactSet XML data for use with this workbook's =FDS codes.  Modifying the worksheet's contents may damage the workbook's =FDS functionality.</t>
  </si>
  <si>
    <t>ADV</t>
  </si>
  <si>
    <t>All Data</t>
  </si>
  <si>
    <t>LC</t>
  </si>
  <si>
    <t>SC</t>
  </si>
  <si>
    <t>Month</t>
  </si>
  <si>
    <t>SPX</t>
  </si>
  <si>
    <t>Ten (10) Years of Average Daily Stock Volume</t>
  </si>
  <si>
    <t xml:space="preserve">log change in daily volume </t>
  </si>
  <si>
    <t>lc</t>
  </si>
  <si>
    <t xml:space="preserve"> </t>
  </si>
  <si>
    <t xml:space="preserve">previous month’s log change in daily volume </t>
  </si>
  <si>
    <t xml:space="preserve">log change in daily volume  one year ago </t>
  </si>
  <si>
    <t xml:space="preserve">log change in large cap volatility </t>
  </si>
  <si>
    <t xml:space="preserve">log change in small cap volatility </t>
  </si>
  <si>
    <t xml:space="preserve">log change in SP500 index value </t>
  </si>
  <si>
    <t>b2</t>
  </si>
  <si>
    <t>b1</t>
  </si>
  <si>
    <t>b0</t>
  </si>
  <si>
    <t>Est. Beta</t>
  </si>
  <si>
    <t>R2/ SeY</t>
  </si>
  <si>
    <t>F / df</t>
  </si>
  <si>
    <t>SSReg/SSRes</t>
  </si>
  <si>
    <t>t-stat</t>
  </si>
  <si>
    <t>Results</t>
  </si>
  <si>
    <t>b4</t>
  </si>
  <si>
    <t>b3</t>
  </si>
  <si>
    <t>sc</t>
  </si>
  <si>
    <t>"Monthly Volume Forecasting Model"</t>
  </si>
  <si>
    <t>assume volatility  and spy not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</si>
</sst>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* #,##0.00_);_(* \(#,##0.00\);_(* &quot;-&quot;??_);_(@_)"/>
    <numFmt numFmtId="177" formatCode="mmm\-yyyy"/>
    <numFmt numFmtId="178" formatCode="0.0000"/>
    <numFmt numFmtId="179" formatCode="#,##0.0000000000000000"/>
    <numFmt numFmtId="180" formatCode="0.0000000000000000"/>
  </numFmts>
  <fonts count="10">
    <font>
      <sz val="11"/>
      <color theme="1"/>
      <name val="宋体"/>
      <family val="2"/>
      <scheme val="minor"/>
    </font>
    <font>
      <b/>
      <u/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9"/>
      <color indexed="81"/>
      <name val="Tahoma"/>
      <family val="2"/>
    </font>
    <font>
      <sz val="11"/>
      <color theme="1"/>
      <name val="宋体"/>
      <family val="2"/>
      <scheme val="minor"/>
    </font>
    <font>
      <i/>
      <sz val="10"/>
      <color theme="1"/>
      <name val="Frutiger 45 Light"/>
    </font>
    <font>
      <u/>
      <sz val="10"/>
      <color theme="1"/>
      <name val="Frutiger 45 Light"/>
      <family val="2"/>
    </font>
    <font>
      <u/>
      <sz val="11"/>
      <color theme="1"/>
      <name val="宋体"/>
      <family val="2"/>
      <scheme val="minor"/>
    </font>
    <font>
      <b/>
      <u/>
      <sz val="11"/>
      <color rgb="FFFF000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3" fontId="0" fillId="0" borderId="0" xfId="0" applyNumberFormat="1"/>
    <xf numFmtId="1" fontId="5" fillId="0" borderId="0" xfId="0" applyNumberFormat="1" applyFont="1"/>
    <xf numFmtId="0" fontId="0" fillId="0" borderId="0" xfId="0" applyBorder="1"/>
    <xf numFmtId="0" fontId="0" fillId="0" borderId="2" xfId="0" applyBorder="1"/>
    <xf numFmtId="0" fontId="0" fillId="0" borderId="3" xfId="0" quotePrefix="1" applyBorder="1" applyAlignment="1">
      <alignment horizontal="right"/>
    </xf>
    <xf numFmtId="0" fontId="0" fillId="0" borderId="4" xfId="0" quotePrefix="1" applyBorder="1" applyAlignment="1">
      <alignment horizontal="right"/>
    </xf>
    <xf numFmtId="0" fontId="0" fillId="0" borderId="3" xfId="0" applyBorder="1"/>
    <xf numFmtId="0" fontId="6" fillId="0" borderId="5" xfId="0" quotePrefix="1" applyFont="1" applyBorder="1" applyAlignment="1">
      <alignment horizontal="right"/>
    </xf>
    <xf numFmtId="0" fontId="7" fillId="0" borderId="1" xfId="0" quotePrefix="1" applyFont="1" applyBorder="1" applyAlignment="1">
      <alignment horizontal="right"/>
    </xf>
    <xf numFmtId="0" fontId="7" fillId="0" borderId="6" xfId="0" quotePrefix="1" applyFont="1" applyBorder="1" applyAlignment="1">
      <alignment horizontal="right"/>
    </xf>
    <xf numFmtId="177" fontId="0" fillId="0" borderId="0" xfId="0" applyNumberFormat="1" applyAlignment="1">
      <alignment horizontal="right"/>
    </xf>
    <xf numFmtId="0" fontId="0" fillId="0" borderId="0" xfId="0" applyFill="1"/>
    <xf numFmtId="3" fontId="0" fillId="0" borderId="0" xfId="0" applyNumberFormat="1" applyBorder="1"/>
    <xf numFmtId="3" fontId="0" fillId="0" borderId="0" xfId="1" applyNumberFormat="1" applyFont="1"/>
    <xf numFmtId="178" fontId="0" fillId="0" borderId="0" xfId="0" applyNumberFormat="1"/>
    <xf numFmtId="177" fontId="0" fillId="0" borderId="0" xfId="0" applyNumberFormat="1" applyFill="1" applyAlignment="1">
      <alignment horizontal="right"/>
    </xf>
    <xf numFmtId="3" fontId="0" fillId="0" borderId="0" xfId="1" applyNumberFormat="1" applyFont="1" applyFill="1"/>
    <xf numFmtId="178" fontId="0" fillId="0" borderId="0" xfId="0" applyNumberFormat="1" applyFill="1"/>
    <xf numFmtId="177" fontId="0" fillId="0" borderId="0" xfId="0" applyNumberFormat="1" applyFill="1" applyBorder="1" applyAlignment="1">
      <alignment horizontal="right"/>
    </xf>
    <xf numFmtId="3" fontId="0" fillId="0" borderId="0" xfId="1" applyNumberFormat="1" applyFont="1" applyFill="1" applyBorder="1"/>
    <xf numFmtId="178" fontId="0" fillId="0" borderId="0" xfId="0" applyNumberFormat="1" applyFill="1" applyBorder="1"/>
    <xf numFmtId="0" fontId="0" fillId="0" borderId="0" xfId="0" applyFill="1" applyBorder="1"/>
    <xf numFmtId="3" fontId="0" fillId="0" borderId="0" xfId="0" applyNumberFormat="1" applyFill="1" applyBorder="1"/>
    <xf numFmtId="178" fontId="0" fillId="0" borderId="0" xfId="2" applyNumberFormat="1" applyFont="1" applyFill="1" applyBorder="1"/>
    <xf numFmtId="0" fontId="0" fillId="0" borderId="0" xfId="0" applyAlignment="1"/>
    <xf numFmtId="179" fontId="0" fillId="0" borderId="0" xfId="0" applyNumberFormat="1"/>
    <xf numFmtId="179" fontId="0" fillId="0" borderId="7" xfId="0" applyNumberFormat="1" applyBorder="1"/>
    <xf numFmtId="0" fontId="0" fillId="0" borderId="7" xfId="0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177" fontId="0" fillId="0" borderId="7" xfId="0" applyNumberFormat="1" applyBorder="1" applyAlignment="1">
      <alignment horizontal="right"/>
    </xf>
    <xf numFmtId="3" fontId="0" fillId="0" borderId="7" xfId="0" applyNumberFormat="1" applyBorder="1"/>
    <xf numFmtId="0" fontId="0" fillId="0" borderId="7" xfId="0" applyFill="1" applyBorder="1"/>
    <xf numFmtId="180" fontId="0" fillId="0" borderId="0" xfId="0" applyNumberFormat="1"/>
    <xf numFmtId="179" fontId="0" fillId="0" borderId="0" xfId="0" applyNumberFormat="1" applyBorder="1"/>
    <xf numFmtId="17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2"/>
  <sheetViews>
    <sheetView workbookViewId="0"/>
  </sheetViews>
  <sheetFormatPr defaultRowHeight="13.5"/>
  <sheetData>
    <row r="1" spans="1:2">
      <c r="B1" t="s">
        <v>2</v>
      </c>
    </row>
    <row r="2" spans="1:2"/>
  </sheetData>
  <phoneticPr fontId="9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F126"/>
  <sheetViews>
    <sheetView topLeftCell="A90" workbookViewId="0">
      <selection activeCell="G127" sqref="G127"/>
    </sheetView>
  </sheetViews>
  <sheetFormatPr defaultRowHeight="13.5"/>
  <cols>
    <col min="1" max="1" width="9.125" bestFit="1" customWidth="1"/>
    <col min="2" max="2" width="12.75" bestFit="1" customWidth="1"/>
    <col min="7" max="7" width="35.125" bestFit="1" customWidth="1"/>
    <col min="8" max="8" width="15.75" style="36" customWidth="1"/>
    <col min="9" max="13" width="9.125" style="36"/>
    <col min="15" max="15" width="9.125" style="36"/>
    <col min="16" max="16" width="9.375" style="36" bestFit="1" customWidth="1"/>
    <col min="17" max="17" width="25.25" bestFit="1" customWidth="1"/>
    <col min="18" max="18" width="35.25" bestFit="1" customWidth="1"/>
    <col min="19" max="19" width="37.875" bestFit="1" customWidth="1"/>
    <col min="20" max="20" width="25.125" bestFit="1" customWidth="1"/>
    <col min="21" max="21" width="30" bestFit="1" customWidth="1"/>
    <col min="22" max="22" width="35.125" style="36" bestFit="1" customWidth="1"/>
    <col min="23" max="23" width="35.125" style="36" customWidth="1"/>
    <col min="24" max="24" width="10.375" bestFit="1" customWidth="1"/>
    <col min="25" max="25" width="12.375" bestFit="1" customWidth="1"/>
    <col min="26" max="27" width="11.875" bestFit="1" customWidth="1"/>
    <col min="28" max="28" width="12.375" bestFit="1" customWidth="1"/>
    <col min="29" max="29" width="11.875" bestFit="1" customWidth="1"/>
    <col min="30" max="32" width="11.875" style="36" customWidth="1"/>
  </cols>
  <sheetData>
    <row r="1" spans="1:32">
      <c r="A1" s="1" t="s">
        <v>9</v>
      </c>
      <c r="P1" s="37"/>
    </row>
    <row r="2" spans="1:32" ht="14.25">
      <c r="A2" s="5"/>
      <c r="B2" s="5"/>
      <c r="C2" s="5"/>
      <c r="D2" s="5"/>
      <c r="E2" s="5"/>
      <c r="F2" s="5"/>
      <c r="P2" s="5"/>
    </row>
    <row r="3" spans="1:32">
      <c r="A3" s="6" t="s">
        <v>4</v>
      </c>
      <c r="B3" s="3"/>
      <c r="C3" s="3"/>
      <c r="D3" s="3"/>
      <c r="E3" s="3"/>
      <c r="F3" s="3"/>
      <c r="P3" s="6" t="s">
        <v>4</v>
      </c>
    </row>
    <row r="4" spans="1:32">
      <c r="A4" s="7"/>
      <c r="B4" s="8" t="s">
        <v>5</v>
      </c>
      <c r="C4" s="8" t="s">
        <v>5</v>
      </c>
      <c r="D4" s="9" t="s">
        <v>6</v>
      </c>
      <c r="E4" s="8" t="s">
        <v>6</v>
      </c>
      <c r="F4" s="10"/>
      <c r="P4" s="7"/>
      <c r="Q4" s="48" t="s">
        <v>11</v>
      </c>
      <c r="R4" s="48"/>
      <c r="S4" s="48"/>
      <c r="T4" s="48"/>
      <c r="U4" s="48"/>
      <c r="V4" s="2"/>
      <c r="W4" s="32"/>
      <c r="X4" s="2"/>
      <c r="Y4" s="2"/>
      <c r="Z4" s="2"/>
      <c r="AA4" s="2"/>
      <c r="AB4" s="2"/>
      <c r="AC4" s="2"/>
      <c r="AD4" s="2"/>
      <c r="AE4" s="2"/>
      <c r="AF4" s="2"/>
    </row>
    <row r="5" spans="1:32" ht="14.25">
      <c r="A5" s="11" t="s">
        <v>7</v>
      </c>
      <c r="B5" s="12" t="s">
        <v>3</v>
      </c>
      <c r="C5" s="12" t="s">
        <v>1</v>
      </c>
      <c r="D5" s="13" t="s">
        <v>3</v>
      </c>
      <c r="E5" s="12" t="s">
        <v>1</v>
      </c>
      <c r="F5" s="12" t="s">
        <v>8</v>
      </c>
      <c r="G5" s="36" t="s">
        <v>30</v>
      </c>
      <c r="P5" s="11" t="s">
        <v>7</v>
      </c>
      <c r="Q5" s="28" t="s">
        <v>10</v>
      </c>
      <c r="R5" t="s">
        <v>13</v>
      </c>
      <c r="S5" t="s">
        <v>14</v>
      </c>
      <c r="T5" t="s">
        <v>15</v>
      </c>
      <c r="U5" t="s">
        <v>17</v>
      </c>
    </row>
    <row r="6" spans="1:32">
      <c r="A6" s="14">
        <v>38383</v>
      </c>
      <c r="B6" s="4">
        <v>4145428.6247972706</v>
      </c>
      <c r="C6" s="15">
        <v>0.2306</v>
      </c>
      <c r="D6" s="4">
        <v>414942.19638387422</v>
      </c>
      <c r="E6" s="15">
        <v>0.3705</v>
      </c>
      <c r="F6">
        <v>1181.27</v>
      </c>
      <c r="P6" s="14">
        <v>38383</v>
      </c>
      <c r="Q6" t="s">
        <v>12</v>
      </c>
    </row>
    <row r="7" spans="1:32">
      <c r="A7" s="14">
        <v>38411</v>
      </c>
      <c r="B7" s="4">
        <v>3934471.4071888789</v>
      </c>
      <c r="C7" s="15">
        <v>0.2419</v>
      </c>
      <c r="D7" s="4">
        <v>400271.37288086023</v>
      </c>
      <c r="E7" s="15">
        <v>0.37869999999999998</v>
      </c>
      <c r="F7">
        <v>1203.5999999999999</v>
      </c>
      <c r="G7" s="36"/>
      <c r="P7" s="14">
        <v>38411</v>
      </c>
      <c r="Q7" s="29">
        <f>LN(B7)-LN(B6)</f>
        <v>-5.222964914902839E-2</v>
      </c>
      <c r="T7">
        <f>LN(C7)-LN(C6)</f>
        <v>4.7839809781022868E-2</v>
      </c>
      <c r="U7">
        <f>LN(F7)-LN(F6)</f>
        <v>1.8726934874337964E-2</v>
      </c>
    </row>
    <row r="8" spans="1:32">
      <c r="A8" s="14">
        <v>38442</v>
      </c>
      <c r="B8" s="4">
        <v>3905479.1340306569</v>
      </c>
      <c r="C8" s="15">
        <v>0.2326</v>
      </c>
      <c r="D8" s="4">
        <v>405186.86402655503</v>
      </c>
      <c r="E8" s="15">
        <v>0.35520000000000002</v>
      </c>
      <c r="F8">
        <v>1180.5899999999999</v>
      </c>
      <c r="G8" s="36"/>
      <c r="P8" s="14">
        <v>38442</v>
      </c>
      <c r="Q8" s="29">
        <f>LN(B8)-LN(B7)</f>
        <v>-7.3960684232723395E-3</v>
      </c>
      <c r="R8" s="29">
        <f>LN(B7)-LN(B6)</f>
        <v>-5.222964914902839E-2</v>
      </c>
      <c r="T8">
        <f t="shared" ref="T8:T71" si="0">LN(C8)-LN(C7)</f>
        <v>-3.9204177531417583E-2</v>
      </c>
      <c r="U8">
        <f t="shared" ref="U8:U71" si="1">LN(F8)-LN(F7)</f>
        <v>-1.9302752254528599E-2</v>
      </c>
    </row>
    <row r="9" spans="1:32">
      <c r="A9" s="14">
        <v>38471</v>
      </c>
      <c r="B9" s="4">
        <v>4121933.1202729046</v>
      </c>
      <c r="C9" s="15">
        <v>0.28079999999999999</v>
      </c>
      <c r="D9" s="4">
        <v>401820.92674931389</v>
      </c>
      <c r="E9" s="15">
        <v>0.4279</v>
      </c>
      <c r="F9">
        <v>1156.8499999999999</v>
      </c>
      <c r="G9" s="36"/>
      <c r="P9" s="14">
        <v>38471</v>
      </c>
      <c r="Q9" s="29">
        <f t="shared" ref="Q9:Q72" si="2">LN(B9)-LN(B8)</f>
        <v>5.3941783929426279E-2</v>
      </c>
      <c r="R9" s="29">
        <f>LN(B8)-LN(B7)</f>
        <v>-7.3960684232723395E-3</v>
      </c>
      <c r="T9">
        <f t="shared" si="0"/>
        <v>0.18832243206709198</v>
      </c>
      <c r="U9">
        <f t="shared" si="1"/>
        <v>-2.031351934767045E-2</v>
      </c>
    </row>
    <row r="10" spans="1:32">
      <c r="A10" s="14">
        <v>38503</v>
      </c>
      <c r="B10" s="4">
        <v>3621475.1053234944</v>
      </c>
      <c r="C10" s="15">
        <v>0.23100000000000001</v>
      </c>
      <c r="D10" s="4">
        <v>391427.54732157727</v>
      </c>
      <c r="E10" s="15">
        <v>0.40279999999999999</v>
      </c>
      <c r="F10">
        <v>1191.5</v>
      </c>
      <c r="G10" s="36"/>
      <c r="P10" s="14">
        <v>38503</v>
      </c>
      <c r="Q10" s="29">
        <f t="shared" si="2"/>
        <v>-0.12944082677386071</v>
      </c>
      <c r="R10" s="29">
        <f t="shared" ref="R10:R73" si="3">LN(B9)-LN(B8)</f>
        <v>5.3941783929426279E-2</v>
      </c>
      <c r="T10">
        <f t="shared" si="0"/>
        <v>-0.19522496162986225</v>
      </c>
      <c r="U10">
        <f t="shared" si="1"/>
        <v>2.9512223385106395E-2</v>
      </c>
    </row>
    <row r="11" spans="1:32">
      <c r="A11" s="14">
        <v>38533</v>
      </c>
      <c r="B11" s="4">
        <v>3413943.620264044</v>
      </c>
      <c r="C11" s="15">
        <v>0.1986</v>
      </c>
      <c r="D11" s="4">
        <v>399807.94334359089</v>
      </c>
      <c r="E11" s="15">
        <v>0.35389999999999999</v>
      </c>
      <c r="F11">
        <v>1191.33</v>
      </c>
      <c r="G11" s="36"/>
      <c r="P11" s="14">
        <v>38533</v>
      </c>
      <c r="Q11" s="29">
        <f t="shared" si="2"/>
        <v>-5.901332053499253E-2</v>
      </c>
      <c r="R11" s="29">
        <f t="shared" si="3"/>
        <v>-0.12944082677386071</v>
      </c>
      <c r="T11">
        <f t="shared" si="0"/>
        <v>-0.15112495891072153</v>
      </c>
      <c r="U11">
        <f t="shared" si="1"/>
        <v>-1.4268747689882844E-4</v>
      </c>
    </row>
    <row r="12" spans="1:32">
      <c r="A12" s="14">
        <v>38562</v>
      </c>
      <c r="B12" s="4">
        <v>3561656.6271823249</v>
      </c>
      <c r="C12" s="15">
        <v>0.22689999999999999</v>
      </c>
      <c r="D12" s="4">
        <v>382195.53854395996</v>
      </c>
      <c r="E12" s="15">
        <v>0.37309999999999999</v>
      </c>
      <c r="F12">
        <v>1234.18</v>
      </c>
      <c r="G12" s="36"/>
      <c r="P12" s="14">
        <v>38562</v>
      </c>
      <c r="Q12" s="29">
        <f t="shared" si="2"/>
        <v>4.2357671378239203E-2</v>
      </c>
      <c r="R12" s="29">
        <f t="shared" si="3"/>
        <v>-5.901332053499253E-2</v>
      </c>
      <c r="T12">
        <f t="shared" si="0"/>
        <v>0.1332166401747239</v>
      </c>
      <c r="U12">
        <f t="shared" si="1"/>
        <v>3.5336451864729668E-2</v>
      </c>
    </row>
    <row r="13" spans="1:32">
      <c r="A13" s="14">
        <v>38595</v>
      </c>
      <c r="B13" s="4">
        <v>3266285.3291112115</v>
      </c>
      <c r="C13" s="15">
        <v>0.20619999999999999</v>
      </c>
      <c r="D13" s="4">
        <v>374320.91196621273</v>
      </c>
      <c r="E13" s="15">
        <v>0.3553</v>
      </c>
      <c r="F13">
        <v>1220.33</v>
      </c>
      <c r="G13" s="36"/>
      <c r="P13" s="14">
        <v>38595</v>
      </c>
      <c r="Q13" s="29">
        <f t="shared" si="2"/>
        <v>-8.6572427130924723E-2</v>
      </c>
      <c r="R13" s="29">
        <f t="shared" si="3"/>
        <v>4.2357671378239203E-2</v>
      </c>
      <c r="T13">
        <f t="shared" si="0"/>
        <v>-9.5662820202936594E-2</v>
      </c>
      <c r="U13">
        <f t="shared" si="1"/>
        <v>-1.128546797235952E-2</v>
      </c>
    </row>
    <row r="14" spans="1:32">
      <c r="A14" s="14">
        <v>38625</v>
      </c>
      <c r="B14" s="4">
        <v>3874930.3534870702</v>
      </c>
      <c r="C14" s="15">
        <v>0.23369999999999999</v>
      </c>
      <c r="D14" s="4">
        <v>399727.79685174674</v>
      </c>
      <c r="E14" s="15">
        <v>0.35210000000000002</v>
      </c>
      <c r="F14">
        <v>1228.81</v>
      </c>
      <c r="G14" s="36"/>
      <c r="P14" s="14">
        <v>38625</v>
      </c>
      <c r="Q14" s="29">
        <f t="shared" si="2"/>
        <v>0.17087433514225303</v>
      </c>
      <c r="R14" s="29">
        <f t="shared" si="3"/>
        <v>-8.6572427130924723E-2</v>
      </c>
      <c r="T14">
        <f>LN(C14)-LN(C13)</f>
        <v>0.12519166996195286</v>
      </c>
      <c r="U14">
        <f>LN(F14)-LN(F13)</f>
        <v>6.9249074268586952E-3</v>
      </c>
    </row>
    <row r="15" spans="1:32">
      <c r="A15" s="14">
        <v>38656</v>
      </c>
      <c r="B15" s="4">
        <v>4351479.0061420836</v>
      </c>
      <c r="C15" s="15">
        <v>0.30230000000000001</v>
      </c>
      <c r="D15" s="4">
        <v>424493.08153709199</v>
      </c>
      <c r="E15" s="15">
        <v>0.42580000000000001</v>
      </c>
      <c r="F15">
        <v>1207.01</v>
      </c>
      <c r="G15" s="36"/>
      <c r="P15" s="14">
        <v>38656</v>
      </c>
      <c r="Q15" s="29">
        <f t="shared" si="2"/>
        <v>0.1159880993750555</v>
      </c>
      <c r="R15" s="29">
        <f t="shared" si="3"/>
        <v>0.17087433514225303</v>
      </c>
      <c r="T15">
        <f t="shared" si="0"/>
        <v>0.25738166024060005</v>
      </c>
      <c r="U15">
        <f t="shared" si="1"/>
        <v>-1.7899994313773426E-2</v>
      </c>
    </row>
    <row r="16" spans="1:32">
      <c r="A16" s="14">
        <v>38686</v>
      </c>
      <c r="B16" s="4">
        <v>3928999.7728989031</v>
      </c>
      <c r="C16" s="15">
        <v>0.2402</v>
      </c>
      <c r="D16" s="4">
        <v>414692.55756627547</v>
      </c>
      <c r="E16" s="15">
        <v>0.38140000000000002</v>
      </c>
      <c r="F16">
        <v>1249.48</v>
      </c>
      <c r="G16" s="36"/>
      <c r="P16" s="14">
        <v>38686</v>
      </c>
      <c r="Q16" s="29">
        <f t="shared" si="2"/>
        <v>-0.10213090595011032</v>
      </c>
      <c r="R16" s="29">
        <f t="shared" si="3"/>
        <v>0.1159880993750555</v>
      </c>
      <c r="T16">
        <f t="shared" si="0"/>
        <v>-0.22994799213952932</v>
      </c>
      <c r="U16">
        <f t="shared" si="1"/>
        <v>3.4581237676988508E-2</v>
      </c>
    </row>
    <row r="17" spans="1:32">
      <c r="A17" s="14">
        <v>38716</v>
      </c>
      <c r="B17" s="4">
        <v>3608420.5655039158</v>
      </c>
      <c r="C17" s="15">
        <v>0.2044</v>
      </c>
      <c r="D17" s="4">
        <v>407982.0885110778</v>
      </c>
      <c r="E17" s="15">
        <v>0.33210000000000001</v>
      </c>
      <c r="F17">
        <v>1248.29</v>
      </c>
      <c r="G17" s="36"/>
      <c r="P17" s="14">
        <v>38716</v>
      </c>
      <c r="Q17" s="29">
        <f t="shared" si="2"/>
        <v>-8.5114722649455743E-2</v>
      </c>
      <c r="R17" s="29">
        <f t="shared" si="3"/>
        <v>-0.10213090595011032</v>
      </c>
      <c r="T17">
        <f t="shared" si="0"/>
        <v>-0.16139305131633375</v>
      </c>
      <c r="U17">
        <f t="shared" si="1"/>
        <v>-9.5285001424105786E-4</v>
      </c>
    </row>
    <row r="18" spans="1:32" ht="14.25" thickBot="1">
      <c r="A18" s="41">
        <v>38748</v>
      </c>
      <c r="B18" s="42">
        <v>4573083.343410749</v>
      </c>
      <c r="C18" s="43">
        <v>0.25180000000000002</v>
      </c>
      <c r="D18" s="42">
        <v>454712.71425266034</v>
      </c>
      <c r="E18" s="43">
        <v>0.35599999999999998</v>
      </c>
      <c r="F18" s="31">
        <v>1280.08</v>
      </c>
      <c r="G18" s="31"/>
      <c r="H18" s="31"/>
      <c r="I18" s="31"/>
      <c r="J18" s="31"/>
      <c r="K18" s="31"/>
      <c r="L18" s="31"/>
      <c r="M18" s="31"/>
      <c r="N18" s="31"/>
      <c r="O18" s="31"/>
      <c r="P18" s="41">
        <v>38748</v>
      </c>
      <c r="Q18" s="30">
        <f>LN(B18)-LN(B17)</f>
        <v>0.23691750949044454</v>
      </c>
      <c r="R18" s="30">
        <f t="shared" si="3"/>
        <v>-8.5114722649455743E-2</v>
      </c>
      <c r="S18" s="31"/>
      <c r="T18" s="31">
        <f t="shared" si="0"/>
        <v>0.20855626328069765</v>
      </c>
      <c r="U18" s="31">
        <f t="shared" si="1"/>
        <v>2.5147961230517879E-2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5">
      <c r="A19" s="14">
        <v>38776</v>
      </c>
      <c r="B19" s="4">
        <v>4078252.5100596021</v>
      </c>
      <c r="C19" s="15">
        <v>0.2359</v>
      </c>
      <c r="D19" s="4">
        <v>435595.81539523497</v>
      </c>
      <c r="E19" s="15">
        <v>0.36080000000000001</v>
      </c>
      <c r="F19">
        <v>1280.6600000000001</v>
      </c>
      <c r="G19" s="36">
        <f>$N$20+$M$20*R19+$L$20*S19+$K$20*T19+$J$20*U19</f>
        <v>-0.11614962672998472</v>
      </c>
      <c r="I19" s="39" t="s">
        <v>26</v>
      </c>
      <c r="J19" s="33" t="s">
        <v>27</v>
      </c>
      <c r="K19" s="33" t="s">
        <v>28</v>
      </c>
      <c r="L19" s="33" t="s">
        <v>18</v>
      </c>
      <c r="M19" s="33" t="s">
        <v>19</v>
      </c>
      <c r="N19" s="33" t="s">
        <v>20</v>
      </c>
      <c r="O19" s="33"/>
      <c r="P19" s="14">
        <v>38776</v>
      </c>
      <c r="Q19" s="45">
        <f>LN(B19)-LN(B18)</f>
        <v>-0.11451907930729988</v>
      </c>
      <c r="R19" s="29">
        <f t="shared" si="3"/>
        <v>0.23691750949044454</v>
      </c>
      <c r="S19" s="29">
        <f>LN(B7)-LN(B6)</f>
        <v>-5.222964914902839E-2</v>
      </c>
      <c r="T19">
        <f t="shared" si="0"/>
        <v>-6.5227135196617603E-2</v>
      </c>
      <c r="U19">
        <f t="shared" si="1"/>
        <v>4.5299406415200139E-4</v>
      </c>
    </row>
    <row r="20" spans="1:32">
      <c r="A20" s="14">
        <v>38807</v>
      </c>
      <c r="B20" s="4">
        <v>4001277.2808986353</v>
      </c>
      <c r="C20" s="15">
        <v>0.2031</v>
      </c>
      <c r="D20" s="4">
        <v>444629.14876442798</v>
      </c>
      <c r="E20" s="15">
        <v>0.33129999999999998</v>
      </c>
      <c r="F20">
        <v>1294.8699999999999</v>
      </c>
      <c r="G20" s="36">
        <f>$N$20+$M$20*R20+$L$20*S20+$K$20*T20+$J$20*U20</f>
        <v>-3.5765845036980166E-2</v>
      </c>
      <c r="I20" s="35" t="s">
        <v>21</v>
      </c>
      <c r="J20">
        <f t="array" ref="J20:N24">LINEST(Q19:Q125,R19:U125,TRUE,TRUE)</f>
        <v>-0.55845512698465627</v>
      </c>
      <c r="K20">
        <v>0.46497039523321637</v>
      </c>
      <c r="L20">
        <v>0.180633224983973</v>
      </c>
      <c r="M20">
        <v>-0.33427532848921854</v>
      </c>
      <c r="N20">
        <v>3.0621252352726223E-3</v>
      </c>
      <c r="P20" s="14">
        <v>38807</v>
      </c>
      <c r="Q20" s="29">
        <f t="shared" si="2"/>
        <v>-1.9054959936067206E-2</v>
      </c>
      <c r="R20" s="29">
        <f t="shared" si="3"/>
        <v>-0.11451907930729988</v>
      </c>
      <c r="S20" s="29">
        <f t="shared" ref="S20:S83" si="4">LN(B8)-LN(B7)</f>
        <v>-7.3960684232723395E-3</v>
      </c>
      <c r="T20">
        <f t="shared" si="0"/>
        <v>-0.14970951782729025</v>
      </c>
      <c r="U20">
        <f t="shared" si="1"/>
        <v>1.1034733969458976E-2</v>
      </c>
    </row>
    <row r="21" spans="1:32">
      <c r="A21" s="14">
        <v>38835</v>
      </c>
      <c r="B21" s="4">
        <v>4215266.5795247983</v>
      </c>
      <c r="C21" s="15">
        <v>0.2397</v>
      </c>
      <c r="D21" s="4">
        <v>450302.41865632485</v>
      </c>
      <c r="E21" s="15">
        <v>0.35709999999999997</v>
      </c>
      <c r="F21">
        <v>1310.6099999999999</v>
      </c>
      <c r="G21" s="36">
        <f t="shared" ref="G21:G70" si="5">$N$20+$M$20*R21+$L$20*S21+$K$20*T21+$J$20*U21</f>
        <v>8.9468735767768912E-2</v>
      </c>
      <c r="I21" s="34" t="s">
        <v>0</v>
      </c>
      <c r="J21">
        <v>0.19670056588255286</v>
      </c>
      <c r="K21">
        <v>4.1240007225182104E-2</v>
      </c>
      <c r="L21">
        <v>5.8363142235242534E-2</v>
      </c>
      <c r="M21">
        <v>5.7379162624325436E-2</v>
      </c>
      <c r="N21">
        <v>8.1889183974474099E-3</v>
      </c>
      <c r="P21" s="14">
        <v>38835</v>
      </c>
      <c r="Q21" s="29">
        <f t="shared" si="2"/>
        <v>5.2099204520075659E-2</v>
      </c>
      <c r="R21" s="29">
        <f t="shared" si="3"/>
        <v>-1.9054959936067206E-2</v>
      </c>
      <c r="S21" s="29">
        <f t="shared" si="4"/>
        <v>5.3941783929426279E-2</v>
      </c>
      <c r="T21">
        <f t="shared" si="0"/>
        <v>0.1656896728539996</v>
      </c>
      <c r="U21">
        <f t="shared" si="1"/>
        <v>1.2082373675144531E-2</v>
      </c>
    </row>
    <row r="22" spans="1:32">
      <c r="A22" s="14">
        <v>38868</v>
      </c>
      <c r="B22" s="4">
        <v>4393610.9298785385</v>
      </c>
      <c r="C22" s="15">
        <v>0.24940000000000001</v>
      </c>
      <c r="D22" s="4">
        <v>482387.32299986848</v>
      </c>
      <c r="E22" s="15">
        <v>0.40110000000000001</v>
      </c>
      <c r="F22">
        <v>1270.0899999999999</v>
      </c>
      <c r="G22" s="36">
        <f t="shared" si="5"/>
        <v>-1.7511071781981385E-3</v>
      </c>
      <c r="I22" s="35" t="s">
        <v>22</v>
      </c>
      <c r="J22">
        <v>0.68485715054928309</v>
      </c>
      <c r="K22">
        <v>8.4213366212309321E-2</v>
      </c>
      <c r="L22" t="e">
        <v>#N/A</v>
      </c>
      <c r="M22" t="e">
        <v>#N/A</v>
      </c>
      <c r="N22" t="e">
        <v>#N/A</v>
      </c>
      <c r="P22" s="14">
        <v>38868</v>
      </c>
      <c r="Q22" s="29">
        <f t="shared" si="2"/>
        <v>4.1438589377399637E-2</v>
      </c>
      <c r="R22" s="29">
        <f t="shared" si="3"/>
        <v>5.2099204520075659E-2</v>
      </c>
      <c r="S22" s="29">
        <f t="shared" si="4"/>
        <v>-0.12944082677386071</v>
      </c>
      <c r="T22">
        <f t="shared" si="0"/>
        <v>3.9669891805597324E-2</v>
      </c>
      <c r="U22">
        <f t="shared" si="1"/>
        <v>-3.1404913585891592E-2</v>
      </c>
    </row>
    <row r="23" spans="1:32">
      <c r="A23" s="14">
        <v>38898</v>
      </c>
      <c r="B23" s="4">
        <v>4295477.9985789591</v>
      </c>
      <c r="C23" s="15">
        <v>0.26700000000000002</v>
      </c>
      <c r="D23" s="4">
        <v>497533.29572127439</v>
      </c>
      <c r="E23" s="15">
        <v>0.44280000000000003</v>
      </c>
      <c r="F23">
        <v>1270.2</v>
      </c>
      <c r="G23" s="36">
        <f t="shared" si="5"/>
        <v>1.020871807576971E-2</v>
      </c>
      <c r="I23" s="34" t="s">
        <v>23</v>
      </c>
      <c r="J23">
        <v>55.415686471851153</v>
      </c>
      <c r="K23">
        <v>102</v>
      </c>
      <c r="L23" t="e">
        <v>#N/A</v>
      </c>
      <c r="M23" t="e">
        <v>#N/A</v>
      </c>
      <c r="N23" t="e">
        <v>#N/A</v>
      </c>
      <c r="P23" s="14">
        <v>38898</v>
      </c>
      <c r="Q23" s="29">
        <f t="shared" si="2"/>
        <v>-2.2588583157059361E-2</v>
      </c>
      <c r="R23" s="29">
        <f t="shared" si="3"/>
        <v>4.1438589377399637E-2</v>
      </c>
      <c r="S23" s="29">
        <f t="shared" si="4"/>
        <v>-5.901332053499253E-2</v>
      </c>
      <c r="T23">
        <f t="shared" si="0"/>
        <v>6.8190625154313622E-2</v>
      </c>
      <c r="U23">
        <f t="shared" si="1"/>
        <v>8.6604285391089775E-5</v>
      </c>
    </row>
    <row r="24" spans="1:32">
      <c r="A24" s="14">
        <v>38929</v>
      </c>
      <c r="B24" s="4">
        <v>4232139.3263517404</v>
      </c>
      <c r="C24" s="15">
        <v>0.29349999999999998</v>
      </c>
      <c r="D24" s="4">
        <v>438726.39468103898</v>
      </c>
      <c r="E24" s="15">
        <v>0.47710000000000002</v>
      </c>
      <c r="F24">
        <v>1276.6600000000001</v>
      </c>
      <c r="G24" s="36">
        <f t="shared" si="5"/>
        <v>5.9430808184928137E-2</v>
      </c>
      <c r="I24" s="34" t="s">
        <v>24</v>
      </c>
      <c r="J24">
        <v>1.5720080434132027</v>
      </c>
      <c r="K24">
        <v>0.72337288697846924</v>
      </c>
      <c r="L24" t="e">
        <v>#N/A</v>
      </c>
      <c r="M24" t="e">
        <v>#N/A</v>
      </c>
      <c r="N24" t="e">
        <v>#N/A</v>
      </c>
      <c r="P24" s="14">
        <v>38929</v>
      </c>
      <c r="Q24" s="29">
        <f t="shared" si="2"/>
        <v>-1.4855224993235439E-2</v>
      </c>
      <c r="R24" s="29">
        <f t="shared" si="3"/>
        <v>-2.2588583157059361E-2</v>
      </c>
      <c r="S24" s="29">
        <f t="shared" si="4"/>
        <v>4.2357671378239203E-2</v>
      </c>
      <c r="T24">
        <f t="shared" si="0"/>
        <v>9.4628980867901502E-2</v>
      </c>
      <c r="U24">
        <f t="shared" si="1"/>
        <v>5.0729241919587054E-3</v>
      </c>
    </row>
    <row r="25" spans="1:32">
      <c r="A25" s="14">
        <v>38960</v>
      </c>
      <c r="B25" s="4">
        <v>3824133.4679881879</v>
      </c>
      <c r="C25" s="15">
        <v>0.22670000000000001</v>
      </c>
      <c r="D25" s="4">
        <v>415073.24635214836</v>
      </c>
      <c r="E25" s="15">
        <v>0.37590000000000001</v>
      </c>
      <c r="F25">
        <v>1303.82</v>
      </c>
      <c r="G25" s="36">
        <f t="shared" si="5"/>
        <v>-0.13944474729511669</v>
      </c>
      <c r="I25" s="34" t="s">
        <v>25</v>
      </c>
      <c r="J25">
        <f>J20/J21</f>
        <v>-2.839112965837129</v>
      </c>
      <c r="K25" s="36">
        <f>K20/K21</f>
        <v>11.274740877089242</v>
      </c>
      <c r="L25" s="36">
        <f>L20/L21</f>
        <v>3.0949880021178466</v>
      </c>
      <c r="M25" s="36">
        <f>M20/M21</f>
        <v>-5.8257268527565644</v>
      </c>
      <c r="N25" s="36">
        <f>N20/N21</f>
        <v>0.37393524842390979</v>
      </c>
      <c r="P25" s="14">
        <v>38960</v>
      </c>
      <c r="Q25" s="29">
        <f t="shared" si="2"/>
        <v>-0.10137571882323115</v>
      </c>
      <c r="R25" s="29">
        <f t="shared" si="3"/>
        <v>-1.4855224993235439E-2</v>
      </c>
      <c r="S25" s="29">
        <f t="shared" si="4"/>
        <v>-8.6572427130924723E-2</v>
      </c>
      <c r="T25">
        <f t="shared" si="0"/>
        <v>-0.25825008175466779</v>
      </c>
      <c r="U25">
        <f t="shared" si="1"/>
        <v>2.1051124587992298E-2</v>
      </c>
    </row>
    <row r="26" spans="1:32">
      <c r="A26" s="14">
        <v>38989</v>
      </c>
      <c r="B26" s="4">
        <v>4303286.0769422669</v>
      </c>
      <c r="C26" s="15">
        <v>0.22109999999999999</v>
      </c>
      <c r="D26" s="4">
        <v>432411.22317117517</v>
      </c>
      <c r="E26" s="15">
        <v>0.34660000000000002</v>
      </c>
      <c r="F26">
        <v>1335.85</v>
      </c>
      <c r="G26" s="36">
        <f t="shared" si="5"/>
        <v>4.2631693705531708E-2</v>
      </c>
      <c r="P26" s="14">
        <v>38989</v>
      </c>
      <c r="Q26" s="29">
        <f t="shared" si="2"/>
        <v>0.11804703748778422</v>
      </c>
      <c r="R26" s="29">
        <f t="shared" si="3"/>
        <v>-0.10137571882323115</v>
      </c>
      <c r="S26" s="29">
        <f t="shared" si="4"/>
        <v>0.17087433514225303</v>
      </c>
      <c r="T26">
        <f t="shared" si="0"/>
        <v>-2.5012469650082858E-2</v>
      </c>
      <c r="U26">
        <f t="shared" si="1"/>
        <v>2.4269376195303671E-2</v>
      </c>
    </row>
    <row r="27" spans="1:32">
      <c r="A27" s="14">
        <v>39021</v>
      </c>
      <c r="B27" s="4">
        <v>4453965.4492713129</v>
      </c>
      <c r="C27" s="15">
        <v>0.23810000000000001</v>
      </c>
      <c r="D27" s="4">
        <v>455671.41745708213</v>
      </c>
      <c r="E27" s="15">
        <v>0.35759999999999997</v>
      </c>
      <c r="F27">
        <v>1377.94</v>
      </c>
      <c r="G27" s="36">
        <f t="shared" si="5"/>
        <v>1.671905101708851E-3</v>
      </c>
      <c r="P27" s="14">
        <v>39021</v>
      </c>
      <c r="Q27" s="29">
        <f t="shared" si="2"/>
        <v>3.4415876784761323E-2</v>
      </c>
      <c r="R27" s="29">
        <f t="shared" si="3"/>
        <v>0.11804703748778422</v>
      </c>
      <c r="S27" s="29">
        <f t="shared" si="4"/>
        <v>0.1159880993750555</v>
      </c>
      <c r="T27">
        <f t="shared" si="0"/>
        <v>7.4075665629416587E-2</v>
      </c>
      <c r="U27">
        <f t="shared" si="1"/>
        <v>3.1021836917226153E-2</v>
      </c>
    </row>
    <row r="28" spans="1:32">
      <c r="A28" s="14">
        <v>39051</v>
      </c>
      <c r="B28" s="4">
        <v>4446941.3361509461</v>
      </c>
      <c r="C28" s="15">
        <v>0.21879999999999999</v>
      </c>
      <c r="D28" s="4">
        <v>446830.54239812482</v>
      </c>
      <c r="E28" s="15">
        <v>0.35010000000000002</v>
      </c>
      <c r="F28">
        <v>1400.63</v>
      </c>
      <c r="G28" s="36">
        <f t="shared" si="5"/>
        <v>-7.5316654415643058E-2</v>
      </c>
      <c r="P28" s="14">
        <v>39051</v>
      </c>
      <c r="Q28" s="29">
        <f t="shared" si="2"/>
        <v>-1.5782919084070812E-3</v>
      </c>
      <c r="R28" s="29">
        <f t="shared" si="3"/>
        <v>3.4415876784761323E-2</v>
      </c>
      <c r="S28" s="29">
        <f t="shared" si="4"/>
        <v>-0.10213090595011032</v>
      </c>
      <c r="T28">
        <f t="shared" si="0"/>
        <v>-8.4532682944991056E-2</v>
      </c>
      <c r="U28">
        <f t="shared" si="1"/>
        <v>1.6332505122360175E-2</v>
      </c>
    </row>
    <row r="29" spans="1:32">
      <c r="A29" s="14">
        <v>39080</v>
      </c>
      <c r="B29" s="4">
        <v>4076911.1018948159</v>
      </c>
      <c r="C29" s="15">
        <v>0.18</v>
      </c>
      <c r="D29" s="4">
        <v>413856.79468765931</v>
      </c>
      <c r="E29" s="15">
        <v>0.30230000000000001</v>
      </c>
      <c r="F29">
        <v>1418.3</v>
      </c>
      <c r="G29" s="36">
        <f t="shared" si="5"/>
        <v>-0.10954888611251619</v>
      </c>
      <c r="P29" s="14">
        <v>39080</v>
      </c>
      <c r="Q29" s="29">
        <f t="shared" si="2"/>
        <v>-8.6876900845595628E-2</v>
      </c>
      <c r="R29" s="29">
        <f t="shared" si="3"/>
        <v>-1.5782919084070812E-3</v>
      </c>
      <c r="S29" s="29">
        <f t="shared" si="4"/>
        <v>-8.5114722649455743E-2</v>
      </c>
      <c r="T29">
        <f t="shared" si="0"/>
        <v>-0.19520121965761561</v>
      </c>
      <c r="U29">
        <f t="shared" si="1"/>
        <v>1.2536835916846734E-2</v>
      </c>
    </row>
    <row r="30" spans="1:32">
      <c r="A30" s="14">
        <v>39113</v>
      </c>
      <c r="B30" s="4">
        <v>4912171.4655635487</v>
      </c>
      <c r="C30" s="15">
        <v>0.21029999999999999</v>
      </c>
      <c r="D30" s="4">
        <v>439049.39548927918</v>
      </c>
      <c r="E30" s="15">
        <v>0.32569999999999999</v>
      </c>
      <c r="F30">
        <v>1438.24</v>
      </c>
      <c r="G30" s="36">
        <f t="shared" si="5"/>
        <v>0.13944068716125652</v>
      </c>
      <c r="P30" s="14">
        <v>39113</v>
      </c>
      <c r="Q30" s="29">
        <f t="shared" si="2"/>
        <v>0.18637647890483677</v>
      </c>
      <c r="R30" s="29">
        <f t="shared" si="3"/>
        <v>-8.6876900845595628E-2</v>
      </c>
      <c r="S30" s="29">
        <f t="shared" si="4"/>
        <v>0.23691750949044454</v>
      </c>
      <c r="T30">
        <f t="shared" si="0"/>
        <v>0.15557823181844355</v>
      </c>
      <c r="U30">
        <f t="shared" si="1"/>
        <v>1.3961172524527221E-2</v>
      </c>
      <c r="Y30" s="36"/>
      <c r="Z30" s="36"/>
      <c r="AA30" s="36"/>
      <c r="AB30" s="36"/>
      <c r="AC30" s="36"/>
    </row>
    <row r="31" spans="1:32">
      <c r="A31" s="14">
        <v>39141</v>
      </c>
      <c r="B31" s="4">
        <v>4573328.8925108295</v>
      </c>
      <c r="C31" s="15">
        <v>0.23039999999999999</v>
      </c>
      <c r="D31" s="4">
        <v>478729.9862426148</v>
      </c>
      <c r="E31" s="15">
        <v>0.34720000000000001</v>
      </c>
      <c r="F31">
        <v>1406.82</v>
      </c>
      <c r="G31" s="36">
        <f t="shared" si="5"/>
        <v>-2.5146200481278313E-2</v>
      </c>
      <c r="P31" s="14">
        <v>39141</v>
      </c>
      <c r="Q31" s="29">
        <f t="shared" si="2"/>
        <v>-7.1474735116195731E-2</v>
      </c>
      <c r="R31" s="29">
        <f t="shared" si="3"/>
        <v>0.18637647890483677</v>
      </c>
      <c r="S31" s="29">
        <f t="shared" si="4"/>
        <v>-0.11451907930729988</v>
      </c>
      <c r="T31">
        <f t="shared" si="0"/>
        <v>9.128184611308221E-2</v>
      </c>
      <c r="U31">
        <f t="shared" si="1"/>
        <v>-2.2088305664389907E-2</v>
      </c>
    </row>
    <row r="32" spans="1:32">
      <c r="A32" s="14">
        <v>39171</v>
      </c>
      <c r="B32" s="4">
        <v>4959523.3244421193</v>
      </c>
      <c r="C32" s="15">
        <v>0.21759999999999999</v>
      </c>
      <c r="D32" s="4">
        <v>495705.32304956985</v>
      </c>
      <c r="E32" s="15">
        <v>0.3644</v>
      </c>
      <c r="F32">
        <v>1420.86</v>
      </c>
      <c r="G32" s="36">
        <f t="shared" si="5"/>
        <v>-8.610293000268306E-3</v>
      </c>
      <c r="P32" s="14">
        <v>39171</v>
      </c>
      <c r="Q32" s="29">
        <f t="shared" si="2"/>
        <v>8.1068269571606066E-2</v>
      </c>
      <c r="R32" s="29">
        <f t="shared" si="3"/>
        <v>-7.1474735116195731E-2</v>
      </c>
      <c r="S32" s="29">
        <f t="shared" si="4"/>
        <v>-1.9054959936067206E-2</v>
      </c>
      <c r="T32">
        <f t="shared" si="0"/>
        <v>-5.7158413839948574E-2</v>
      </c>
      <c r="U32">
        <f t="shared" si="1"/>
        <v>9.9304839152862812E-3</v>
      </c>
    </row>
    <row r="33" spans="1:21">
      <c r="A33" s="14">
        <v>39202</v>
      </c>
      <c r="B33" s="4">
        <v>4807581.2976508709</v>
      </c>
      <c r="C33" s="15">
        <v>0.20960000000000001</v>
      </c>
      <c r="D33" s="4">
        <v>484313.21410509123</v>
      </c>
      <c r="E33" s="15">
        <v>0.32779999999999998</v>
      </c>
      <c r="F33">
        <v>1482.37</v>
      </c>
      <c r="G33" s="36">
        <f t="shared" si="5"/>
        <v>-5.571004435825385E-2</v>
      </c>
      <c r="P33" s="14">
        <v>39202</v>
      </c>
      <c r="Q33" s="29">
        <f t="shared" si="2"/>
        <v>-3.1115523249814814E-2</v>
      </c>
      <c r="R33" s="29">
        <f t="shared" si="3"/>
        <v>8.1068269571606066E-2</v>
      </c>
      <c r="S33" s="29">
        <f t="shared" si="4"/>
        <v>5.2099204520075659E-2</v>
      </c>
      <c r="T33">
        <f t="shared" si="0"/>
        <v>-3.7457562534900513E-2</v>
      </c>
      <c r="U33">
        <f t="shared" si="1"/>
        <v>4.2379836237604884E-2</v>
      </c>
    </row>
    <row r="34" spans="1:21">
      <c r="A34" s="14">
        <v>39233</v>
      </c>
      <c r="B34" s="4">
        <v>4786476.508805953</v>
      </c>
      <c r="C34" s="15">
        <v>0.2056</v>
      </c>
      <c r="D34" s="4">
        <v>517678.46722500399</v>
      </c>
      <c r="E34" s="15">
        <v>0.34749999999999998</v>
      </c>
      <c r="F34">
        <v>1530.62</v>
      </c>
      <c r="G34" s="36">
        <f t="shared" si="5"/>
        <v>-5.8985032049752705E-3</v>
      </c>
      <c r="P34" s="14">
        <v>39233</v>
      </c>
      <c r="Q34" s="29">
        <f t="shared" si="2"/>
        <v>-4.3995613353455809E-3</v>
      </c>
      <c r="R34" s="29">
        <f t="shared" si="3"/>
        <v>-3.1115523249814814E-2</v>
      </c>
      <c r="S34" s="29">
        <f t="shared" si="4"/>
        <v>4.1438589377399637E-2</v>
      </c>
      <c r="T34">
        <f t="shared" si="0"/>
        <v>-1.9268418865876935E-2</v>
      </c>
      <c r="U34">
        <f t="shared" si="1"/>
        <v>3.2030723748061263E-2</v>
      </c>
    </row>
    <row r="35" spans="1:21">
      <c r="A35" s="14">
        <v>39262</v>
      </c>
      <c r="B35" s="4">
        <v>5027231.1089032125</v>
      </c>
      <c r="C35" s="15">
        <v>0.21959999999999999</v>
      </c>
      <c r="D35" s="4">
        <v>525043.30066982866</v>
      </c>
      <c r="E35" s="15">
        <v>0.32490000000000002</v>
      </c>
      <c r="F35">
        <v>1503.35</v>
      </c>
      <c r="G35" s="36">
        <f t="shared" si="5"/>
        <v>4.1121857252303828E-2</v>
      </c>
      <c r="P35" s="14">
        <v>39262</v>
      </c>
      <c r="Q35" s="29">
        <f t="shared" si="2"/>
        <v>4.9074809587027701E-2</v>
      </c>
      <c r="R35" s="29">
        <f t="shared" si="3"/>
        <v>-4.3995613353455809E-3</v>
      </c>
      <c r="S35" s="29">
        <f t="shared" si="4"/>
        <v>-2.2588583157059361E-2</v>
      </c>
      <c r="T35">
        <f t="shared" si="0"/>
        <v>6.5875176054365436E-2</v>
      </c>
      <c r="U35">
        <f t="shared" si="1"/>
        <v>-1.7976930819990855E-2</v>
      </c>
    </row>
    <row r="36" spans="1:21">
      <c r="A36" s="14">
        <v>39294</v>
      </c>
      <c r="B36" s="4">
        <v>5528902.0137790572</v>
      </c>
      <c r="C36" s="15">
        <v>0.28220000000000001</v>
      </c>
      <c r="D36" s="4">
        <v>530888.9264380777</v>
      </c>
      <c r="E36" s="15">
        <v>0.38990000000000002</v>
      </c>
      <c r="F36">
        <v>1455.27</v>
      </c>
      <c r="G36" s="36">
        <f t="shared" si="5"/>
        <v>0.11874503331361178</v>
      </c>
      <c r="P36" s="14">
        <v>39294</v>
      </c>
      <c r="Q36" s="29">
        <f t="shared" si="2"/>
        <v>9.5119887789413937E-2</v>
      </c>
      <c r="R36" s="29">
        <f t="shared" si="3"/>
        <v>4.9074809587027701E-2</v>
      </c>
      <c r="S36" s="29">
        <f t="shared" si="4"/>
        <v>-1.4855224993235439E-2</v>
      </c>
      <c r="T36">
        <f t="shared" si="0"/>
        <v>0.25080832978333811</v>
      </c>
      <c r="U36">
        <f t="shared" si="1"/>
        <v>-3.2504500841186612E-2</v>
      </c>
    </row>
    <row r="37" spans="1:21">
      <c r="A37" s="14">
        <v>39325</v>
      </c>
      <c r="B37" s="4">
        <v>6173326.1980913104</v>
      </c>
      <c r="C37" s="15">
        <v>0.38059999999999999</v>
      </c>
      <c r="D37" s="4">
        <v>624750.30327510985</v>
      </c>
      <c r="E37" s="15">
        <v>0.60550000000000004</v>
      </c>
      <c r="F37">
        <v>1473.99</v>
      </c>
      <c r="G37" s="36">
        <f t="shared" si="5"/>
        <v>8.4904093202589737E-2</v>
      </c>
      <c r="P37" s="14">
        <v>39325</v>
      </c>
      <c r="Q37" s="29">
        <f t="shared" si="2"/>
        <v>0.11024853976579685</v>
      </c>
      <c r="R37" s="29">
        <f t="shared" si="3"/>
        <v>9.5119887789413937E-2</v>
      </c>
      <c r="S37" s="29">
        <f t="shared" si="4"/>
        <v>-0.10137571882323115</v>
      </c>
      <c r="T37">
        <f t="shared" si="0"/>
        <v>0.29913291544333542</v>
      </c>
      <c r="U37">
        <f t="shared" si="1"/>
        <v>1.2781559065278891E-2</v>
      </c>
    </row>
    <row r="38" spans="1:21">
      <c r="A38" s="14">
        <v>39353</v>
      </c>
      <c r="B38" s="4">
        <v>4869743.0461398838</v>
      </c>
      <c r="C38" s="15">
        <v>0.2702</v>
      </c>
      <c r="D38" s="4">
        <v>448380.86649309087</v>
      </c>
      <c r="E38" s="15">
        <v>0.41149999999999998</v>
      </c>
      <c r="F38">
        <v>1526.75</v>
      </c>
      <c r="G38" s="36">
        <f t="shared" si="5"/>
        <v>-0.19140052678069358</v>
      </c>
      <c r="P38" s="14">
        <v>39353</v>
      </c>
      <c r="Q38" s="29">
        <f t="shared" si="2"/>
        <v>-0.23719661162962424</v>
      </c>
      <c r="R38" s="29">
        <f t="shared" si="3"/>
        <v>0.11024853976579685</v>
      </c>
      <c r="S38" s="29">
        <f t="shared" si="4"/>
        <v>0.11804703748778422</v>
      </c>
      <c r="T38">
        <f t="shared" si="0"/>
        <v>-0.34258652933595057</v>
      </c>
      <c r="U38">
        <f t="shared" si="1"/>
        <v>3.5168283637490916E-2</v>
      </c>
    </row>
    <row r="39" spans="1:21">
      <c r="A39" s="14">
        <v>39386</v>
      </c>
      <c r="B39" s="4">
        <v>5106611.2507164497</v>
      </c>
      <c r="C39" s="15">
        <v>0.29139999999999999</v>
      </c>
      <c r="D39" s="4">
        <v>479402.01816133258</v>
      </c>
      <c r="E39" s="15">
        <v>0.43730000000000002</v>
      </c>
      <c r="F39">
        <v>1549.38</v>
      </c>
      <c r="G39" s="36">
        <f t="shared" si="5"/>
        <v>0.1154721810842493</v>
      </c>
      <c r="P39" s="14">
        <v>39386</v>
      </c>
      <c r="Q39" s="29">
        <f t="shared" si="2"/>
        <v>4.749485079518756E-2</v>
      </c>
      <c r="R39" s="29">
        <f t="shared" si="3"/>
        <v>-0.23719661162962424</v>
      </c>
      <c r="S39" s="29">
        <f t="shared" si="4"/>
        <v>3.4415876784761323E-2</v>
      </c>
      <c r="T39">
        <f t="shared" si="0"/>
        <v>7.5534468235005869E-2</v>
      </c>
      <c r="U39">
        <f t="shared" si="1"/>
        <v>1.4713557788708975E-2</v>
      </c>
    </row>
    <row r="40" spans="1:21">
      <c r="A40" s="14">
        <v>39416</v>
      </c>
      <c r="B40" s="4">
        <v>6273448.5493630292</v>
      </c>
      <c r="C40" s="15">
        <v>0.39729999999999999</v>
      </c>
      <c r="D40" s="4">
        <v>536571.0563848255</v>
      </c>
      <c r="E40" s="15">
        <v>0.58679999999999999</v>
      </c>
      <c r="F40">
        <v>1481.14</v>
      </c>
      <c r="G40" s="36">
        <f t="shared" si="5"/>
        <v>0.15619344337362534</v>
      </c>
      <c r="P40" s="14">
        <v>39416</v>
      </c>
      <c r="Q40" s="29">
        <f t="shared" si="2"/>
        <v>0.20579018742075128</v>
      </c>
      <c r="R40" s="29">
        <f t="shared" si="3"/>
        <v>4.749485079518756E-2</v>
      </c>
      <c r="S40" s="29">
        <f t="shared" si="4"/>
        <v>-1.5782919084070812E-3</v>
      </c>
      <c r="T40">
        <f t="shared" si="0"/>
        <v>0.30999476905944878</v>
      </c>
      <c r="U40">
        <f t="shared" si="1"/>
        <v>-4.5042789369416525E-2</v>
      </c>
    </row>
    <row r="41" spans="1:21">
      <c r="A41" s="14">
        <v>39447</v>
      </c>
      <c r="B41" s="4">
        <v>4984348.6059948923</v>
      </c>
      <c r="C41" s="15">
        <v>0.31509999999999999</v>
      </c>
      <c r="D41" s="4">
        <v>461084.36530915461</v>
      </c>
      <c r="E41" s="15">
        <v>0.53749999999999998</v>
      </c>
      <c r="F41">
        <v>1468.36</v>
      </c>
      <c r="G41" s="36">
        <f t="shared" si="5"/>
        <v>-0.1843626672153606</v>
      </c>
      <c r="P41" s="14">
        <v>39447</v>
      </c>
      <c r="Q41" s="29">
        <f t="shared" si="2"/>
        <v>-0.23002348725666266</v>
      </c>
      <c r="R41" s="29">
        <f t="shared" si="3"/>
        <v>0.20579018742075128</v>
      </c>
      <c r="S41" s="29">
        <f t="shared" si="4"/>
        <v>-8.6876900845595628E-2</v>
      </c>
      <c r="T41">
        <f t="shared" si="0"/>
        <v>-0.23180161405732436</v>
      </c>
      <c r="U41">
        <f t="shared" si="1"/>
        <v>-8.6659298048017419E-3</v>
      </c>
    </row>
    <row r="42" spans="1:21">
      <c r="A42" s="14">
        <v>39478</v>
      </c>
      <c r="B42" s="4">
        <v>7730064.8668921348</v>
      </c>
      <c r="C42" s="15">
        <v>0.4647</v>
      </c>
      <c r="D42" s="4">
        <v>588658.4083658749</v>
      </c>
      <c r="E42" s="15">
        <v>0.61060000000000003</v>
      </c>
      <c r="F42">
        <v>1378.55</v>
      </c>
      <c r="G42" s="36">
        <f t="shared" si="5"/>
        <v>0.32950729544205759</v>
      </c>
      <c r="P42" s="14">
        <v>39478</v>
      </c>
      <c r="Q42" s="29">
        <f t="shared" si="2"/>
        <v>0.43881453007920435</v>
      </c>
      <c r="R42" s="29">
        <f t="shared" si="3"/>
        <v>-0.23002348725666266</v>
      </c>
      <c r="S42" s="29">
        <f t="shared" si="4"/>
        <v>0.18637647890483677</v>
      </c>
      <c r="T42">
        <f t="shared" si="0"/>
        <v>0.3885019873277038</v>
      </c>
      <c r="U42">
        <f t="shared" si="1"/>
        <v>-6.3113909602277474E-2</v>
      </c>
    </row>
    <row r="43" spans="1:21">
      <c r="A43" s="14">
        <v>39507</v>
      </c>
      <c r="B43" s="4">
        <v>6195437.0430303048</v>
      </c>
      <c r="C43" s="15">
        <v>0.38379999999999997</v>
      </c>
      <c r="D43" s="4">
        <v>524175.82335876347</v>
      </c>
      <c r="E43" s="15">
        <v>0.55130000000000001</v>
      </c>
      <c r="F43">
        <v>1330.63</v>
      </c>
      <c r="G43" s="36">
        <f t="shared" si="5"/>
        <v>-0.22571057652949997</v>
      </c>
      <c r="P43" s="14">
        <v>39507</v>
      </c>
      <c r="Q43" s="29">
        <f t="shared" si="2"/>
        <v>-0.22130419384398614</v>
      </c>
      <c r="R43" s="29">
        <f t="shared" si="3"/>
        <v>0.43881453007920435</v>
      </c>
      <c r="S43" s="29">
        <f t="shared" si="4"/>
        <v>-7.1474735116195731E-2</v>
      </c>
      <c r="T43">
        <f t="shared" si="0"/>
        <v>-0.19127045251733321</v>
      </c>
      <c r="U43">
        <f t="shared" si="1"/>
        <v>-3.5379707842081665E-2</v>
      </c>
    </row>
    <row r="44" spans="1:21">
      <c r="A44" s="14">
        <v>39538</v>
      </c>
      <c r="B44" s="4">
        <v>7052991.8024973152</v>
      </c>
      <c r="C44" s="15">
        <v>0.47070000000000001</v>
      </c>
      <c r="D44" s="4">
        <v>567583.71623113472</v>
      </c>
      <c r="E44" s="15">
        <v>0.63600000000000001</v>
      </c>
      <c r="F44">
        <v>1322.7</v>
      </c>
      <c r="G44" s="36">
        <f t="shared" si="5"/>
        <v>0.18992055915087783</v>
      </c>
      <c r="P44" s="14">
        <v>39538</v>
      </c>
      <c r="Q44" s="29">
        <f t="shared" si="2"/>
        <v>0.12963883565622858</v>
      </c>
      <c r="R44" s="29">
        <f t="shared" si="3"/>
        <v>-0.22130419384398614</v>
      </c>
      <c r="S44" s="29">
        <f t="shared" si="4"/>
        <v>8.1068269571606066E-2</v>
      </c>
      <c r="T44">
        <f t="shared" si="0"/>
        <v>0.20409936483349711</v>
      </c>
      <c r="U44">
        <f t="shared" si="1"/>
        <v>-5.9774122413740471E-3</v>
      </c>
    </row>
    <row r="45" spans="1:21">
      <c r="A45" s="14">
        <v>39568</v>
      </c>
      <c r="B45" s="4">
        <v>5901965.1356692063</v>
      </c>
      <c r="C45" s="15">
        <v>0.36499999999999999</v>
      </c>
      <c r="D45" s="4">
        <v>492229.80675436067</v>
      </c>
      <c r="E45" s="15">
        <v>0.50670000000000004</v>
      </c>
      <c r="F45">
        <v>1385.59</v>
      </c>
      <c r="G45" s="36">
        <f t="shared" si="5"/>
        <v>-0.19008714425949336</v>
      </c>
      <c r="P45" s="14">
        <v>39568</v>
      </c>
      <c r="Q45" s="29">
        <f t="shared" si="2"/>
        <v>-0.17816652665647936</v>
      </c>
      <c r="R45" s="29">
        <f t="shared" si="3"/>
        <v>0.12963883565622858</v>
      </c>
      <c r="S45" s="29">
        <f t="shared" si="4"/>
        <v>-3.1115523249814814E-2</v>
      </c>
      <c r="T45">
        <f t="shared" si="0"/>
        <v>-0.25432359482460509</v>
      </c>
      <c r="U45">
        <f t="shared" si="1"/>
        <v>4.6450939660056534E-2</v>
      </c>
    </row>
    <row r="46" spans="1:21">
      <c r="A46" s="14">
        <v>39598</v>
      </c>
      <c r="B46" s="4">
        <v>5798752.8472825373</v>
      </c>
      <c r="C46" s="15">
        <v>0.30740000000000001</v>
      </c>
      <c r="D46" s="4">
        <v>516688.36045954312</v>
      </c>
      <c r="E46" s="15">
        <v>0.47970000000000002</v>
      </c>
      <c r="F46">
        <v>1400.38</v>
      </c>
      <c r="G46" s="36">
        <f t="shared" si="5"/>
        <v>-2.3962866602663526E-2</v>
      </c>
      <c r="P46" s="14">
        <v>39598</v>
      </c>
      <c r="Q46" s="29">
        <f t="shared" si="2"/>
        <v>-1.7642501196831972E-2</v>
      </c>
      <c r="R46" s="29">
        <f t="shared" si="3"/>
        <v>-0.17816652665647936</v>
      </c>
      <c r="S46" s="29">
        <f t="shared" si="4"/>
        <v>-4.3995613353455809E-3</v>
      </c>
      <c r="T46">
        <f t="shared" si="0"/>
        <v>-0.17174752247799585</v>
      </c>
      <c r="U46">
        <f t="shared" si="1"/>
        <v>1.0617586652649891E-2</v>
      </c>
    </row>
    <row r="47" spans="1:21">
      <c r="A47" s="14">
        <v>39629</v>
      </c>
      <c r="B47" s="4">
        <v>6961005.2597631728</v>
      </c>
      <c r="C47" s="15">
        <v>0.35610000000000003</v>
      </c>
      <c r="D47" s="4">
        <v>592961.07034800737</v>
      </c>
      <c r="E47" s="15">
        <v>0.505</v>
      </c>
      <c r="F47">
        <v>1280</v>
      </c>
      <c r="G47" s="36">
        <f t="shared" si="5"/>
        <v>0.13639941309845699</v>
      </c>
      <c r="P47" s="14">
        <v>39629</v>
      </c>
      <c r="Q47" s="29">
        <f t="shared" si="2"/>
        <v>0.18268102969047817</v>
      </c>
      <c r="R47" s="29">
        <f t="shared" si="3"/>
        <v>-1.7642501196831972E-2</v>
      </c>
      <c r="S47" s="29">
        <f t="shared" si="4"/>
        <v>4.9074809587027701E-2</v>
      </c>
      <c r="T47">
        <f t="shared" si="0"/>
        <v>0.14706175917923647</v>
      </c>
      <c r="U47">
        <f t="shared" si="1"/>
        <v>-8.9883550431045123E-2</v>
      </c>
    </row>
    <row r="48" spans="1:21">
      <c r="A48" s="14">
        <v>39660</v>
      </c>
      <c r="B48" s="4">
        <v>8670987.5744005181</v>
      </c>
      <c r="C48" s="15">
        <v>0.54320000000000002</v>
      </c>
      <c r="D48" s="4">
        <v>598845.71769694716</v>
      </c>
      <c r="E48" s="15">
        <v>0.68959999999999999</v>
      </c>
      <c r="F48">
        <v>1267.3800000000001</v>
      </c>
      <c r="G48" s="36">
        <f t="shared" si="5"/>
        <v>0.16105269971033667</v>
      </c>
      <c r="P48" s="14">
        <v>39660</v>
      </c>
      <c r="Q48" s="29">
        <f t="shared" si="2"/>
        <v>0.21965879359670382</v>
      </c>
      <c r="R48" s="29">
        <f t="shared" si="3"/>
        <v>0.18268102969047817</v>
      </c>
      <c r="S48" s="29">
        <f t="shared" si="4"/>
        <v>9.5119887789413937E-2</v>
      </c>
      <c r="T48">
        <f t="shared" si="0"/>
        <v>0.42226598596075426</v>
      </c>
      <c r="U48">
        <f t="shared" si="1"/>
        <v>-9.9083004864564117E-3</v>
      </c>
    </row>
    <row r="49" spans="1:21">
      <c r="A49" s="14">
        <v>39689</v>
      </c>
      <c r="B49" s="4">
        <v>6350366.3920855727</v>
      </c>
      <c r="C49" s="15">
        <v>0.41020000000000001</v>
      </c>
      <c r="D49" s="4">
        <v>522648.58669740334</v>
      </c>
      <c r="E49" s="15">
        <v>0.5756</v>
      </c>
      <c r="F49">
        <v>1282.83</v>
      </c>
      <c r="G49" s="36">
        <f t="shared" si="5"/>
        <v>-0.18779543427110232</v>
      </c>
      <c r="P49" s="14">
        <v>39689</v>
      </c>
      <c r="Q49" s="29">
        <f t="shared" si="2"/>
        <v>-0.31147018060640264</v>
      </c>
      <c r="R49" s="29">
        <f t="shared" si="3"/>
        <v>0.21965879359670382</v>
      </c>
      <c r="S49" s="29">
        <f t="shared" si="4"/>
        <v>0.11024853976579685</v>
      </c>
      <c r="T49">
        <f t="shared" si="0"/>
        <v>-0.28083273060620606</v>
      </c>
      <c r="U49">
        <f t="shared" si="1"/>
        <v>1.2116797460713258E-2</v>
      </c>
    </row>
    <row r="50" spans="1:21">
      <c r="A50" s="14">
        <v>39721</v>
      </c>
      <c r="B50" s="4">
        <v>10197874.680948514</v>
      </c>
      <c r="C50" s="15">
        <v>0.80100000000000005</v>
      </c>
      <c r="D50" s="4">
        <v>619163.54673445655</v>
      </c>
      <c r="E50" s="15">
        <v>0.85509999999999997</v>
      </c>
      <c r="F50">
        <v>1166.3599999999999</v>
      </c>
      <c r="G50" s="36">
        <f t="shared" si="5"/>
        <v>0.42865320680110353</v>
      </c>
      <c r="P50" s="14">
        <v>39721</v>
      </c>
      <c r="Q50" s="29">
        <f t="shared" si="2"/>
        <v>0.47366682318533293</v>
      </c>
      <c r="R50" s="29">
        <f t="shared" si="3"/>
        <v>-0.31147018060640264</v>
      </c>
      <c r="S50" s="29">
        <f t="shared" si="4"/>
        <v>-0.23719661162962424</v>
      </c>
      <c r="T50">
        <f t="shared" si="0"/>
        <v>0.66921610143007904</v>
      </c>
      <c r="U50">
        <f t="shared" si="1"/>
        <v>-9.518078677437547E-2</v>
      </c>
    </row>
    <row r="51" spans="1:21">
      <c r="A51" s="14">
        <v>39752</v>
      </c>
      <c r="B51" s="4">
        <v>10928362.666447323</v>
      </c>
      <c r="C51" s="15">
        <v>1.1445000000000001</v>
      </c>
      <c r="D51" s="4">
        <v>598689.73992481118</v>
      </c>
      <c r="E51" s="15">
        <v>1.3158000000000001</v>
      </c>
      <c r="F51">
        <v>968.75</v>
      </c>
      <c r="G51" s="36">
        <f t="shared" si="5"/>
        <v>0.12290614260980168</v>
      </c>
      <c r="P51" s="14">
        <v>39752</v>
      </c>
      <c r="Q51" s="29">
        <f t="shared" si="2"/>
        <v>6.9182155211723995E-2</v>
      </c>
      <c r="R51" s="29">
        <f t="shared" si="3"/>
        <v>0.47366682318533293</v>
      </c>
      <c r="S51" s="29">
        <f t="shared" si="4"/>
        <v>4.749485079518756E-2</v>
      </c>
      <c r="T51">
        <f t="shared" si="0"/>
        <v>0.3568621923242622</v>
      </c>
      <c r="U51">
        <f t="shared" si="1"/>
        <v>-0.18563648644598718</v>
      </c>
    </row>
    <row r="52" spans="1:21">
      <c r="A52" s="14">
        <v>39780</v>
      </c>
      <c r="B52" s="4">
        <v>9025580.7475196254</v>
      </c>
      <c r="C52" s="15">
        <v>1.0484</v>
      </c>
      <c r="D52" s="4">
        <v>528609.94062164857</v>
      </c>
      <c r="E52" s="15">
        <v>1.3529</v>
      </c>
      <c r="F52">
        <v>896.24</v>
      </c>
      <c r="G52" s="36">
        <f t="shared" si="5"/>
        <v>1.9776524051063525E-2</v>
      </c>
      <c r="P52" s="14">
        <v>39780</v>
      </c>
      <c r="Q52" s="29">
        <f t="shared" si="2"/>
        <v>-0.19129863827384952</v>
      </c>
      <c r="R52" s="29">
        <f t="shared" si="3"/>
        <v>6.9182155211723995E-2</v>
      </c>
      <c r="S52" s="29">
        <f t="shared" si="4"/>
        <v>0.20579018742075128</v>
      </c>
      <c r="T52">
        <f t="shared" si="0"/>
        <v>-8.7702667943370172E-2</v>
      </c>
      <c r="U52">
        <f t="shared" si="1"/>
        <v>-7.779834641708927E-2</v>
      </c>
    </row>
    <row r="53" spans="1:21">
      <c r="A53" s="14">
        <v>39813</v>
      </c>
      <c r="B53" s="4">
        <v>7255271.8901175642</v>
      </c>
      <c r="C53" s="15">
        <v>0.78710000000000002</v>
      </c>
      <c r="D53" s="4">
        <v>466144.28324903751</v>
      </c>
      <c r="E53" s="15">
        <v>1.1712</v>
      </c>
      <c r="F53">
        <v>903.25</v>
      </c>
      <c r="G53" s="36">
        <f t="shared" si="5"/>
        <v>-0.11218315933578404</v>
      </c>
      <c r="P53" s="14">
        <v>39813</v>
      </c>
      <c r="Q53" s="29">
        <f t="shared" si="2"/>
        <v>-0.21833448903085539</v>
      </c>
      <c r="R53" s="29">
        <f t="shared" si="3"/>
        <v>-0.19129863827384952</v>
      </c>
      <c r="S53" s="29">
        <f t="shared" si="4"/>
        <v>-0.23002348725666266</v>
      </c>
      <c r="T53">
        <f t="shared" si="0"/>
        <v>-0.28666516630084676</v>
      </c>
      <c r="U53">
        <f t="shared" si="1"/>
        <v>7.7911357772819656E-3</v>
      </c>
    </row>
    <row r="54" spans="1:21">
      <c r="A54" s="14">
        <v>39843</v>
      </c>
      <c r="B54" s="4">
        <v>8011363.7661821693</v>
      </c>
      <c r="C54" s="15">
        <v>0.67010000000000003</v>
      </c>
      <c r="D54" s="4">
        <v>432116.87749479886</v>
      </c>
      <c r="E54" s="15">
        <v>0.91420000000000001</v>
      </c>
      <c r="F54">
        <v>825.88</v>
      </c>
      <c r="G54" s="36">
        <f t="shared" si="5"/>
        <v>0.13049311611672831</v>
      </c>
      <c r="P54" s="14">
        <v>39843</v>
      </c>
      <c r="Q54" s="29">
        <f t="shared" si="2"/>
        <v>9.9132642664928383E-2</v>
      </c>
      <c r="R54" s="29">
        <f t="shared" si="3"/>
        <v>-0.21833448903085539</v>
      </c>
      <c r="S54" s="29">
        <f t="shared" si="4"/>
        <v>0.43881453007920435</v>
      </c>
      <c r="T54">
        <f t="shared" si="0"/>
        <v>-0.16092835016927945</v>
      </c>
      <c r="U54">
        <f t="shared" si="1"/>
        <v>-8.9549885511071459E-2</v>
      </c>
    </row>
    <row r="55" spans="1:21">
      <c r="A55" s="14">
        <v>39871</v>
      </c>
      <c r="B55" s="4">
        <v>9613386.3002835661</v>
      </c>
      <c r="C55" s="15">
        <v>0.66279999999999994</v>
      </c>
      <c r="D55" s="4">
        <v>444774.85310010094</v>
      </c>
      <c r="E55" s="15">
        <v>0.85350000000000004</v>
      </c>
      <c r="F55">
        <v>735.09</v>
      </c>
      <c r="G55" s="36">
        <f t="shared" si="5"/>
        <v>-1.0107739727183387E-2</v>
      </c>
      <c r="P55" s="14">
        <v>39871</v>
      </c>
      <c r="Q55" s="29">
        <f t="shared" si="2"/>
        <v>0.18229552893333256</v>
      </c>
      <c r="R55" s="29">
        <f t="shared" si="3"/>
        <v>9.9132642664928383E-2</v>
      </c>
      <c r="S55" s="29">
        <f t="shared" si="4"/>
        <v>-0.22130419384398614</v>
      </c>
      <c r="T55">
        <f t="shared" si="0"/>
        <v>-1.0953669426717272E-2</v>
      </c>
      <c r="U55">
        <f t="shared" si="1"/>
        <v>-0.11645654382051429</v>
      </c>
    </row>
    <row r="56" spans="1:21">
      <c r="A56" s="14">
        <v>39903</v>
      </c>
      <c r="B56" s="4">
        <v>10488909.264401268</v>
      </c>
      <c r="C56" s="15">
        <v>0.77790000000000004</v>
      </c>
      <c r="D56" s="4">
        <v>503211.03273180779</v>
      </c>
      <c r="E56" s="15">
        <v>1.1392</v>
      </c>
      <c r="F56">
        <v>797.87</v>
      </c>
      <c r="G56" s="36">
        <f t="shared" si="5"/>
        <v>-5.7713742949924846E-3</v>
      </c>
      <c r="P56" s="14">
        <v>39903</v>
      </c>
      <c r="Q56" s="29">
        <f t="shared" si="2"/>
        <v>8.7161904922286482E-2</v>
      </c>
      <c r="R56" s="29">
        <f t="shared" si="3"/>
        <v>0.18229552893333256</v>
      </c>
      <c r="S56" s="29">
        <f t="shared" si="4"/>
        <v>0.12963883565622858</v>
      </c>
      <c r="T56">
        <f t="shared" si="0"/>
        <v>0.16012469566032067</v>
      </c>
      <c r="U56">
        <f t="shared" si="1"/>
        <v>8.1952736214644162E-2</v>
      </c>
    </row>
    <row r="57" spans="1:21">
      <c r="A57" s="14">
        <v>39933</v>
      </c>
      <c r="B57" s="4">
        <v>9704428.6215338334</v>
      </c>
      <c r="C57" s="15">
        <v>0.60370000000000001</v>
      </c>
      <c r="D57" s="4">
        <v>512247.19422577403</v>
      </c>
      <c r="E57" s="15">
        <v>0.84440000000000004</v>
      </c>
      <c r="F57">
        <v>872.81</v>
      </c>
      <c r="G57" s="36">
        <f t="shared" si="5"/>
        <v>-0.22627006858961746</v>
      </c>
      <c r="P57" s="14">
        <v>39933</v>
      </c>
      <c r="Q57" s="29">
        <f t="shared" si="2"/>
        <v>-7.7736098154939981E-2</v>
      </c>
      <c r="R57" s="29">
        <f t="shared" si="3"/>
        <v>8.7161904922286482E-2</v>
      </c>
      <c r="S57" s="29">
        <f t="shared" si="4"/>
        <v>-0.17816652665647936</v>
      </c>
      <c r="T57">
        <f t="shared" si="0"/>
        <v>-0.25352059541034794</v>
      </c>
      <c r="U57">
        <f t="shared" si="1"/>
        <v>8.9772214920969873E-2</v>
      </c>
    </row>
    <row r="58" spans="1:21">
      <c r="A58" s="14">
        <v>39962</v>
      </c>
      <c r="B58" s="4">
        <v>9443951.664563952</v>
      </c>
      <c r="C58" s="15">
        <v>0.54710000000000003</v>
      </c>
      <c r="D58" s="4">
        <v>556444.48893128347</v>
      </c>
      <c r="E58" s="15">
        <v>0.80679999999999996</v>
      </c>
      <c r="F58">
        <v>919.14</v>
      </c>
      <c r="G58" s="36">
        <f t="shared" si="5"/>
        <v>-4.879742336329404E-2</v>
      </c>
      <c r="P58" s="14">
        <v>39962</v>
      </c>
      <c r="Q58" s="29">
        <f t="shared" si="2"/>
        <v>-2.7207839139421708E-2</v>
      </c>
      <c r="R58" s="29">
        <f t="shared" si="3"/>
        <v>-7.7736098154939981E-2</v>
      </c>
      <c r="S58" s="29">
        <f t="shared" si="4"/>
        <v>-1.7642501196831972E-2</v>
      </c>
      <c r="T58">
        <f t="shared" si="0"/>
        <v>-9.8445784732600239E-2</v>
      </c>
      <c r="U58">
        <f t="shared" si="1"/>
        <v>5.1720558420881524E-2</v>
      </c>
    </row>
    <row r="59" spans="1:21">
      <c r="A59" s="14">
        <v>39994</v>
      </c>
      <c r="B59" s="4">
        <v>7926887.8558315728</v>
      </c>
      <c r="C59" s="15">
        <v>0.39700000000000002</v>
      </c>
      <c r="D59" s="4">
        <v>597551.85078367568</v>
      </c>
      <c r="E59" s="15">
        <v>0.65739999999999998</v>
      </c>
      <c r="F59">
        <v>919.32</v>
      </c>
      <c r="G59" s="36">
        <f t="shared" si="5"/>
        <v>-0.10406788621519311</v>
      </c>
      <c r="P59" s="14">
        <v>39994</v>
      </c>
      <c r="Q59" s="29">
        <f t="shared" si="2"/>
        <v>-0.17511399445813502</v>
      </c>
      <c r="R59" s="29">
        <f t="shared" si="3"/>
        <v>-2.7207839139421708E-2</v>
      </c>
      <c r="S59" s="29">
        <f t="shared" si="4"/>
        <v>0.18268102969047817</v>
      </c>
      <c r="T59">
        <f t="shared" si="0"/>
        <v>-0.32069532038258985</v>
      </c>
      <c r="U59">
        <f t="shared" si="1"/>
        <v>1.9581606407026442E-4</v>
      </c>
    </row>
    <row r="60" spans="1:21">
      <c r="A60" s="14">
        <v>40025</v>
      </c>
      <c r="B60" s="4">
        <v>7792267.348051847</v>
      </c>
      <c r="C60" s="15">
        <v>0.40710000000000002</v>
      </c>
      <c r="D60" s="4">
        <v>482755.8427777309</v>
      </c>
      <c r="E60" s="15">
        <v>0.5756</v>
      </c>
      <c r="F60">
        <v>987.48</v>
      </c>
      <c r="G60" s="36">
        <f t="shared" si="5"/>
        <v>7.3015528286057202E-2</v>
      </c>
      <c r="P60" s="14">
        <v>40025</v>
      </c>
      <c r="Q60" s="29">
        <f t="shared" si="2"/>
        <v>-1.7128630308240744E-2</v>
      </c>
      <c r="R60" s="29">
        <f t="shared" si="3"/>
        <v>-0.17511399445813502</v>
      </c>
      <c r="S60" s="29">
        <f t="shared" si="4"/>
        <v>0.21965879359670382</v>
      </c>
      <c r="T60">
        <f t="shared" si="0"/>
        <v>2.5122574821742738E-2</v>
      </c>
      <c r="U60">
        <f t="shared" si="1"/>
        <v>7.1521977088892186E-2</v>
      </c>
    </row>
    <row r="61" spans="1:21">
      <c r="A61" s="14">
        <v>40056</v>
      </c>
      <c r="B61" s="4">
        <v>7084361.1246438427</v>
      </c>
      <c r="C61" s="15">
        <v>0.33289999999999997</v>
      </c>
      <c r="D61" s="4">
        <v>541487.06839845725</v>
      </c>
      <c r="E61" s="15">
        <v>0.53979999999999995</v>
      </c>
      <c r="F61">
        <v>1020.62</v>
      </c>
      <c r="G61" s="36">
        <f t="shared" si="5"/>
        <v>-0.15946809780399429</v>
      </c>
      <c r="P61" s="14">
        <v>40056</v>
      </c>
      <c r="Q61" s="29">
        <f t="shared" si="2"/>
        <v>-9.5242180207186777E-2</v>
      </c>
      <c r="R61" s="29">
        <f t="shared" si="3"/>
        <v>-1.7128630308240744E-2</v>
      </c>
      <c r="S61" s="29">
        <f t="shared" si="4"/>
        <v>-0.31147018060640264</v>
      </c>
      <c r="T61">
        <f t="shared" si="0"/>
        <v>-0.20121671092795401</v>
      </c>
      <c r="U61">
        <f t="shared" si="1"/>
        <v>3.3009321348136389E-2</v>
      </c>
    </row>
    <row r="62" spans="1:21">
      <c r="A62" s="14">
        <v>40086</v>
      </c>
      <c r="B62" s="4">
        <v>7275342.9810818303</v>
      </c>
      <c r="C62" s="15">
        <v>0.31780000000000003</v>
      </c>
      <c r="D62" s="4">
        <v>572068.81693649373</v>
      </c>
      <c r="E62" s="15">
        <v>0.47860000000000003</v>
      </c>
      <c r="F62">
        <v>1057.08</v>
      </c>
      <c r="G62" s="36">
        <f t="shared" si="5"/>
        <v>7.9273494203948552E-2</v>
      </c>
      <c r="P62" s="14">
        <v>40086</v>
      </c>
      <c r="Q62" s="29">
        <f t="shared" si="2"/>
        <v>2.6601260986089059E-2</v>
      </c>
      <c r="R62" s="29">
        <f t="shared" si="3"/>
        <v>-9.5242180207186777E-2</v>
      </c>
      <c r="S62" s="29">
        <f t="shared" si="4"/>
        <v>0.47366682318533293</v>
      </c>
      <c r="T62">
        <f t="shared" si="0"/>
        <v>-4.6419890478363479E-2</v>
      </c>
      <c r="U62">
        <f t="shared" si="1"/>
        <v>3.5100104155945999E-2</v>
      </c>
    </row>
    <row r="63" spans="1:21">
      <c r="A63" s="14">
        <v>40116</v>
      </c>
      <c r="B63" s="4">
        <v>7547679.0244441777</v>
      </c>
      <c r="C63" s="15">
        <v>0.36870000000000003</v>
      </c>
      <c r="D63" s="4">
        <v>558439.95601420768</v>
      </c>
      <c r="E63" s="15">
        <v>0.51790000000000003</v>
      </c>
      <c r="F63">
        <v>1036.19</v>
      </c>
      <c r="G63" s="36">
        <f t="shared" si="5"/>
        <v>8.688975551906114E-2</v>
      </c>
      <c r="P63" s="14">
        <v>40116</v>
      </c>
      <c r="Q63" s="29">
        <f t="shared" si="2"/>
        <v>3.6749144906520925E-2</v>
      </c>
      <c r="R63" s="29">
        <f t="shared" si="3"/>
        <v>2.6601260986089059E-2</v>
      </c>
      <c r="S63" s="29">
        <f t="shared" si="4"/>
        <v>6.9182155211723995E-2</v>
      </c>
      <c r="T63">
        <f t="shared" si="0"/>
        <v>0.14856105113748319</v>
      </c>
      <c r="U63">
        <f t="shared" si="1"/>
        <v>-1.995986522217752E-2</v>
      </c>
    </row>
    <row r="64" spans="1:21">
      <c r="A64" s="14">
        <v>40147</v>
      </c>
      <c r="B64" s="4">
        <v>6339466.2187308017</v>
      </c>
      <c r="C64" s="15">
        <v>0.33179999999999998</v>
      </c>
      <c r="D64" s="4">
        <v>499111.75851240027</v>
      </c>
      <c r="E64" s="15">
        <v>0.54139999999999999</v>
      </c>
      <c r="F64">
        <v>1095.6300000000001</v>
      </c>
      <c r="G64" s="36">
        <f t="shared" si="5"/>
        <v>-0.12395873387670697</v>
      </c>
      <c r="P64" s="14">
        <v>40147</v>
      </c>
      <c r="Q64" s="29">
        <f t="shared" si="2"/>
        <v>-0.17444552974314043</v>
      </c>
      <c r="R64" s="29">
        <f t="shared" si="3"/>
        <v>3.6749144906520925E-2</v>
      </c>
      <c r="S64" s="29">
        <f t="shared" si="4"/>
        <v>-0.19129863827384952</v>
      </c>
      <c r="T64">
        <f t="shared" si="0"/>
        <v>-0.10545092748375484</v>
      </c>
      <c r="U64">
        <f t="shared" si="1"/>
        <v>5.577901558280729E-2</v>
      </c>
    </row>
    <row r="65" spans="1:21">
      <c r="A65" s="14">
        <v>40178</v>
      </c>
      <c r="B65" s="4">
        <v>5847458.2859309604</v>
      </c>
      <c r="C65" s="15">
        <v>0.23469999999999999</v>
      </c>
      <c r="D65" s="4">
        <v>440069.0419243116</v>
      </c>
      <c r="E65" s="15">
        <v>0.41849999999999998</v>
      </c>
      <c r="F65">
        <v>1115.0999999999999</v>
      </c>
      <c r="G65" s="36">
        <f t="shared" si="5"/>
        <v>-0.14888447273920097</v>
      </c>
      <c r="P65" s="14">
        <v>40178</v>
      </c>
      <c r="Q65" s="29">
        <f t="shared" si="2"/>
        <v>-8.0787486483437476E-2</v>
      </c>
      <c r="R65" s="29">
        <f t="shared" si="3"/>
        <v>-0.17444552974314043</v>
      </c>
      <c r="S65" s="29">
        <f t="shared" si="4"/>
        <v>-0.21833448903085539</v>
      </c>
      <c r="T65">
        <f t="shared" si="0"/>
        <v>-0.34622427489936625</v>
      </c>
      <c r="U65">
        <f t="shared" si="1"/>
        <v>1.7614546700982281E-2</v>
      </c>
    </row>
    <row r="66" spans="1:21">
      <c r="A66" s="14">
        <v>40207</v>
      </c>
      <c r="B66" s="4">
        <v>7420830.4290042398</v>
      </c>
      <c r="C66" s="15">
        <v>0.28110000000000002</v>
      </c>
      <c r="D66" s="4">
        <v>489809.99177345895</v>
      </c>
      <c r="E66" s="15">
        <v>0.42149999999999999</v>
      </c>
      <c r="F66">
        <v>1073.8699999999999</v>
      </c>
      <c r="G66" s="36">
        <f t="shared" si="5"/>
        <v>0.1528956770781103</v>
      </c>
      <c r="P66" s="14">
        <v>40207</v>
      </c>
      <c r="Q66" s="29">
        <f t="shared" si="2"/>
        <v>0.23828388278044521</v>
      </c>
      <c r="R66" s="29">
        <f t="shared" si="3"/>
        <v>-8.0787486483437476E-2</v>
      </c>
      <c r="S66" s="29">
        <f t="shared" si="4"/>
        <v>9.9132642664928383E-2</v>
      </c>
      <c r="T66">
        <f t="shared" si="0"/>
        <v>0.18040237505550838</v>
      </c>
      <c r="U66">
        <f t="shared" si="1"/>
        <v>-3.7675141059320794E-2</v>
      </c>
    </row>
    <row r="67" spans="1:21">
      <c r="A67" s="14">
        <v>40235</v>
      </c>
      <c r="B67" s="4">
        <v>7067041.0230999887</v>
      </c>
      <c r="C67" s="15">
        <v>0.30020000000000002</v>
      </c>
      <c r="D67" s="4">
        <v>466627.48827252426</v>
      </c>
      <c r="E67" s="15">
        <v>0.40699999999999997</v>
      </c>
      <c r="F67">
        <v>1104.49</v>
      </c>
      <c r="G67" s="36">
        <f t="shared" si="5"/>
        <v>-2.8796062587420217E-2</v>
      </c>
      <c r="P67" s="14">
        <v>40235</v>
      </c>
      <c r="Q67" s="29">
        <f t="shared" si="2"/>
        <v>-4.8849101998820643E-2</v>
      </c>
      <c r="R67" s="29">
        <f t="shared" si="3"/>
        <v>0.23828388278044521</v>
      </c>
      <c r="S67" s="29">
        <f t="shared" si="4"/>
        <v>0.18229552893333256</v>
      </c>
      <c r="T67">
        <f t="shared" si="0"/>
        <v>6.573844128687556E-2</v>
      </c>
      <c r="U67">
        <f t="shared" si="1"/>
        <v>2.8114744036660255E-2</v>
      </c>
    </row>
    <row r="68" spans="1:21">
      <c r="A68" s="14">
        <v>40268</v>
      </c>
      <c r="B68" s="4">
        <v>6490487.749508841</v>
      </c>
      <c r="C68" s="15">
        <v>0.19950000000000001</v>
      </c>
      <c r="D68" s="4">
        <v>515010.32777862978</v>
      </c>
      <c r="E68" s="15">
        <v>0.3473</v>
      </c>
      <c r="F68">
        <v>1169.43</v>
      </c>
      <c r="G68" s="36">
        <f t="shared" si="5"/>
        <v>-0.18677360226687151</v>
      </c>
      <c r="P68" s="14">
        <v>40268</v>
      </c>
      <c r="Q68" s="29">
        <f t="shared" si="2"/>
        <v>-8.5104184674108296E-2</v>
      </c>
      <c r="R68" s="29">
        <f t="shared" si="3"/>
        <v>-4.8849101998820643E-2</v>
      </c>
      <c r="S68" s="29">
        <f t="shared" si="4"/>
        <v>8.7161904922286482E-2</v>
      </c>
      <c r="T68">
        <f t="shared" si="0"/>
        <v>-0.4086346828694436</v>
      </c>
      <c r="U68">
        <f t="shared" si="1"/>
        <v>5.7132760645482783E-2</v>
      </c>
    </row>
    <row r="69" spans="1:21">
      <c r="A69" s="14">
        <v>40298</v>
      </c>
      <c r="B69" s="4">
        <v>7319755.5007215822</v>
      </c>
      <c r="C69" s="15">
        <v>0.27900000000000003</v>
      </c>
      <c r="D69" s="4">
        <v>613505.03673410346</v>
      </c>
      <c r="E69" s="15">
        <v>0.41249999999999998</v>
      </c>
      <c r="F69">
        <v>1186.69</v>
      </c>
      <c r="G69" s="36">
        <f t="shared" si="5"/>
        <v>0.16523637410641531</v>
      </c>
      <c r="P69" s="14">
        <v>40298</v>
      </c>
      <c r="Q69" s="29">
        <f t="shared" si="2"/>
        <v>0.12023924397500529</v>
      </c>
      <c r="R69" s="29">
        <f t="shared" si="3"/>
        <v>-8.5104184674108296E-2</v>
      </c>
      <c r="S69" s="29">
        <f t="shared" si="4"/>
        <v>-7.7736098154939981E-2</v>
      </c>
      <c r="T69">
        <f t="shared" si="0"/>
        <v>0.33539754549144751</v>
      </c>
      <c r="U69">
        <f t="shared" si="1"/>
        <v>1.4651468311863702E-2</v>
      </c>
    </row>
    <row r="70" spans="1:21">
      <c r="A70" s="14">
        <v>40326</v>
      </c>
      <c r="B70" s="4">
        <v>9082665.9699901566</v>
      </c>
      <c r="C70" s="15">
        <v>0.42199999999999999</v>
      </c>
      <c r="D70" s="4">
        <v>630708.12630757061</v>
      </c>
      <c r="E70" s="15">
        <v>0.58320000000000005</v>
      </c>
      <c r="F70">
        <v>1089.4100000000001</v>
      </c>
      <c r="G70" s="36">
        <f t="shared" si="5"/>
        <v>0.19812180543968122</v>
      </c>
      <c r="P70" s="14">
        <v>40326</v>
      </c>
      <c r="Q70" s="29">
        <f t="shared" si="2"/>
        <v>0.21579083267365107</v>
      </c>
      <c r="R70" s="29">
        <f t="shared" si="3"/>
        <v>0.12023924397500529</v>
      </c>
      <c r="S70" s="29">
        <f t="shared" si="4"/>
        <v>-2.7207839139421708E-2</v>
      </c>
      <c r="T70">
        <f t="shared" si="0"/>
        <v>0.4137935322146461</v>
      </c>
      <c r="U70">
        <f t="shared" si="1"/>
        <v>-8.5531653633770688E-2</v>
      </c>
    </row>
    <row r="71" spans="1:21">
      <c r="A71" s="14">
        <v>40359</v>
      </c>
      <c r="B71" s="4">
        <v>7203244.0840384541</v>
      </c>
      <c r="C71" s="15">
        <v>0.36180000000000001</v>
      </c>
      <c r="D71" s="4">
        <v>558686.52582571132</v>
      </c>
      <c r="E71" s="15">
        <v>0.47739999999999999</v>
      </c>
      <c r="F71">
        <v>1030.71</v>
      </c>
      <c r="G71" s="36">
        <f t="shared" ref="G71:G124" si="6">$N$20+$M$20*R71+$L$20*S71+$K$20*T71+$J$20*U71</f>
        <v>-0.14133623995955266</v>
      </c>
      <c r="P71" s="14">
        <v>40359</v>
      </c>
      <c r="Q71" s="29">
        <f t="shared" si="2"/>
        <v>-0.23183626677362135</v>
      </c>
      <c r="R71" s="29">
        <f t="shared" si="3"/>
        <v>0.21579083267365107</v>
      </c>
      <c r="S71" s="29">
        <f t="shared" si="4"/>
        <v>-0.17511399445813502</v>
      </c>
      <c r="T71">
        <f t="shared" si="0"/>
        <v>-0.15391374107481692</v>
      </c>
      <c r="U71">
        <f t="shared" si="1"/>
        <v>-5.5388380132376014E-2</v>
      </c>
    </row>
    <row r="72" spans="1:21">
      <c r="A72" s="14">
        <v>40389</v>
      </c>
      <c r="B72" s="4">
        <v>6833185.4228775231</v>
      </c>
      <c r="C72" s="15">
        <v>0.32700000000000001</v>
      </c>
      <c r="D72" s="4">
        <v>463532.90776395827</v>
      </c>
      <c r="E72" s="15">
        <v>0.502</v>
      </c>
      <c r="F72">
        <v>1101.5999999999999</v>
      </c>
      <c r="G72" s="36">
        <f t="shared" si="6"/>
        <v>-6.70391844865139E-3</v>
      </c>
      <c r="P72" s="14">
        <v>40389</v>
      </c>
      <c r="Q72" s="29">
        <f t="shared" si="2"/>
        <v>-5.2740539965210331E-2</v>
      </c>
      <c r="R72" s="29">
        <f t="shared" si="3"/>
        <v>-0.23183626677362135</v>
      </c>
      <c r="S72" s="29">
        <f t="shared" si="4"/>
        <v>-1.7128630308240744E-2</v>
      </c>
      <c r="T72">
        <f t="shared" ref="T72:T124" si="7">LN(C72)-LN(C71)</f>
        <v>-0.10113140206394133</v>
      </c>
      <c r="U72">
        <f t="shared" ref="U72:U125" si="8">LN(F72)-LN(F71)</f>
        <v>6.6515783274589069E-2</v>
      </c>
    </row>
    <row r="73" spans="1:21">
      <c r="A73" s="14">
        <v>40421</v>
      </c>
      <c r="B73" s="4">
        <v>5994417.1283866139</v>
      </c>
      <c r="C73" s="15">
        <v>0.28129999999999999</v>
      </c>
      <c r="D73" s="4">
        <v>436790.96637299884</v>
      </c>
      <c r="E73" s="15">
        <v>0.44879999999999998</v>
      </c>
      <c r="F73">
        <v>1049.33</v>
      </c>
      <c r="G73" s="36">
        <f t="shared" si="6"/>
        <v>-3.9360330001824623E-2</v>
      </c>
      <c r="P73" s="14">
        <v>40421</v>
      </c>
      <c r="Q73" s="29">
        <f t="shared" ref="Q73:Q124" si="9">LN(B73)-LN(B72)</f>
        <v>-0.13096239434753976</v>
      </c>
      <c r="R73" s="29">
        <f t="shared" si="3"/>
        <v>-5.2740539965210331E-2</v>
      </c>
      <c r="S73" s="29">
        <f t="shared" si="4"/>
        <v>-9.5242180207186777E-2</v>
      </c>
      <c r="T73">
        <f t="shared" si="7"/>
        <v>-0.15053845540144239</v>
      </c>
      <c r="U73">
        <f t="shared" si="8"/>
        <v>-4.861180317038194E-2</v>
      </c>
    </row>
    <row r="74" spans="1:21">
      <c r="A74" s="14">
        <v>40451</v>
      </c>
      <c r="B74" s="4">
        <v>5802615.7648409558</v>
      </c>
      <c r="C74" s="15">
        <v>0.25829999999999997</v>
      </c>
      <c r="D74" s="4">
        <v>454875.58404076862</v>
      </c>
      <c r="E74" s="15">
        <v>0.39489999999999997</v>
      </c>
      <c r="F74">
        <v>1141.2</v>
      </c>
      <c r="G74" s="36">
        <f t="shared" si="6"/>
        <v>-3.4887574902031128E-2</v>
      </c>
      <c r="P74" s="14">
        <v>40451</v>
      </c>
      <c r="Q74" s="29">
        <f t="shared" si="9"/>
        <v>-3.2519747638618313E-2</v>
      </c>
      <c r="R74" s="29">
        <f t="shared" ref="R74:R124" si="10">LN(B73)-LN(B72)</f>
        <v>-0.13096239434753976</v>
      </c>
      <c r="S74" s="29">
        <f t="shared" si="4"/>
        <v>2.6601260986089059E-2</v>
      </c>
      <c r="T74">
        <f t="shared" si="7"/>
        <v>-8.5300015394016437E-2</v>
      </c>
      <c r="U74">
        <f t="shared" si="8"/>
        <v>8.3928475095282451E-2</v>
      </c>
    </row>
    <row r="75" spans="1:21">
      <c r="A75" s="14">
        <v>40480</v>
      </c>
      <c r="B75" s="4">
        <v>6406603.2207698086</v>
      </c>
      <c r="C75" s="15">
        <v>0.24299999999999999</v>
      </c>
      <c r="D75" s="4">
        <v>475729.17774969252</v>
      </c>
      <c r="E75" s="15">
        <v>0.37459999999999999</v>
      </c>
      <c r="F75">
        <v>1183.26</v>
      </c>
      <c r="G75" s="36">
        <f t="shared" si="6"/>
        <v>-2.8032587407734535E-2</v>
      </c>
      <c r="P75" s="14">
        <v>40480</v>
      </c>
      <c r="Q75" s="29">
        <f t="shared" si="9"/>
        <v>9.9020401896080301E-2</v>
      </c>
      <c r="R75" s="29">
        <f t="shared" si="10"/>
        <v>-3.2519747638618313E-2</v>
      </c>
      <c r="S75" s="29">
        <f t="shared" si="4"/>
        <v>3.6749144906520925E-2</v>
      </c>
      <c r="T75">
        <f t="shared" si="7"/>
        <v>-6.1060256761246157E-2</v>
      </c>
      <c r="U75">
        <f t="shared" si="8"/>
        <v>3.6193000710687429E-2</v>
      </c>
    </row>
    <row r="76" spans="1:21">
      <c r="A76" s="14">
        <v>40512</v>
      </c>
      <c r="B76" s="4">
        <v>6048393.8644361384</v>
      </c>
      <c r="C76" s="15">
        <v>0.24310000000000001</v>
      </c>
      <c r="D76" s="4">
        <v>470981.787077157</v>
      </c>
      <c r="E76" s="15">
        <v>0.38419999999999999</v>
      </c>
      <c r="F76">
        <v>1180.55</v>
      </c>
      <c r="G76" s="36">
        <f t="shared" si="6"/>
        <v>-6.0076817217568808E-2</v>
      </c>
      <c r="P76" s="14">
        <v>40512</v>
      </c>
      <c r="Q76" s="29">
        <f t="shared" si="9"/>
        <v>-5.7536451874549144E-2</v>
      </c>
      <c r="R76" s="29">
        <f t="shared" si="10"/>
        <v>9.9020401896080301E-2</v>
      </c>
      <c r="S76" s="29">
        <f t="shared" si="4"/>
        <v>-0.17444552974314043</v>
      </c>
      <c r="T76">
        <f t="shared" si="7"/>
        <v>4.1143798152920574E-4</v>
      </c>
      <c r="U76">
        <f t="shared" si="8"/>
        <v>-2.2929094870605127E-3</v>
      </c>
    </row>
    <row r="77" spans="1:21">
      <c r="A77" s="14">
        <v>40543</v>
      </c>
      <c r="B77" s="4">
        <v>5189179.2708730856</v>
      </c>
      <c r="C77" s="15">
        <v>0.19500000000000001</v>
      </c>
      <c r="D77" s="4">
        <v>434570.36391748418</v>
      </c>
      <c r="E77" s="15">
        <v>0.29420000000000002</v>
      </c>
      <c r="F77">
        <v>1257.6400000000001</v>
      </c>
      <c r="G77" s="36">
        <f t="shared" si="6"/>
        <v>-0.13013725701521048</v>
      </c>
      <c r="P77" s="14">
        <v>40543</v>
      </c>
      <c r="Q77" s="29">
        <f t="shared" si="9"/>
        <v>-0.15321721180523795</v>
      </c>
      <c r="R77" s="29">
        <f t="shared" si="10"/>
        <v>-5.7536451874549144E-2</v>
      </c>
      <c r="S77" s="29">
        <f t="shared" si="4"/>
        <v>-8.0787486483437476E-2</v>
      </c>
      <c r="T77">
        <f t="shared" si="7"/>
        <v>-0.22047332275833087</v>
      </c>
      <c r="U77">
        <f t="shared" si="8"/>
        <v>6.32565172219266E-2</v>
      </c>
    </row>
    <row r="78" spans="1:21">
      <c r="A78" s="14">
        <v>40574</v>
      </c>
      <c r="B78" s="4">
        <v>6476982.3424658868</v>
      </c>
      <c r="C78" s="15">
        <v>0.24099999999999999</v>
      </c>
      <c r="D78" s="4">
        <v>502623.62062179687</v>
      </c>
      <c r="E78" s="15">
        <v>0.37659999999999999</v>
      </c>
      <c r="F78">
        <v>1286.1199999999999</v>
      </c>
      <c r="G78" s="36">
        <f t="shared" si="6"/>
        <v>0.18329487695413388</v>
      </c>
      <c r="P78" s="14">
        <v>40574</v>
      </c>
      <c r="Q78" s="29">
        <f t="shared" si="9"/>
        <v>0.22167916596727189</v>
      </c>
      <c r="R78" s="29">
        <f t="shared" si="10"/>
        <v>-0.15321721180523795</v>
      </c>
      <c r="S78" s="29">
        <f t="shared" si="4"/>
        <v>0.23828388278044521</v>
      </c>
      <c r="T78">
        <f t="shared" si="7"/>
        <v>0.2117973749269082</v>
      </c>
      <c r="U78">
        <f t="shared" si="8"/>
        <v>2.2392985256517228E-2</v>
      </c>
    </row>
    <row r="79" spans="1:21">
      <c r="A79" s="14">
        <v>40602</v>
      </c>
      <c r="B79" s="4">
        <v>6021899.978239459</v>
      </c>
      <c r="C79" s="15">
        <v>0.26900000000000002</v>
      </c>
      <c r="D79" s="4">
        <v>520687.69474066561</v>
      </c>
      <c r="E79" s="15">
        <v>0.39389999999999997</v>
      </c>
      <c r="F79">
        <v>1327.22</v>
      </c>
      <c r="G79" s="36">
        <f t="shared" si="6"/>
        <v>-4.6323654946762771E-2</v>
      </c>
      <c r="P79" s="14">
        <v>40602</v>
      </c>
      <c r="Q79" s="29">
        <f t="shared" si="9"/>
        <v>-7.2851893477549723E-2</v>
      </c>
      <c r="R79" s="29">
        <f t="shared" si="10"/>
        <v>0.22167916596727189</v>
      </c>
      <c r="S79" s="29">
        <f t="shared" si="4"/>
        <v>-4.8849101998820643E-2</v>
      </c>
      <c r="T79">
        <f t="shared" si="7"/>
        <v>0.10991444611118406</v>
      </c>
      <c r="U79">
        <f t="shared" si="8"/>
        <v>3.1456595040144641E-2</v>
      </c>
    </row>
    <row r="80" spans="1:21">
      <c r="A80" s="14">
        <v>40633</v>
      </c>
      <c r="B80" s="4">
        <v>5905884.2454784317</v>
      </c>
      <c r="C80" s="15">
        <v>0.2475</v>
      </c>
      <c r="D80" s="4">
        <v>534759.82645103149</v>
      </c>
      <c r="E80" s="15">
        <v>0.37409999999999999</v>
      </c>
      <c r="F80">
        <v>1325.83</v>
      </c>
      <c r="G80" s="36">
        <f t="shared" si="6"/>
        <v>-2.6105154672675664E-2</v>
      </c>
      <c r="P80" s="14">
        <v>40633</v>
      </c>
      <c r="Q80" s="29">
        <f t="shared" si="9"/>
        <v>-1.9453636878388636E-2</v>
      </c>
      <c r="R80" s="29">
        <f t="shared" si="10"/>
        <v>-7.2851893477549723E-2</v>
      </c>
      <c r="S80" s="29">
        <f t="shared" si="4"/>
        <v>-8.5104184674108296E-2</v>
      </c>
      <c r="T80">
        <f t="shared" si="7"/>
        <v>-8.3300797593094167E-2</v>
      </c>
      <c r="U80">
        <f t="shared" si="8"/>
        <v>-1.0478506829381118E-3</v>
      </c>
    </row>
    <row r="81" spans="1:21">
      <c r="A81" s="14">
        <v>40662</v>
      </c>
      <c r="B81" s="4">
        <v>5436885.3567538885</v>
      </c>
      <c r="C81" s="15">
        <v>0.22090000000000001</v>
      </c>
      <c r="D81" s="4">
        <v>486642.99879966286</v>
      </c>
      <c r="E81" s="15">
        <v>0.33629999999999999</v>
      </c>
      <c r="F81">
        <v>1363.61</v>
      </c>
      <c r="G81" s="36">
        <f t="shared" si="6"/>
        <v>-3.727402170573528E-2</v>
      </c>
      <c r="P81" s="14">
        <v>40662</v>
      </c>
      <c r="Q81" s="29">
        <f t="shared" si="9"/>
        <v>-8.2742831463718858E-2</v>
      </c>
      <c r="R81" s="29">
        <f t="shared" si="10"/>
        <v>-1.9453636878388636E-2</v>
      </c>
      <c r="S81" s="29">
        <f t="shared" si="4"/>
        <v>0.12023924397500529</v>
      </c>
      <c r="T81">
        <f t="shared" si="7"/>
        <v>-0.11370047158267327</v>
      </c>
      <c r="U81">
        <f t="shared" si="8"/>
        <v>2.809691636712941E-2</v>
      </c>
    </row>
    <row r="82" spans="1:21">
      <c r="A82" s="14">
        <v>40694</v>
      </c>
      <c r="B82" s="4">
        <v>5497877.9139775913</v>
      </c>
      <c r="C82" s="15">
        <v>0.21809999999999999</v>
      </c>
      <c r="D82" s="4">
        <v>522922.97934385354</v>
      </c>
      <c r="E82" s="15">
        <v>0.38109999999999999</v>
      </c>
      <c r="F82">
        <v>1345.2</v>
      </c>
      <c r="G82" s="36">
        <f t="shared" si="6"/>
        <v>7.135966206431632E-2</v>
      </c>
      <c r="P82" s="14">
        <v>40694</v>
      </c>
      <c r="Q82" s="29">
        <f t="shared" si="9"/>
        <v>1.115583177596946E-2</v>
      </c>
      <c r="R82" s="29">
        <f t="shared" si="10"/>
        <v>-8.2742831463718858E-2</v>
      </c>
      <c r="S82" s="29">
        <f t="shared" si="4"/>
        <v>0.21579083267365107</v>
      </c>
      <c r="T82">
        <f t="shared" si="7"/>
        <v>-1.2756437218488292E-2</v>
      </c>
      <c r="U82">
        <f t="shared" si="8"/>
        <v>-1.3592893899637026E-2</v>
      </c>
    </row>
    <row r="83" spans="1:21">
      <c r="A83" s="14">
        <v>40724</v>
      </c>
      <c r="B83" s="4">
        <v>5766849.9625409562</v>
      </c>
      <c r="C83" s="15">
        <v>0.24929999999999999</v>
      </c>
      <c r="D83" s="4">
        <v>555529.6201056008</v>
      </c>
      <c r="E83" s="15">
        <v>0.38350000000000001</v>
      </c>
      <c r="F83">
        <v>1320.64</v>
      </c>
      <c r="G83" s="36">
        <f t="shared" si="6"/>
        <v>2.9913982125855595E-2</v>
      </c>
      <c r="P83" s="14">
        <v>40724</v>
      </c>
      <c r="Q83" s="29">
        <f t="shared" si="9"/>
        <v>4.7763813779056363E-2</v>
      </c>
      <c r="R83" s="29">
        <f t="shared" si="10"/>
        <v>1.115583177596946E-2</v>
      </c>
      <c r="S83" s="29">
        <f t="shared" si="4"/>
        <v>-0.23183626677362135</v>
      </c>
      <c r="T83">
        <f t="shared" si="7"/>
        <v>0.13370331732192886</v>
      </c>
      <c r="U83">
        <f t="shared" si="8"/>
        <v>-1.8426233301897632E-2</v>
      </c>
    </row>
    <row r="84" spans="1:21">
      <c r="A84" s="14">
        <v>40753</v>
      </c>
      <c r="B84" s="4">
        <v>5651950.641616473</v>
      </c>
      <c r="C84" s="15">
        <v>0.2707</v>
      </c>
      <c r="D84" s="4">
        <v>482606.73610421055</v>
      </c>
      <c r="E84" s="15">
        <v>0.37890000000000001</v>
      </c>
      <c r="F84">
        <v>1292.28</v>
      </c>
      <c r="G84" s="36">
        <f t="shared" si="6"/>
        <v>2.7984583720980349E-2</v>
      </c>
      <c r="P84" s="14">
        <v>40753</v>
      </c>
      <c r="Q84" s="29">
        <f t="shared" si="9"/>
        <v>-2.0125265863844888E-2</v>
      </c>
      <c r="R84" s="29">
        <f t="shared" si="10"/>
        <v>4.7763813779056363E-2</v>
      </c>
      <c r="S84" s="29">
        <f t="shared" ref="S84:S126" si="11">LN(B72)-LN(B71)</f>
        <v>-5.2740539965210331E-2</v>
      </c>
      <c r="T84">
        <f t="shared" si="7"/>
        <v>8.2354206090743176E-2</v>
      </c>
      <c r="U84">
        <f t="shared" si="8"/>
        <v>-2.1708367435427256E-2</v>
      </c>
    </row>
    <row r="85" spans="1:21">
      <c r="A85" s="14">
        <v>40786</v>
      </c>
      <c r="B85" s="4">
        <v>8831372.0305546075</v>
      </c>
      <c r="C85" s="15">
        <v>0.59660000000000002</v>
      </c>
      <c r="D85" s="4">
        <v>655003.76158166223</v>
      </c>
      <c r="E85" s="15">
        <v>0.83050000000000002</v>
      </c>
      <c r="F85">
        <v>1218.8900000000001</v>
      </c>
      <c r="G85" s="36">
        <f t="shared" si="6"/>
        <v>0.38622101025306022</v>
      </c>
      <c r="P85" s="14">
        <v>40786</v>
      </c>
      <c r="Q85" s="29">
        <f t="shared" si="9"/>
        <v>0.4463096535156108</v>
      </c>
      <c r="R85" s="29">
        <f t="shared" si="10"/>
        <v>-2.0125265863844888E-2</v>
      </c>
      <c r="S85" s="29">
        <f t="shared" si="11"/>
        <v>-0.13096239434753976</v>
      </c>
      <c r="T85">
        <f t="shared" si="7"/>
        <v>0.79023567546039275</v>
      </c>
      <c r="U85">
        <f t="shared" si="8"/>
        <v>-5.8467491619120793E-2</v>
      </c>
    </row>
    <row r="86" spans="1:21">
      <c r="A86" s="14">
        <v>40816</v>
      </c>
      <c r="B86" s="4">
        <v>7109894.6301030787</v>
      </c>
      <c r="C86" s="15">
        <v>0.4027</v>
      </c>
      <c r="D86" s="4">
        <v>529260.23481779138</v>
      </c>
      <c r="E86" s="15">
        <v>0.56279999999999997</v>
      </c>
      <c r="F86">
        <v>1131.42</v>
      </c>
      <c r="G86" s="36">
        <f t="shared" si="6"/>
        <v>-0.29317471918718191</v>
      </c>
      <c r="P86" s="14">
        <v>40816</v>
      </c>
      <c r="Q86" s="29">
        <f t="shared" si="9"/>
        <v>-0.21682296164600956</v>
      </c>
      <c r="R86" s="29">
        <f t="shared" si="10"/>
        <v>0.4463096535156108</v>
      </c>
      <c r="S86" s="29">
        <f t="shared" si="11"/>
        <v>-3.2519747638618313E-2</v>
      </c>
      <c r="T86">
        <f t="shared" si="7"/>
        <v>-0.39305500422323969</v>
      </c>
      <c r="U86">
        <f t="shared" si="8"/>
        <v>-7.4467127542782841E-2</v>
      </c>
    </row>
    <row r="87" spans="1:21">
      <c r="A87" s="14">
        <v>40847</v>
      </c>
      <c r="B87" s="4">
        <v>7257895.5307111964</v>
      </c>
      <c r="C87" s="15">
        <v>0.45760000000000001</v>
      </c>
      <c r="D87" s="4">
        <v>545251.56116507237</v>
      </c>
      <c r="E87" s="15">
        <v>0.69440000000000002</v>
      </c>
      <c r="F87">
        <v>1253.3</v>
      </c>
      <c r="G87" s="36">
        <f t="shared" si="6"/>
        <v>9.5718303347452238E-2</v>
      </c>
      <c r="P87" s="14">
        <v>40847</v>
      </c>
      <c r="Q87" s="29">
        <f t="shared" si="9"/>
        <v>2.0602491264927636E-2</v>
      </c>
      <c r="R87" s="29">
        <f t="shared" si="10"/>
        <v>-0.21682296164600956</v>
      </c>
      <c r="S87" s="29">
        <f t="shared" si="11"/>
        <v>9.9020401896080301E-2</v>
      </c>
      <c r="T87">
        <f t="shared" si="7"/>
        <v>0.12780357220817973</v>
      </c>
      <c r="U87">
        <f t="shared" si="8"/>
        <v>0.10230659165059031</v>
      </c>
    </row>
    <row r="88" spans="1:21">
      <c r="A88" s="14">
        <v>40877</v>
      </c>
      <c r="B88" s="4">
        <v>6121717.4336620644</v>
      </c>
      <c r="C88" s="15">
        <v>0.4148</v>
      </c>
      <c r="D88" s="4">
        <v>503191.42036714894</v>
      </c>
      <c r="E88" s="15">
        <v>0.62609999999999999</v>
      </c>
      <c r="F88">
        <v>1246.96</v>
      </c>
      <c r="G88" s="36">
        <f t="shared" si="6"/>
        <v>-5.7045189197441386E-2</v>
      </c>
      <c r="P88" s="14">
        <v>40877</v>
      </c>
      <c r="Q88" s="29">
        <f t="shared" si="9"/>
        <v>-0.1702472314415111</v>
      </c>
      <c r="R88" s="29">
        <f t="shared" si="10"/>
        <v>2.0602491264927636E-2</v>
      </c>
      <c r="S88" s="29">
        <f t="shared" si="11"/>
        <v>-5.7536451874549144E-2</v>
      </c>
      <c r="T88">
        <f t="shared" si="7"/>
        <v>-9.8198963710215859E-2</v>
      </c>
      <c r="U88">
        <f t="shared" si="8"/>
        <v>-5.0714834366809569E-3</v>
      </c>
    </row>
    <row r="89" spans="1:21">
      <c r="A89" s="14">
        <v>40907</v>
      </c>
      <c r="B89" s="16">
        <v>5339372.6884520603</v>
      </c>
      <c r="C89" s="15">
        <v>0.3337</v>
      </c>
      <c r="D89" s="16">
        <v>452085.81850731588</v>
      </c>
      <c r="E89" s="15">
        <v>0.51719999999999999</v>
      </c>
      <c r="F89">
        <v>1257.5999999999999</v>
      </c>
      <c r="G89" s="36">
        <f t="shared" si="6"/>
        <v>-7.3605699992149914E-2</v>
      </c>
      <c r="P89" s="14">
        <v>40907</v>
      </c>
      <c r="Q89" s="29">
        <f t="shared" si="9"/>
        <v>-0.13673451157254135</v>
      </c>
      <c r="R89" s="29">
        <f t="shared" si="10"/>
        <v>-0.1702472314415111</v>
      </c>
      <c r="S89" s="29">
        <f t="shared" si="11"/>
        <v>-0.15321721180523795</v>
      </c>
      <c r="T89">
        <f t="shared" si="7"/>
        <v>-0.21755409059804409</v>
      </c>
      <c r="U89">
        <f t="shared" si="8"/>
        <v>8.4965534941465748E-3</v>
      </c>
    </row>
    <row r="90" spans="1:21">
      <c r="A90" s="14">
        <v>40939</v>
      </c>
      <c r="B90" s="4">
        <v>6103984.1256135236</v>
      </c>
      <c r="C90" s="15">
        <v>0.2452</v>
      </c>
      <c r="D90" s="4">
        <v>478555.46733127104</v>
      </c>
      <c r="E90" s="15">
        <v>0.3639</v>
      </c>
      <c r="F90">
        <v>1312.41</v>
      </c>
      <c r="G90" s="36">
        <f t="shared" si="6"/>
        <v>-7.8301054738659809E-2</v>
      </c>
      <c r="P90" s="14">
        <v>40939</v>
      </c>
      <c r="Q90" s="29">
        <f t="shared" si="9"/>
        <v>0.13383352132684578</v>
      </c>
      <c r="R90" s="29">
        <f t="shared" si="10"/>
        <v>-0.13673451157254135</v>
      </c>
      <c r="S90" s="29">
        <f t="shared" si="11"/>
        <v>0.22167916596727189</v>
      </c>
      <c r="T90">
        <f t="shared" si="7"/>
        <v>-0.30816818169527194</v>
      </c>
      <c r="U90">
        <f t="shared" si="8"/>
        <v>4.2659999011137373E-2</v>
      </c>
    </row>
    <row r="91" spans="1:21">
      <c r="A91" s="14">
        <v>40968</v>
      </c>
      <c r="B91" s="4">
        <v>5751906.6093737772</v>
      </c>
      <c r="C91" s="15">
        <v>0.22309999999999999</v>
      </c>
      <c r="D91" s="4">
        <v>534717.26268787927</v>
      </c>
      <c r="E91" s="15">
        <v>0.40570000000000001</v>
      </c>
      <c r="F91">
        <v>1365.68</v>
      </c>
      <c r="G91" s="36">
        <f t="shared" si="6"/>
        <v>-0.12097239216422848</v>
      </c>
      <c r="P91" s="14">
        <v>40968</v>
      </c>
      <c r="Q91" s="29">
        <f t="shared" si="9"/>
        <v>-5.9410309239408932E-2</v>
      </c>
      <c r="R91" s="29">
        <f t="shared" si="10"/>
        <v>0.13383352132684578</v>
      </c>
      <c r="S91" s="29">
        <f t="shared" si="11"/>
        <v>-7.2851893477549723E-2</v>
      </c>
      <c r="T91">
        <f t="shared" si="7"/>
        <v>-9.4454102623569458E-2</v>
      </c>
      <c r="U91">
        <f t="shared" si="8"/>
        <v>3.9787331386417435E-2</v>
      </c>
    </row>
    <row r="92" spans="1:21">
      <c r="A92" s="14">
        <v>40998</v>
      </c>
      <c r="B92" s="4">
        <v>5560130.9430309478</v>
      </c>
      <c r="C92" s="15">
        <v>0.21460000000000001</v>
      </c>
      <c r="D92" s="4">
        <v>501459.13580983778</v>
      </c>
      <c r="E92" s="15">
        <v>0.37430000000000002</v>
      </c>
      <c r="F92">
        <v>1408.47</v>
      </c>
      <c r="G92" s="36">
        <f t="shared" si="6"/>
        <v>-1.5883081768934059E-2</v>
      </c>
      <c r="P92" s="14">
        <v>40998</v>
      </c>
      <c r="Q92" s="29">
        <f t="shared" si="9"/>
        <v>-3.3909725196252793E-2</v>
      </c>
      <c r="R92" s="29">
        <f t="shared" si="10"/>
        <v>-5.9410309239408932E-2</v>
      </c>
      <c r="S92" s="29">
        <f t="shared" si="11"/>
        <v>-1.9453636878388636E-2</v>
      </c>
      <c r="T92">
        <f t="shared" si="7"/>
        <v>-3.8844271241888606E-2</v>
      </c>
      <c r="U92">
        <f t="shared" si="8"/>
        <v>3.085153576257138E-2</v>
      </c>
    </row>
    <row r="93" spans="1:21">
      <c r="A93" s="14">
        <v>41029</v>
      </c>
      <c r="B93" s="4">
        <v>5480289.5344807003</v>
      </c>
      <c r="C93" s="15">
        <v>0.25080000000000002</v>
      </c>
      <c r="D93" s="4">
        <v>473939.59575469978</v>
      </c>
      <c r="E93" s="15">
        <v>0.39179999999999998</v>
      </c>
      <c r="F93">
        <v>1397.91</v>
      </c>
      <c r="G93" s="36">
        <f t="shared" si="6"/>
        <v>7.6133571279359741E-2</v>
      </c>
      <c r="P93" s="14">
        <v>41029</v>
      </c>
      <c r="Q93" s="29">
        <f t="shared" si="9"/>
        <v>-1.4463724566549985E-2</v>
      </c>
      <c r="R93" s="29">
        <f t="shared" si="10"/>
        <v>-3.3909725196252793E-2</v>
      </c>
      <c r="S93" s="29">
        <f t="shared" si="11"/>
        <v>-8.2742831463718858E-2</v>
      </c>
      <c r="T93">
        <f t="shared" si="7"/>
        <v>0.1558799785621674</v>
      </c>
      <c r="U93">
        <f t="shared" si="8"/>
        <v>-7.5257447960481727E-3</v>
      </c>
    </row>
    <row r="94" spans="1:21">
      <c r="A94" s="14">
        <v>41060</v>
      </c>
      <c r="B94" s="4">
        <v>5763781.127084109</v>
      </c>
      <c r="C94" s="15">
        <v>0.25440000000000002</v>
      </c>
      <c r="D94" s="4">
        <v>508097.39419568871</v>
      </c>
      <c r="E94" s="15">
        <v>0.41270000000000001</v>
      </c>
      <c r="F94">
        <v>1310.33</v>
      </c>
      <c r="G94" s="36">
        <f t="shared" si="6"/>
        <v>5.2670501987807525E-2</v>
      </c>
      <c r="P94" s="14">
        <v>41060</v>
      </c>
      <c r="Q94" s="29">
        <f t="shared" si="9"/>
        <v>5.0435770692438098E-2</v>
      </c>
      <c r="R94" s="29">
        <f t="shared" si="10"/>
        <v>-1.4463724566549985E-2</v>
      </c>
      <c r="S94" s="29">
        <f t="shared" si="11"/>
        <v>1.115583177596946E-2</v>
      </c>
      <c r="T94">
        <f t="shared" si="7"/>
        <v>1.4252022707201606E-2</v>
      </c>
      <c r="U94">
        <f t="shared" si="8"/>
        <v>-6.4699250170469291E-2</v>
      </c>
    </row>
    <row r="95" spans="1:21">
      <c r="A95" s="14">
        <v>41089</v>
      </c>
      <c r="B95" s="4">
        <v>5666123.4366770349</v>
      </c>
      <c r="C95" s="15">
        <v>0.30230000000000001</v>
      </c>
      <c r="D95" s="4">
        <v>544721.89418377622</v>
      </c>
      <c r="E95" s="15">
        <v>0.43459999999999999</v>
      </c>
      <c r="F95">
        <v>1362.16</v>
      </c>
      <c r="G95" s="36">
        <f t="shared" si="6"/>
        <v>5.3379468097828717E-2</v>
      </c>
      <c r="P95" s="14">
        <v>41089</v>
      </c>
      <c r="Q95" s="29">
        <f t="shared" si="9"/>
        <v>-1.7088518338876924E-2</v>
      </c>
      <c r="R95" s="29">
        <f t="shared" si="10"/>
        <v>5.0435770692438098E-2</v>
      </c>
      <c r="S95" s="29">
        <f t="shared" si="11"/>
        <v>4.7763813779056363E-2</v>
      </c>
      <c r="T95">
        <f t="shared" si="7"/>
        <v>0.17251207031944515</v>
      </c>
      <c r="U95">
        <f t="shared" si="8"/>
        <v>3.8792661243837401E-2</v>
      </c>
    </row>
    <row r="96" spans="1:21">
      <c r="A96" s="14">
        <v>41121</v>
      </c>
      <c r="B96" s="17">
        <v>5163323.9177525984</v>
      </c>
      <c r="C96" s="15">
        <v>0.29870000000000002</v>
      </c>
      <c r="D96" s="4">
        <v>469582.26486042718</v>
      </c>
      <c r="E96" s="15">
        <v>0.40770000000000001</v>
      </c>
      <c r="F96">
        <v>1379.32</v>
      </c>
      <c r="G96" s="36">
        <f t="shared" si="6"/>
        <v>-7.4225950301449965E-3</v>
      </c>
      <c r="P96" s="14">
        <v>41121</v>
      </c>
      <c r="Q96" s="29">
        <f t="shared" si="9"/>
        <v>-9.2924644464972062E-2</v>
      </c>
      <c r="R96" s="29">
        <f t="shared" si="10"/>
        <v>-1.7088518338876924E-2</v>
      </c>
      <c r="S96" s="29">
        <f t="shared" si="11"/>
        <v>-2.0125265863844888E-2</v>
      </c>
      <c r="T96">
        <f t="shared" si="7"/>
        <v>-1.1980176563348266E-2</v>
      </c>
      <c r="U96">
        <f t="shared" si="8"/>
        <v>1.2518948972711108E-2</v>
      </c>
    </row>
    <row r="97" spans="1:21">
      <c r="A97" s="14">
        <v>41152</v>
      </c>
      <c r="B97" s="17">
        <v>4395482.6961770626</v>
      </c>
      <c r="C97" s="18">
        <v>0.17197873693195778</v>
      </c>
      <c r="D97" s="17">
        <v>402341.35803818615</v>
      </c>
      <c r="E97" s="18">
        <v>0.25963342240126402</v>
      </c>
      <c r="F97">
        <v>1406.58</v>
      </c>
      <c r="G97" s="36">
        <f t="shared" si="6"/>
        <v>-0.15288209433326644</v>
      </c>
      <c r="P97" s="14">
        <v>41152</v>
      </c>
      <c r="Q97" s="29">
        <f t="shared" si="9"/>
        <v>-0.16100318862392626</v>
      </c>
      <c r="R97" s="29">
        <f t="shared" si="10"/>
        <v>-9.2924644464972062E-2</v>
      </c>
      <c r="S97" s="29">
        <f t="shared" si="11"/>
        <v>0.4463096535156108</v>
      </c>
      <c r="T97">
        <f t="shared" si="7"/>
        <v>-0.55206887853911835</v>
      </c>
      <c r="U97">
        <f t="shared" si="8"/>
        <v>1.9570602004382209E-2</v>
      </c>
    </row>
    <row r="98" spans="1:21">
      <c r="A98" s="14">
        <v>41180</v>
      </c>
      <c r="B98" s="17">
        <v>5344208.8344076928</v>
      </c>
      <c r="C98" s="18">
        <v>0.21687164761814015</v>
      </c>
      <c r="D98" s="17">
        <v>486602.10070792277</v>
      </c>
      <c r="E98" s="18">
        <v>0.28850434366484712</v>
      </c>
      <c r="F98">
        <v>1440.67</v>
      </c>
      <c r="G98" s="36">
        <f t="shared" si="6"/>
        <v>0.11218556852177973</v>
      </c>
      <c r="P98" s="14">
        <v>41180</v>
      </c>
      <c r="Q98" s="29">
        <f t="shared" si="9"/>
        <v>0.19543616017752719</v>
      </c>
      <c r="R98" s="29">
        <f t="shared" si="10"/>
        <v>-0.16100318862392626</v>
      </c>
      <c r="S98" s="29">
        <f t="shared" si="11"/>
        <v>-0.21682296164600956</v>
      </c>
      <c r="T98">
        <f t="shared" si="7"/>
        <v>0.2319348462301889</v>
      </c>
      <c r="U98">
        <f t="shared" si="8"/>
        <v>2.3947057050200726E-2</v>
      </c>
    </row>
    <row r="99" spans="1:21">
      <c r="A99" s="14">
        <v>41213</v>
      </c>
      <c r="B99" s="17">
        <v>5213923.3800935205</v>
      </c>
      <c r="C99" s="18">
        <v>0.19905699425288578</v>
      </c>
      <c r="D99" s="17">
        <v>437865.460348956</v>
      </c>
      <c r="E99" s="18">
        <v>0.23713845269919256</v>
      </c>
      <c r="F99">
        <v>1412.16</v>
      </c>
      <c r="G99" s="36">
        <f t="shared" si="6"/>
        <v>-8.7238265134428908E-2</v>
      </c>
      <c r="P99" s="14">
        <v>41213</v>
      </c>
      <c r="Q99" s="29">
        <f t="shared" si="9"/>
        <v>-2.4680893396169523E-2</v>
      </c>
      <c r="R99" s="29">
        <f t="shared" si="10"/>
        <v>0.19543616017752719</v>
      </c>
      <c r="S99" s="29">
        <f t="shared" si="11"/>
        <v>2.0602491264927636E-2</v>
      </c>
      <c r="T99">
        <f t="shared" si="7"/>
        <v>-8.5714505913399686E-2</v>
      </c>
      <c r="U99">
        <f t="shared" si="8"/>
        <v>-1.9987836058500186E-2</v>
      </c>
    </row>
    <row r="100" spans="1:21">
      <c r="A100" s="19">
        <v>41243</v>
      </c>
      <c r="B100" s="20">
        <v>5078884.8649680316</v>
      </c>
      <c r="C100" s="21">
        <v>0.28592183579395342</v>
      </c>
      <c r="D100" s="20">
        <v>445005.46217866678</v>
      </c>
      <c r="E100" s="21">
        <v>0.3801005330767005</v>
      </c>
      <c r="F100" s="15">
        <v>1416.18</v>
      </c>
      <c r="G100" s="36">
        <f t="shared" si="6"/>
        <v>0.14735100202940957</v>
      </c>
      <c r="P100" s="19">
        <v>41243</v>
      </c>
      <c r="Q100" s="29">
        <f t="shared" si="9"/>
        <v>-2.624089764606552E-2</v>
      </c>
      <c r="R100" s="29">
        <f t="shared" si="10"/>
        <v>-2.4680893396169523E-2</v>
      </c>
      <c r="S100" s="29">
        <f t="shared" si="11"/>
        <v>-0.1702472314415111</v>
      </c>
      <c r="T100">
        <f t="shared" si="7"/>
        <v>0.36212728504673519</v>
      </c>
      <c r="U100">
        <f t="shared" si="8"/>
        <v>2.8426587376602086E-3</v>
      </c>
    </row>
    <row r="101" spans="1:21">
      <c r="A101" s="19">
        <v>41274</v>
      </c>
      <c r="B101" s="20">
        <v>4874791.3556778394</v>
      </c>
      <c r="C101" s="21">
        <v>0.21130150055537161</v>
      </c>
      <c r="D101" s="20">
        <v>440815.52186227799</v>
      </c>
      <c r="E101" s="21">
        <v>0.25977364198967562</v>
      </c>
      <c r="F101" s="15">
        <v>1426.19</v>
      </c>
      <c r="G101" s="36">
        <f t="shared" si="6"/>
        <v>-0.15742056893326895</v>
      </c>
      <c r="P101" s="19">
        <v>41274</v>
      </c>
      <c r="Q101" s="29">
        <f t="shared" si="9"/>
        <v>-4.1014418024825972E-2</v>
      </c>
      <c r="R101" s="29">
        <f t="shared" si="10"/>
        <v>-2.624089764606552E-2</v>
      </c>
      <c r="S101" s="29">
        <f t="shared" si="11"/>
        <v>-0.13673451157254135</v>
      </c>
      <c r="T101">
        <f t="shared" si="7"/>
        <v>-0.30243244590981888</v>
      </c>
      <c r="U101">
        <f t="shared" si="8"/>
        <v>7.0434471114575459E-3</v>
      </c>
    </row>
    <row r="102" spans="1:21">
      <c r="A102" s="22">
        <v>41305</v>
      </c>
      <c r="B102" s="23">
        <v>5541095.8350100638</v>
      </c>
      <c r="C102" s="24">
        <v>0.23487671028225787</v>
      </c>
      <c r="D102" s="23">
        <v>459169.49912638369</v>
      </c>
      <c r="E102" s="24">
        <v>0.38114077718475087</v>
      </c>
      <c r="F102" s="25">
        <v>1498.1109300000001</v>
      </c>
      <c r="G102" s="36">
        <f t="shared" si="6"/>
        <v>6.2654035708856387E-2</v>
      </c>
      <c r="P102" s="22">
        <v>41305</v>
      </c>
      <c r="Q102" s="29">
        <f t="shared" si="9"/>
        <v>0.1281149806533719</v>
      </c>
      <c r="R102" s="29">
        <f t="shared" si="10"/>
        <v>-4.1014418024825972E-2</v>
      </c>
      <c r="S102" s="29">
        <f t="shared" si="11"/>
        <v>0.13383352132684578</v>
      </c>
      <c r="T102">
        <f t="shared" si="7"/>
        <v>0.10577471324053755</v>
      </c>
      <c r="U102">
        <f t="shared" si="8"/>
        <v>4.9198381474571562E-2</v>
      </c>
    </row>
    <row r="103" spans="1:21">
      <c r="A103" s="22">
        <v>41333</v>
      </c>
      <c r="B103" s="23">
        <v>5364640.7630522121</v>
      </c>
      <c r="C103" s="24">
        <v>0.21697450504032267</v>
      </c>
      <c r="D103" s="23">
        <v>470832.48548199882</v>
      </c>
      <c r="E103" s="24">
        <v>0.35042404677985955</v>
      </c>
      <c r="F103" s="25">
        <v>1514.6782700000001</v>
      </c>
      <c r="G103" s="36">
        <f t="shared" si="6"/>
        <v>-9.3500246265189588E-2</v>
      </c>
      <c r="P103" s="22">
        <v>41333</v>
      </c>
      <c r="Q103" s="29">
        <f t="shared" si="9"/>
        <v>-3.2362870867718385E-2</v>
      </c>
      <c r="R103" s="29">
        <f t="shared" si="10"/>
        <v>0.1281149806533719</v>
      </c>
      <c r="S103" s="29">
        <f t="shared" si="11"/>
        <v>-5.9410309239408932E-2</v>
      </c>
      <c r="T103">
        <f t="shared" si="7"/>
        <v>-7.9280881032463446E-2</v>
      </c>
      <c r="U103">
        <f t="shared" si="8"/>
        <v>1.0998118950071856E-2</v>
      </c>
    </row>
    <row r="104" spans="1:21">
      <c r="A104" s="22">
        <v>41361</v>
      </c>
      <c r="B104" s="23">
        <v>4868823.6746987989</v>
      </c>
      <c r="C104" s="24">
        <v>0.21845976881287726</v>
      </c>
      <c r="D104" s="23">
        <v>481468.92485549091</v>
      </c>
      <c r="E104" s="24">
        <v>0.3456541532399291</v>
      </c>
      <c r="F104" s="25">
        <v>1569.18587</v>
      </c>
      <c r="G104" s="36">
        <f t="shared" si="6"/>
        <v>-8.8165076375628284E-3</v>
      </c>
      <c r="P104" s="22">
        <v>41361</v>
      </c>
      <c r="Q104" s="29">
        <f t="shared" si="9"/>
        <v>-9.6977051802889846E-2</v>
      </c>
      <c r="R104" s="29">
        <f t="shared" si="10"/>
        <v>-3.2362870867718385E-2</v>
      </c>
      <c r="S104" s="29">
        <f t="shared" si="11"/>
        <v>-3.3909725196252793E-2</v>
      </c>
      <c r="T104">
        <f t="shared" si="7"/>
        <v>6.8220148117452695E-3</v>
      </c>
      <c r="U104">
        <f t="shared" si="8"/>
        <v>3.535387735158757E-2</v>
      </c>
    </row>
    <row r="105" spans="1:21">
      <c r="A105" s="22">
        <v>41394</v>
      </c>
      <c r="B105" s="26">
        <v>5021383.6947791185</v>
      </c>
      <c r="C105" s="24">
        <v>0.22001795191146895</v>
      </c>
      <c r="D105" s="26">
        <v>449142.26566992537</v>
      </c>
      <c r="E105" s="24">
        <v>0.35001058084982567</v>
      </c>
      <c r="F105" s="25">
        <v>1597.56567</v>
      </c>
      <c r="G105" s="36">
        <f t="shared" si="6"/>
        <v>2.6161405332341191E-2</v>
      </c>
      <c r="P105" s="22">
        <v>41394</v>
      </c>
      <c r="Q105" s="29">
        <f t="shared" si="9"/>
        <v>3.0853169451722451E-2</v>
      </c>
      <c r="R105" s="29">
        <f t="shared" si="10"/>
        <v>-9.6977051802889846E-2</v>
      </c>
      <c r="S105" s="29">
        <f t="shared" si="11"/>
        <v>-1.4463724566549985E-2</v>
      </c>
      <c r="T105">
        <f t="shared" si="7"/>
        <v>7.1072694644109813E-3</v>
      </c>
      <c r="U105">
        <f t="shared" si="8"/>
        <v>1.7924083681469583E-2</v>
      </c>
    </row>
    <row r="106" spans="1:21">
      <c r="A106" s="22">
        <v>41425</v>
      </c>
      <c r="B106" s="26">
        <v>4832686.9277108414</v>
      </c>
      <c r="C106" s="24">
        <v>0.23095955823293174</v>
      </c>
      <c r="D106" s="26">
        <v>480666.41230068263</v>
      </c>
      <c r="E106" s="24">
        <v>0.38065380058004683</v>
      </c>
      <c r="F106" s="25">
        <v>1630.74189</v>
      </c>
      <c r="G106" s="36">
        <f t="shared" si="6"/>
        <v>1.2947167859077569E-2</v>
      </c>
      <c r="P106" s="22">
        <v>41425</v>
      </c>
      <c r="Q106" s="29">
        <f t="shared" si="9"/>
        <v>-3.8302919412844361E-2</v>
      </c>
      <c r="R106" s="29">
        <f t="shared" si="10"/>
        <v>3.0853169451722451E-2</v>
      </c>
      <c r="S106" s="29">
        <f t="shared" si="11"/>
        <v>5.0435770692438098E-2</v>
      </c>
      <c r="T106">
        <f t="shared" si="7"/>
        <v>4.8533479989206985E-2</v>
      </c>
      <c r="U106">
        <f t="shared" si="8"/>
        <v>2.0554044103985092E-2</v>
      </c>
    </row>
    <row r="107" spans="1:21">
      <c r="A107" s="22">
        <v>41455</v>
      </c>
      <c r="B107" s="26">
        <v>5188910.46</v>
      </c>
      <c r="C107" s="24">
        <v>0.2384584413654619</v>
      </c>
      <c r="D107" s="26">
        <v>517655.34161490679</v>
      </c>
      <c r="E107" s="24">
        <v>0.37977519641825547</v>
      </c>
      <c r="F107" s="25">
        <v>1606.2776100000001</v>
      </c>
      <c r="G107" s="36">
        <f t="shared" si="6"/>
        <v>3.6077406799162562E-2</v>
      </c>
      <c r="P107" s="22">
        <v>41455</v>
      </c>
      <c r="Q107" s="29">
        <f t="shared" si="9"/>
        <v>7.1121131783197455E-2</v>
      </c>
      <c r="R107" s="29">
        <f t="shared" si="10"/>
        <v>-3.8302919412844361E-2</v>
      </c>
      <c r="S107" s="29">
        <f t="shared" si="11"/>
        <v>-1.7088518338876924E-2</v>
      </c>
      <c r="T107">
        <f t="shared" si="7"/>
        <v>3.1952422495013177E-2</v>
      </c>
      <c r="U107">
        <f t="shared" si="8"/>
        <v>-1.5115599891128539E-2</v>
      </c>
    </row>
    <row r="108" spans="1:21">
      <c r="A108" s="22">
        <v>41486</v>
      </c>
      <c r="B108" s="26">
        <v>4353629.8800000027</v>
      </c>
      <c r="C108" s="24">
        <v>0.24038555682730919</v>
      </c>
      <c r="D108" s="26">
        <v>416007.90358744358</v>
      </c>
      <c r="E108" s="24">
        <v>0.38165057840321692</v>
      </c>
      <c r="F108" s="25">
        <v>1685.7250200000001</v>
      </c>
      <c r="G108" s="36">
        <f t="shared" si="6"/>
        <v>-6.0714753157581069E-2</v>
      </c>
      <c r="P108" s="22">
        <v>41486</v>
      </c>
      <c r="Q108" s="29">
        <f t="shared" si="9"/>
        <v>-0.17551379219458774</v>
      </c>
      <c r="R108" s="29">
        <f t="shared" si="10"/>
        <v>7.1121131783197455E-2</v>
      </c>
      <c r="S108" s="29">
        <f t="shared" si="11"/>
        <v>-9.2924644464972062E-2</v>
      </c>
      <c r="T108">
        <f t="shared" si="7"/>
        <v>8.04907599780047E-3</v>
      </c>
      <c r="U108">
        <f t="shared" si="8"/>
        <v>4.8276291573921881E-2</v>
      </c>
    </row>
    <row r="109" spans="1:21">
      <c r="A109" s="22">
        <v>41517</v>
      </c>
      <c r="B109" s="26">
        <v>3943885.6399999992</v>
      </c>
      <c r="C109" s="24">
        <v>0.22944785662650613</v>
      </c>
      <c r="D109" s="26">
        <v>417122.80936454918</v>
      </c>
      <c r="E109" s="24">
        <v>0.35646262572566884</v>
      </c>
      <c r="F109" s="25">
        <v>1632.9711500000001</v>
      </c>
      <c r="G109" s="36">
        <f t="shared" si="6"/>
        <v>2.8752498839465103E-2</v>
      </c>
      <c r="P109" s="22">
        <v>41517</v>
      </c>
      <c r="Q109" s="29">
        <f t="shared" si="9"/>
        <v>-9.8843511932056316E-2</v>
      </c>
      <c r="R109" s="29">
        <f t="shared" si="10"/>
        <v>-0.17551379219458774</v>
      </c>
      <c r="S109" s="29">
        <f t="shared" si="11"/>
        <v>-0.16100318862392626</v>
      </c>
      <c r="T109">
        <f t="shared" si="7"/>
        <v>-4.6568321658899681E-2</v>
      </c>
      <c r="U109">
        <f t="shared" si="8"/>
        <v>-3.1794603231165119E-2</v>
      </c>
    </row>
    <row r="110" spans="1:21">
      <c r="A110" s="22">
        <v>41547</v>
      </c>
      <c r="B110" s="26">
        <v>4413243.339999998</v>
      </c>
      <c r="C110" s="24">
        <v>0.21676744320000021</v>
      </c>
      <c r="D110" s="26">
        <v>484950.63571033772</v>
      </c>
      <c r="E110" s="24">
        <v>0.35382528213077791</v>
      </c>
      <c r="F110" s="25">
        <v>1681.54666</v>
      </c>
      <c r="G110" s="36">
        <f t="shared" si="6"/>
        <v>2.8601525492953545E-2</v>
      </c>
      <c r="P110" s="22">
        <v>41547</v>
      </c>
      <c r="Q110" s="29">
        <f t="shared" si="9"/>
        <v>0.11244343001738244</v>
      </c>
      <c r="R110" s="29">
        <f t="shared" si="10"/>
        <v>-9.8843511932056316E-2</v>
      </c>
      <c r="S110" s="29">
        <f t="shared" si="11"/>
        <v>0.19543616017752719</v>
      </c>
      <c r="T110">
        <f t="shared" si="7"/>
        <v>-5.6850710896812595E-2</v>
      </c>
      <c r="U110">
        <f t="shared" si="8"/>
        <v>2.931285388531446E-2</v>
      </c>
    </row>
    <row r="111" spans="1:21">
      <c r="A111" s="22">
        <v>41578</v>
      </c>
      <c r="B111" s="23">
        <v>4572171.1399999997</v>
      </c>
      <c r="C111" s="27">
        <v>0.20826788479999978</v>
      </c>
      <c r="D111" s="26">
        <v>509581.25548245758</v>
      </c>
      <c r="E111" s="27">
        <v>0.34738210352743565</v>
      </c>
      <c r="F111" s="25">
        <v>1756.5446300000001</v>
      </c>
      <c r="G111" s="36">
        <f t="shared" si="6"/>
        <v>-8.1949877910644259E-2</v>
      </c>
      <c r="P111" s="22">
        <v>41578</v>
      </c>
      <c r="Q111" s="29">
        <f t="shared" si="9"/>
        <v>3.5378307033795409E-2</v>
      </c>
      <c r="R111" s="29">
        <f t="shared" si="10"/>
        <v>0.11244343001738244</v>
      </c>
      <c r="S111" s="29">
        <f t="shared" si="11"/>
        <v>-2.4680893396169523E-2</v>
      </c>
      <c r="T111">
        <f t="shared" si="7"/>
        <v>-3.9999929795277556E-2</v>
      </c>
      <c r="U111">
        <f t="shared" si="8"/>
        <v>4.3634600036941862E-2</v>
      </c>
    </row>
    <row r="112" spans="1:21">
      <c r="A112" s="22">
        <v>41608</v>
      </c>
      <c r="B112" s="23">
        <v>4231228.96207585</v>
      </c>
      <c r="C112" s="27">
        <v>0.21200472920000002</v>
      </c>
      <c r="D112" s="26">
        <v>500253.00271002657</v>
      </c>
      <c r="E112" s="27">
        <v>0.36354824432071198</v>
      </c>
      <c r="F112" s="25">
        <v>1805.81269</v>
      </c>
      <c r="G112" s="36">
        <f t="shared" si="6"/>
        <v>-2.0683242802198909E-2</v>
      </c>
      <c r="P112" s="22">
        <v>41608</v>
      </c>
      <c r="Q112" s="29">
        <f t="shared" si="9"/>
        <v>-7.7495691797134114E-2</v>
      </c>
      <c r="R112" s="29">
        <f t="shared" si="10"/>
        <v>3.5378307033795409E-2</v>
      </c>
      <c r="S112" s="29">
        <f t="shared" si="11"/>
        <v>-2.624089764606552E-2</v>
      </c>
      <c r="T112">
        <f t="shared" si="7"/>
        <v>1.7783423218460381E-2</v>
      </c>
      <c r="U112">
        <f t="shared" si="8"/>
        <v>2.7662133339113382E-2</v>
      </c>
    </row>
    <row r="113" spans="1:21">
      <c r="A113" s="22">
        <v>41639</v>
      </c>
      <c r="B113" s="23">
        <v>4132349.5808383217</v>
      </c>
      <c r="C113" s="27">
        <v>0.21008337780000005</v>
      </c>
      <c r="D113" s="26">
        <v>494995.8144552313</v>
      </c>
      <c r="E113" s="27">
        <v>0.36777844279403593</v>
      </c>
      <c r="F113" s="25">
        <v>1848.35652</v>
      </c>
      <c r="G113" s="36">
        <f t="shared" si="6"/>
        <v>4.321057142049254E-3</v>
      </c>
      <c r="P113" s="22">
        <v>41639</v>
      </c>
      <c r="Q113" s="29">
        <f t="shared" si="9"/>
        <v>-2.3646334651443723E-2</v>
      </c>
      <c r="R113" s="29">
        <f t="shared" si="10"/>
        <v>-7.7495691797134114E-2</v>
      </c>
      <c r="S113" s="29">
        <f t="shared" si="11"/>
        <v>-4.1014418024825972E-2</v>
      </c>
      <c r="T113">
        <f t="shared" si="7"/>
        <v>-9.1040929084365008E-3</v>
      </c>
      <c r="U113">
        <f t="shared" si="8"/>
        <v>2.3286142467497051E-2</v>
      </c>
    </row>
    <row r="114" spans="1:21">
      <c r="A114" s="22">
        <v>41670</v>
      </c>
      <c r="B114" s="23">
        <v>4970587.7844311316</v>
      </c>
      <c r="C114" s="24">
        <v>0.20556767339999996</v>
      </c>
      <c r="D114" s="23">
        <v>594406.5594855299</v>
      </c>
      <c r="E114" s="24">
        <v>0.36844319874179504</v>
      </c>
      <c r="F114" s="25">
        <v>1782.5869700000001</v>
      </c>
      <c r="G114" s="36">
        <f t="shared" si="6"/>
        <v>4.4238406644315373E-2</v>
      </c>
      <c r="P114" s="22">
        <v>41670</v>
      </c>
      <c r="Q114" s="29">
        <f t="shared" si="9"/>
        <v>0.18469194862135119</v>
      </c>
      <c r="R114" s="29">
        <f t="shared" si="10"/>
        <v>-2.3646334651443723E-2</v>
      </c>
      <c r="S114" s="29">
        <f t="shared" si="11"/>
        <v>0.1281149806533719</v>
      </c>
      <c r="T114">
        <f t="shared" si="7"/>
        <v>-2.1729198387691495E-2</v>
      </c>
      <c r="U114">
        <f t="shared" si="8"/>
        <v>-3.6231213550429686E-2</v>
      </c>
    </row>
    <row r="115" spans="1:21">
      <c r="A115" s="22">
        <v>41698</v>
      </c>
      <c r="B115" s="23">
        <v>4971951.8562874291</v>
      </c>
      <c r="C115" s="24">
        <v>0.21983746806387208</v>
      </c>
      <c r="D115" s="23">
        <v>575480.41976620757</v>
      </c>
      <c r="E115" s="24">
        <v>0.36500693086486541</v>
      </c>
      <c r="F115" s="25">
        <v>1859.44937</v>
      </c>
      <c r="G115" s="36">
        <f t="shared" si="6"/>
        <v>-5.6891034376795976E-2</v>
      </c>
      <c r="P115" s="22">
        <v>41698</v>
      </c>
      <c r="Q115" s="29">
        <f t="shared" si="9"/>
        <v>2.7439103370952012E-4</v>
      </c>
      <c r="R115" s="29">
        <f t="shared" si="10"/>
        <v>0.18469194862135119</v>
      </c>
      <c r="S115" s="29">
        <f t="shared" si="11"/>
        <v>-3.2362870867718385E-2</v>
      </c>
      <c r="T115">
        <f t="shared" si="7"/>
        <v>6.71132011167066E-2</v>
      </c>
      <c r="U115">
        <f t="shared" si="8"/>
        <v>4.2214743122997334E-2</v>
      </c>
    </row>
    <row r="116" spans="1:21">
      <c r="A116" s="22">
        <v>41729</v>
      </c>
      <c r="B116" s="23">
        <v>4481910.3386454154</v>
      </c>
      <c r="C116" s="24">
        <v>0.22135625069860276</v>
      </c>
      <c r="D116" s="23">
        <v>658935.17386722984</v>
      </c>
      <c r="E116" s="24">
        <v>0.37292737629310369</v>
      </c>
      <c r="F116" s="25">
        <v>1872.33518</v>
      </c>
      <c r="G116" s="36">
        <f t="shared" si="6"/>
        <v>-1.5202290933336787E-2</v>
      </c>
      <c r="P116" s="22">
        <v>41729</v>
      </c>
      <c r="Q116" s="29">
        <f t="shared" si="9"/>
        <v>-0.10376312022033929</v>
      </c>
      <c r="R116" s="29">
        <f t="shared" si="10"/>
        <v>2.7439103370952012E-4</v>
      </c>
      <c r="S116" s="29">
        <f t="shared" si="11"/>
        <v>-9.6977051802889846E-2</v>
      </c>
      <c r="T116">
        <f t="shared" si="7"/>
        <v>6.884905970201638E-3</v>
      </c>
      <c r="U116">
        <f t="shared" si="8"/>
        <v>6.906004910403496E-3</v>
      </c>
    </row>
    <row r="117" spans="1:21">
      <c r="A117" s="22">
        <v>41759</v>
      </c>
      <c r="B117" s="26">
        <v>4726705.0000000019</v>
      </c>
      <c r="C117" s="24">
        <v>0.22832964191616756</v>
      </c>
      <c r="D117" s="26">
        <v>549782.64751958265</v>
      </c>
      <c r="E117" s="24">
        <v>0.38351354820759748</v>
      </c>
      <c r="F117" s="25">
        <v>1883.9501299999999</v>
      </c>
      <c r="G117" s="36">
        <f t="shared" si="6"/>
        <v>5.4289012675348178E-2</v>
      </c>
      <c r="P117" s="22">
        <v>41759</v>
      </c>
      <c r="Q117" s="29">
        <f t="shared" si="9"/>
        <v>5.3178972002974945E-2</v>
      </c>
      <c r="R117" s="29">
        <f t="shared" si="10"/>
        <v>-0.10376312022033929</v>
      </c>
      <c r="S117" s="29">
        <f t="shared" si="11"/>
        <v>3.0853169451722451E-2</v>
      </c>
      <c r="T117">
        <f t="shared" si="7"/>
        <v>3.1016984911771406E-2</v>
      </c>
      <c r="U117">
        <f t="shared" si="8"/>
        <v>6.1842943545045159E-3</v>
      </c>
    </row>
    <row r="118" spans="1:21">
      <c r="A118" s="22">
        <v>41790</v>
      </c>
      <c r="B118" s="26">
        <v>3813410.7968127481</v>
      </c>
      <c r="C118" s="24">
        <v>0.21304421337325358</v>
      </c>
      <c r="D118" s="26">
        <v>541936.65456431545</v>
      </c>
      <c r="E118" s="24">
        <v>0.3874618542507966</v>
      </c>
      <c r="F118" s="25">
        <v>1923.57266</v>
      </c>
      <c r="G118" s="36">
        <f t="shared" si="6"/>
        <v>-6.5474592785085564E-2</v>
      </c>
      <c r="P118" s="22">
        <v>41790</v>
      </c>
      <c r="Q118" s="29">
        <f t="shared" si="9"/>
        <v>-0.21470433149037405</v>
      </c>
      <c r="R118" s="29">
        <f t="shared" si="10"/>
        <v>5.3178972002974945E-2</v>
      </c>
      <c r="S118" s="29">
        <f t="shared" si="11"/>
        <v>-3.8302919412844361E-2</v>
      </c>
      <c r="T118">
        <f t="shared" si="7"/>
        <v>-6.9290663981792511E-2</v>
      </c>
      <c r="U118">
        <f t="shared" si="8"/>
        <v>2.0813511858464473E-2</v>
      </c>
    </row>
    <row r="119" spans="1:21">
      <c r="A119" s="22">
        <v>41820</v>
      </c>
      <c r="B119" s="26">
        <v>3698389.0239043855</v>
      </c>
      <c r="C119" s="24">
        <v>0.20518331533864534</v>
      </c>
      <c r="D119" s="26">
        <v>563948.2355967086</v>
      </c>
      <c r="E119" s="24">
        <v>0.37865734776198001</v>
      </c>
      <c r="F119" s="25">
        <v>1960.2312400000001</v>
      </c>
      <c r="G119" s="36">
        <f t="shared" si="6"/>
        <v>5.965569324687222E-2</v>
      </c>
      <c r="P119" s="22">
        <v>41820</v>
      </c>
      <c r="Q119" s="29">
        <f t="shared" si="9"/>
        <v>-3.0626685034940593E-2</v>
      </c>
      <c r="R119" s="29">
        <f t="shared" si="10"/>
        <v>-0.21470433149037405</v>
      </c>
      <c r="S119" s="29">
        <f t="shared" si="11"/>
        <v>7.1121131783197455E-2</v>
      </c>
      <c r="T119">
        <f t="shared" si="7"/>
        <v>-3.7595917966156023E-2</v>
      </c>
      <c r="U119">
        <f t="shared" si="8"/>
        <v>1.887822848893439E-2</v>
      </c>
    </row>
    <row r="120" spans="1:21">
      <c r="A120" s="22">
        <v>41851</v>
      </c>
      <c r="B120" s="26">
        <v>3889723.6254980052</v>
      </c>
      <c r="C120" s="24">
        <v>0.18967346573705182</v>
      </c>
      <c r="D120" s="26">
        <v>487896.44750254811</v>
      </c>
      <c r="E120" s="24">
        <v>0.35902551267605665</v>
      </c>
      <c r="F120" s="25">
        <v>1930.6738700000001</v>
      </c>
      <c r="G120" s="36">
        <f t="shared" si="6"/>
        <v>-4.6465532529315512E-2</v>
      </c>
      <c r="P120" s="22">
        <v>41851</v>
      </c>
      <c r="Q120" s="29">
        <f t="shared" si="9"/>
        <v>5.0440781784772071E-2</v>
      </c>
      <c r="R120" s="29">
        <f t="shared" si="10"/>
        <v>-3.0626685034940593E-2</v>
      </c>
      <c r="S120" s="29">
        <f t="shared" si="11"/>
        <v>-0.17551379219458774</v>
      </c>
      <c r="T120">
        <f t="shared" si="7"/>
        <v>-7.8599808437985086E-2</v>
      </c>
      <c r="U120">
        <f t="shared" si="8"/>
        <v>-1.5193348458585554E-2</v>
      </c>
    </row>
    <row r="121" spans="1:21">
      <c r="A121" s="22">
        <v>41882</v>
      </c>
      <c r="B121" s="26">
        <v>3328178.3266932243</v>
      </c>
      <c r="C121" s="24">
        <v>0.18617086075697212</v>
      </c>
      <c r="D121" s="26">
        <v>449762.86511156178</v>
      </c>
      <c r="E121" s="24">
        <v>0.34480147186528504</v>
      </c>
      <c r="F121" s="25">
        <v>2003.3677</v>
      </c>
      <c r="G121" s="36">
        <f t="shared" si="6"/>
        <v>-6.0960841750076752E-2</v>
      </c>
      <c r="P121" s="22">
        <v>41882</v>
      </c>
      <c r="Q121" s="29">
        <f t="shared" si="9"/>
        <v>-0.15591300241118944</v>
      </c>
      <c r="R121" s="29">
        <f t="shared" si="10"/>
        <v>5.0440781784772071E-2</v>
      </c>
      <c r="S121" s="29">
        <f t="shared" si="11"/>
        <v>-9.8843511932056316E-2</v>
      </c>
      <c r="T121">
        <f t="shared" si="7"/>
        <v>-1.8639134013996417E-2</v>
      </c>
      <c r="U121">
        <f t="shared" si="8"/>
        <v>3.6960517057329945E-2</v>
      </c>
    </row>
    <row r="122" spans="1:21">
      <c r="A122" s="22">
        <v>41912</v>
      </c>
      <c r="B122" s="26">
        <v>3854626.6733067734</v>
      </c>
      <c r="C122" s="24">
        <v>0.18168868087649423</v>
      </c>
      <c r="D122" s="26">
        <v>516212.3529411772</v>
      </c>
      <c r="E122" s="24">
        <v>0.33178995837615632</v>
      </c>
      <c r="F122" s="25">
        <v>1972.2851499999999</v>
      </c>
      <c r="G122" s="36">
        <f t="shared" si="6"/>
        <v>7.2892036289391518E-2</v>
      </c>
      <c r="P122" s="22">
        <v>41912</v>
      </c>
      <c r="Q122" s="29">
        <f t="shared" si="9"/>
        <v>0.1468490548572543</v>
      </c>
      <c r="R122" s="29">
        <f t="shared" si="10"/>
        <v>-0.15591300241118944</v>
      </c>
      <c r="S122" s="29">
        <f t="shared" si="11"/>
        <v>0.11244343001738244</v>
      </c>
      <c r="T122">
        <f t="shared" si="7"/>
        <v>-2.4370180482793158E-2</v>
      </c>
      <c r="U122">
        <f t="shared" si="8"/>
        <v>-1.5636769355522162E-2</v>
      </c>
    </row>
    <row r="123" spans="1:21">
      <c r="A123" s="22">
        <v>41943</v>
      </c>
      <c r="B123" s="23">
        <v>4988076.6533864513</v>
      </c>
      <c r="C123" s="27">
        <v>0.20841721035856597</v>
      </c>
      <c r="D123" s="26">
        <v>592826.17840851541</v>
      </c>
      <c r="E123" s="27">
        <v>0.36211310851172279</v>
      </c>
      <c r="F123" s="25">
        <v>2018.0545</v>
      </c>
      <c r="G123" s="36">
        <f t="shared" si="6"/>
        <v>1.1368931639155542E-2</v>
      </c>
      <c r="P123" s="22">
        <v>41943</v>
      </c>
      <c r="Q123" s="29">
        <f t="shared" si="9"/>
        <v>0.25777623513653047</v>
      </c>
      <c r="R123" s="29">
        <f t="shared" si="10"/>
        <v>0.1468490548572543</v>
      </c>
      <c r="S123" s="29">
        <f t="shared" si="11"/>
        <v>3.5378307033795409E-2</v>
      </c>
      <c r="T123">
        <f t="shared" si="7"/>
        <v>0.13724721197366052</v>
      </c>
      <c r="U123">
        <f t="shared" si="8"/>
        <v>2.2941083385857652E-2</v>
      </c>
    </row>
    <row r="124" spans="1:21">
      <c r="A124" s="22">
        <v>41973</v>
      </c>
      <c r="B124" s="23">
        <v>3881340.7171314708</v>
      </c>
      <c r="C124" s="27">
        <v>0.22503801653386465</v>
      </c>
      <c r="D124" s="26">
        <v>505978.28860759595</v>
      </c>
      <c r="E124" s="27">
        <v>0.38885607925963456</v>
      </c>
      <c r="F124" s="25">
        <v>2067.5620399999998</v>
      </c>
      <c r="G124" s="36">
        <f t="shared" si="6"/>
        <v>-7.4963254309785107E-2</v>
      </c>
      <c r="P124" s="22">
        <v>41973</v>
      </c>
      <c r="Q124" s="29">
        <f t="shared" si="9"/>
        <v>-0.25086975565866965</v>
      </c>
      <c r="R124" s="29">
        <f t="shared" si="10"/>
        <v>0.25777623513653047</v>
      </c>
      <c r="S124" s="29">
        <f t="shared" si="11"/>
        <v>-7.7495691797134114E-2</v>
      </c>
      <c r="T124">
        <f t="shared" si="7"/>
        <v>7.6727460540756187E-2</v>
      </c>
      <c r="U124">
        <f t="shared" si="8"/>
        <v>2.4236226216341805E-2</v>
      </c>
    </row>
    <row r="125" spans="1:21">
      <c r="A125" s="22">
        <v>42004</v>
      </c>
      <c r="B125" s="23">
        <v>4657497.3306772895</v>
      </c>
      <c r="C125" s="27">
        <v>0.24240905916334687</v>
      </c>
      <c r="D125" s="26">
        <v>597462.14574898768</v>
      </c>
      <c r="E125" s="27">
        <v>0.41609439234279999</v>
      </c>
      <c r="F125" s="25">
        <v>2063.83</v>
      </c>
      <c r="G125" s="36">
        <f>$N$20+$M$20*R125+$L$20*S125+$K$20*T125+$J$20*U125</f>
        <v>0.11823326035317215</v>
      </c>
      <c r="P125" s="22">
        <v>42004</v>
      </c>
      <c r="Q125" s="29">
        <f>LN(B125)-LN(B124)</f>
        <v>0.18229761076946716</v>
      </c>
      <c r="R125" s="29">
        <f>LN(B124)-LN(B123)</f>
        <v>-0.25086975565866965</v>
      </c>
      <c r="S125" s="29">
        <f t="shared" si="11"/>
        <v>-2.3646334651443723E-2</v>
      </c>
      <c r="T125" s="44">
        <f>LN(C125)-LN(C124)</f>
        <v>7.4357275978280679E-2</v>
      </c>
      <c r="U125">
        <f t="shared" si="8"/>
        <v>-1.8066748345377803E-3</v>
      </c>
    </row>
    <row r="126" spans="1:21" ht="28.5" customHeight="1">
      <c r="A126" s="22">
        <v>42035</v>
      </c>
      <c r="B126" s="47">
        <f>EXP(Q126)*B125</f>
        <v>4544711.6587167783</v>
      </c>
      <c r="G126" s="36">
        <f>$N$20+$M$20*R126+$L$20*S126+$K$20*T126+$J$20*U126</f>
        <v>-2.4513966179441807E-2</v>
      </c>
      <c r="L126" s="49" t="s">
        <v>31</v>
      </c>
      <c r="M126" s="49"/>
      <c r="P126" s="22">
        <v>42035</v>
      </c>
      <c r="Q126" s="46">
        <f>G126</f>
        <v>-2.4513966179441807E-2</v>
      </c>
      <c r="R126" s="29">
        <f>LN(B125)-LN(B124)</f>
        <v>0.18229761076946716</v>
      </c>
      <c r="S126" s="29">
        <f t="shared" si="11"/>
        <v>0.18469194862135119</v>
      </c>
      <c r="T126" s="18">
        <v>0</v>
      </c>
      <c r="U126" s="36">
        <v>0</v>
      </c>
    </row>
  </sheetData>
  <mergeCells count="2">
    <mergeCell ref="Q4:U4"/>
    <mergeCell ref="L126:M126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6"/>
  <sheetViews>
    <sheetView tabSelected="1" topLeftCell="A88" workbookViewId="0">
      <selection activeCell="G127" sqref="G127"/>
    </sheetView>
  </sheetViews>
  <sheetFormatPr defaultColWidth="9" defaultRowHeight="13.5"/>
  <cols>
    <col min="1" max="1" width="9.125" style="36" bestFit="1" customWidth="1"/>
    <col min="2" max="2" width="12.75" style="36" bestFit="1" customWidth="1"/>
    <col min="3" max="6" width="9" style="36"/>
    <col min="7" max="7" width="35.125" style="36" bestFit="1" customWidth="1"/>
    <col min="8" max="8" width="22.875" style="36" customWidth="1"/>
    <col min="9" max="9" width="16.75" style="36" customWidth="1"/>
    <col min="10" max="10" width="10.875" style="36" customWidth="1"/>
    <col min="11" max="11" width="12" style="36" bestFit="1" customWidth="1"/>
    <col min="12" max="15" width="9" style="36"/>
    <col min="16" max="16" width="9.125" style="36" bestFit="1" customWidth="1"/>
    <col min="17" max="17" width="21.625" style="36" bestFit="1" customWidth="1"/>
    <col min="18" max="18" width="35.25" style="36" bestFit="1" customWidth="1"/>
    <col min="19" max="19" width="37.875" style="36" bestFit="1" customWidth="1"/>
    <col min="20" max="20" width="25.125" style="36" bestFit="1" customWidth="1"/>
    <col min="21" max="21" width="25.375" style="36" bestFit="1" customWidth="1"/>
    <col min="22" max="22" width="25.375" style="36" customWidth="1"/>
    <col min="23" max="23" width="10.375" style="36" bestFit="1" customWidth="1"/>
    <col min="24" max="24" width="12.375" style="36" bestFit="1" customWidth="1"/>
    <col min="25" max="26" width="11.875" style="36" bestFit="1" customWidth="1"/>
    <col min="27" max="27" width="12.375" style="36" bestFit="1" customWidth="1"/>
    <col min="28" max="28" width="11.875" style="36" bestFit="1" customWidth="1"/>
    <col min="29" max="31" width="11.875" style="36" customWidth="1"/>
    <col min="32" max="16384" width="9" style="36"/>
  </cols>
  <sheetData>
    <row r="1" spans="1:31">
      <c r="A1" s="37" t="s">
        <v>9</v>
      </c>
      <c r="P1" s="37" t="s">
        <v>9</v>
      </c>
    </row>
    <row r="2" spans="1:31" ht="14.25">
      <c r="A2" s="5"/>
      <c r="B2" s="5"/>
      <c r="C2" s="5"/>
      <c r="D2" s="5"/>
      <c r="E2" s="5"/>
      <c r="F2" s="5"/>
      <c r="P2" s="5"/>
    </row>
    <row r="3" spans="1:31">
      <c r="A3" s="6" t="s">
        <v>4</v>
      </c>
      <c r="B3" s="40"/>
      <c r="C3" s="40"/>
      <c r="D3" s="40"/>
      <c r="E3" s="40"/>
      <c r="F3" s="40"/>
      <c r="P3" s="6" t="s">
        <v>4</v>
      </c>
    </row>
    <row r="4" spans="1:31">
      <c r="A4" s="7"/>
      <c r="B4" s="8" t="s">
        <v>5</v>
      </c>
      <c r="C4" s="8" t="s">
        <v>5</v>
      </c>
      <c r="D4" s="9" t="s">
        <v>6</v>
      </c>
      <c r="E4" s="8" t="s">
        <v>6</v>
      </c>
      <c r="F4" s="10"/>
      <c r="P4" s="7"/>
      <c r="Q4" s="48" t="s">
        <v>29</v>
      </c>
      <c r="R4" s="48"/>
      <c r="S4" s="48"/>
      <c r="T4" s="48"/>
      <c r="U4" s="48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4.25">
      <c r="A5" s="11" t="s">
        <v>7</v>
      </c>
      <c r="B5" s="12" t="s">
        <v>3</v>
      </c>
      <c r="C5" s="12" t="s">
        <v>1</v>
      </c>
      <c r="D5" s="13" t="s">
        <v>3</v>
      </c>
      <c r="E5" s="12" t="s">
        <v>1</v>
      </c>
      <c r="F5" s="12" t="s">
        <v>8</v>
      </c>
      <c r="G5" s="36" t="s">
        <v>30</v>
      </c>
      <c r="P5" s="11" t="s">
        <v>7</v>
      </c>
      <c r="Q5" s="28" t="s">
        <v>10</v>
      </c>
      <c r="R5" s="36" t="s">
        <v>13</v>
      </c>
      <c r="S5" s="36" t="s">
        <v>14</v>
      </c>
      <c r="T5" s="36" t="s">
        <v>16</v>
      </c>
      <c r="U5" s="36" t="s">
        <v>17</v>
      </c>
    </row>
    <row r="6" spans="1:31">
      <c r="A6" s="14">
        <v>38383</v>
      </c>
      <c r="B6" s="4">
        <v>4145428.6247972706</v>
      </c>
      <c r="C6" s="15">
        <v>0.2306</v>
      </c>
      <c r="D6" s="4">
        <v>414942.19638387422</v>
      </c>
      <c r="E6" s="15">
        <v>0.3705</v>
      </c>
      <c r="F6" s="36">
        <v>1181.27</v>
      </c>
      <c r="P6" s="14">
        <v>38383</v>
      </c>
      <c r="Q6" s="36" t="s">
        <v>12</v>
      </c>
    </row>
    <row r="7" spans="1:31">
      <c r="A7" s="14">
        <v>38411</v>
      </c>
      <c r="B7" s="4">
        <v>3934471.4071888789</v>
      </c>
      <c r="C7" s="15">
        <v>0.2419</v>
      </c>
      <c r="D7" s="4">
        <v>400271.37288086023</v>
      </c>
      <c r="E7" s="15">
        <v>0.37869999999999998</v>
      </c>
      <c r="F7" s="36">
        <v>1203.5999999999999</v>
      </c>
      <c r="P7" s="14">
        <v>38411</v>
      </c>
      <c r="Q7" s="29">
        <f>LN(D7)-LN(D6)</f>
        <v>-3.5996475428497376E-2</v>
      </c>
      <c r="T7" s="36">
        <f>LN(E7)-LN(E6)</f>
        <v>2.1890890171607502E-2</v>
      </c>
      <c r="U7" s="36">
        <f>LN(F7)-LN(F6)</f>
        <v>1.8726934874337964E-2</v>
      </c>
    </row>
    <row r="8" spans="1:31">
      <c r="A8" s="14">
        <v>38442</v>
      </c>
      <c r="B8" s="4">
        <v>3905479.1340306569</v>
      </c>
      <c r="C8" s="15">
        <v>0.2326</v>
      </c>
      <c r="D8" s="4">
        <v>405186.86402655503</v>
      </c>
      <c r="E8" s="15">
        <v>0.35520000000000002</v>
      </c>
      <c r="F8" s="36">
        <v>1180.5899999999999</v>
      </c>
      <c r="P8" s="14">
        <v>38442</v>
      </c>
      <c r="Q8" s="29">
        <f>LN(D8)-LN(D7)</f>
        <v>1.2205604076797272E-2</v>
      </c>
      <c r="R8" s="29">
        <f>LN(D7)-LN(D6)</f>
        <v>-3.5996475428497376E-2</v>
      </c>
      <c r="T8" s="36">
        <f>LN(E8)-LN(E7)</f>
        <v>-6.4063323789734117E-2</v>
      </c>
      <c r="U8" s="36">
        <f>LN(F8)-LN(F7)</f>
        <v>-1.9302752254528599E-2</v>
      </c>
    </row>
    <row r="9" spans="1:31">
      <c r="A9" s="14">
        <v>38471</v>
      </c>
      <c r="B9" s="4">
        <v>4121933.1202729046</v>
      </c>
      <c r="C9" s="15">
        <v>0.28079999999999999</v>
      </c>
      <c r="D9" s="4">
        <v>401820.92674931389</v>
      </c>
      <c r="E9" s="15">
        <v>0.4279</v>
      </c>
      <c r="F9" s="36">
        <v>1156.8499999999999</v>
      </c>
      <c r="P9" s="14">
        <v>38471</v>
      </c>
      <c r="Q9" s="29">
        <f>LN(D9)-LN(D8)</f>
        <v>-8.3418198292246615E-3</v>
      </c>
      <c r="R9" s="29">
        <f>LN(D8)-LN(D7)</f>
        <v>1.2205604076797272E-2</v>
      </c>
      <c r="T9" s="36">
        <f>LN(E9)-LN(E8)</f>
        <v>0.1862085123047561</v>
      </c>
      <c r="U9" s="36">
        <f>LN(F9)-LN(F8)</f>
        <v>-2.031351934767045E-2</v>
      </c>
    </row>
    <row r="10" spans="1:31">
      <c r="A10" s="14">
        <v>38503</v>
      </c>
      <c r="B10" s="4">
        <v>3621475.1053234944</v>
      </c>
      <c r="C10" s="15">
        <v>0.23100000000000001</v>
      </c>
      <c r="D10" s="4">
        <v>391427.54732157727</v>
      </c>
      <c r="E10" s="15">
        <v>0.40279999999999999</v>
      </c>
      <c r="F10" s="36">
        <v>1191.5</v>
      </c>
      <c r="P10" s="14">
        <v>38503</v>
      </c>
      <c r="Q10" s="29">
        <f>LN(D10)-LN(D9)</f>
        <v>-2.6206099534968885E-2</v>
      </c>
      <c r="R10" s="29">
        <f>LN(D9)-LN(D8)</f>
        <v>-8.3418198292246615E-3</v>
      </c>
      <c r="T10" s="36">
        <f>LN(E10)-LN(E9)</f>
        <v>-6.0449362578363863E-2</v>
      </c>
      <c r="U10" s="36">
        <f>LN(F10)-LN(F9)</f>
        <v>2.9512223385106395E-2</v>
      </c>
    </row>
    <row r="11" spans="1:31">
      <c r="A11" s="14">
        <v>38533</v>
      </c>
      <c r="B11" s="4">
        <v>3413943.620264044</v>
      </c>
      <c r="C11" s="15">
        <v>0.1986</v>
      </c>
      <c r="D11" s="4">
        <v>399807.94334359089</v>
      </c>
      <c r="E11" s="15">
        <v>0.35389999999999999</v>
      </c>
      <c r="F11" s="36">
        <v>1191.33</v>
      </c>
      <c r="P11" s="14">
        <v>38533</v>
      </c>
      <c r="Q11" s="29">
        <f>LN(D11)-LN(D10)</f>
        <v>2.1183856170408077E-2</v>
      </c>
      <c r="R11" s="29">
        <f>LN(D10)-LN(D9)</f>
        <v>-2.6206099534968885E-2</v>
      </c>
      <c r="T11" s="36">
        <f>LN(E11)-LN(E10)</f>
        <v>-0.12942577349298967</v>
      </c>
      <c r="U11" s="36">
        <f>LN(F11)-LN(F10)</f>
        <v>-1.4268747689882844E-4</v>
      </c>
    </row>
    <row r="12" spans="1:31">
      <c r="A12" s="14">
        <v>38562</v>
      </c>
      <c r="B12" s="4">
        <v>3561656.6271823249</v>
      </c>
      <c r="C12" s="15">
        <v>0.22689999999999999</v>
      </c>
      <c r="D12" s="4">
        <v>382195.53854395996</v>
      </c>
      <c r="E12" s="15">
        <v>0.37309999999999999</v>
      </c>
      <c r="F12" s="36">
        <v>1234.18</v>
      </c>
      <c r="P12" s="14">
        <v>38562</v>
      </c>
      <c r="Q12" s="29">
        <f>LN(D12)-LN(D11)</f>
        <v>-4.5051931516736587E-2</v>
      </c>
      <c r="R12" s="29">
        <f>LN(D11)-LN(D10)</f>
        <v>2.1183856170408077E-2</v>
      </c>
      <c r="T12" s="36">
        <f>LN(E12)-LN(E11)</f>
        <v>5.283209287569457E-2</v>
      </c>
      <c r="U12" s="36">
        <f>LN(F12)-LN(F11)</f>
        <v>3.5336451864729668E-2</v>
      </c>
    </row>
    <row r="13" spans="1:31">
      <c r="A13" s="14">
        <v>38595</v>
      </c>
      <c r="B13" s="4">
        <v>3266285.3291112115</v>
      </c>
      <c r="C13" s="15">
        <v>0.20619999999999999</v>
      </c>
      <c r="D13" s="4">
        <v>374320.91196621273</v>
      </c>
      <c r="E13" s="15">
        <v>0.3553</v>
      </c>
      <c r="F13" s="36">
        <v>1220.33</v>
      </c>
      <c r="P13" s="14">
        <v>38595</v>
      </c>
      <c r="Q13" s="29">
        <f>LN(D13)-LN(D12)</f>
        <v>-2.0818875762547151E-2</v>
      </c>
      <c r="R13" s="29">
        <f>LN(D12)-LN(D11)</f>
        <v>-4.5051931516736587E-2</v>
      </c>
      <c r="T13" s="36">
        <f>LN(E13)-LN(E12)</f>
        <v>-4.8883977200130713E-2</v>
      </c>
      <c r="U13" s="36">
        <f>LN(F13)-LN(F12)</f>
        <v>-1.128546797235952E-2</v>
      </c>
    </row>
    <row r="14" spans="1:31">
      <c r="A14" s="14">
        <v>38625</v>
      </c>
      <c r="B14" s="4">
        <v>3874930.3534870702</v>
      </c>
      <c r="C14" s="15">
        <v>0.23369999999999999</v>
      </c>
      <c r="D14" s="4">
        <v>399727.79685174674</v>
      </c>
      <c r="E14" s="15">
        <v>0.35210000000000002</v>
      </c>
      <c r="F14" s="36">
        <v>1228.81</v>
      </c>
      <c r="P14" s="14">
        <v>38625</v>
      </c>
      <c r="Q14" s="29">
        <f>LN(D14)-LN(D13)</f>
        <v>6.5670324704001359E-2</v>
      </c>
      <c r="R14" s="29">
        <f>LN(D13)-LN(D12)</f>
        <v>-2.0818875762547151E-2</v>
      </c>
      <c r="T14" s="36">
        <f>LN(E14)-LN(E13)</f>
        <v>-9.0472768659746183E-3</v>
      </c>
      <c r="U14" s="36">
        <f>LN(F14)-LN(F13)</f>
        <v>6.9249074268586952E-3</v>
      </c>
    </row>
    <row r="15" spans="1:31">
      <c r="A15" s="14">
        <v>38656</v>
      </c>
      <c r="B15" s="4">
        <v>4351479.0061420836</v>
      </c>
      <c r="C15" s="15">
        <v>0.30230000000000001</v>
      </c>
      <c r="D15" s="4">
        <v>424493.08153709199</v>
      </c>
      <c r="E15" s="15">
        <v>0.42580000000000001</v>
      </c>
      <c r="F15" s="36">
        <v>1207.01</v>
      </c>
      <c r="P15" s="14">
        <v>38656</v>
      </c>
      <c r="Q15" s="29">
        <f>LN(D15)-LN(D14)</f>
        <v>6.0111900121555095E-2</v>
      </c>
      <c r="R15" s="29">
        <f>LN(D14)-LN(D13)</f>
        <v>6.5670324704001359E-2</v>
      </c>
      <c r="T15" s="36">
        <f>LN(E15)-LN(E14)</f>
        <v>0.19005452629837227</v>
      </c>
      <c r="U15" s="36">
        <f>LN(F15)-LN(F14)</f>
        <v>-1.7899994313773426E-2</v>
      </c>
    </row>
    <row r="16" spans="1:31">
      <c r="A16" s="14">
        <v>38686</v>
      </c>
      <c r="B16" s="4">
        <v>3928999.7728989031</v>
      </c>
      <c r="C16" s="15">
        <v>0.2402</v>
      </c>
      <c r="D16" s="4">
        <v>414692.55756627547</v>
      </c>
      <c r="E16" s="15">
        <v>0.38140000000000002</v>
      </c>
      <c r="F16" s="36">
        <v>1249.48</v>
      </c>
      <c r="P16" s="14">
        <v>38686</v>
      </c>
      <c r="Q16" s="29">
        <f>LN(D16)-LN(D15)</f>
        <v>-2.3358287165677893E-2</v>
      </c>
      <c r="R16" s="29">
        <f>LN(D15)-LN(D14)</f>
        <v>6.0111900121555095E-2</v>
      </c>
      <c r="T16" s="36">
        <f>LN(E16)-LN(E15)</f>
        <v>-0.11012105929306037</v>
      </c>
      <c r="U16" s="36">
        <f>LN(F16)-LN(F15)</f>
        <v>3.4581237676988508E-2</v>
      </c>
    </row>
    <row r="17" spans="1:31">
      <c r="A17" s="14">
        <v>38716</v>
      </c>
      <c r="B17" s="4">
        <v>3608420.5655039158</v>
      </c>
      <c r="C17" s="15">
        <v>0.2044</v>
      </c>
      <c r="D17" s="4">
        <v>407982.0885110778</v>
      </c>
      <c r="E17" s="15">
        <v>0.33210000000000001</v>
      </c>
      <c r="F17" s="36">
        <v>1248.29</v>
      </c>
      <c r="P17" s="14">
        <v>38716</v>
      </c>
      <c r="Q17" s="29">
        <f>LN(D17)-LN(D16)</f>
        <v>-1.6314147810291502E-2</v>
      </c>
      <c r="R17" s="29">
        <f>LN(D16)-LN(D15)</f>
        <v>-2.3358287165677893E-2</v>
      </c>
      <c r="T17" s="36">
        <f>LN(E17)-LN(E16)</f>
        <v>-0.13841256478361774</v>
      </c>
      <c r="U17" s="36">
        <f>LN(F17)-LN(F16)</f>
        <v>-9.5285001424105786E-4</v>
      </c>
    </row>
    <row r="18" spans="1:31" ht="14.25" thickBot="1">
      <c r="A18" s="41">
        <v>38748</v>
      </c>
      <c r="B18" s="42">
        <v>4573083.343410749</v>
      </c>
      <c r="C18" s="43">
        <v>0.25180000000000002</v>
      </c>
      <c r="D18" s="42">
        <v>454712.71425266034</v>
      </c>
      <c r="E18" s="43">
        <v>0.35599999999999998</v>
      </c>
      <c r="F18" s="31">
        <v>1280.08</v>
      </c>
      <c r="G18" s="31"/>
      <c r="H18" s="31"/>
      <c r="I18" s="31"/>
      <c r="J18" s="31"/>
      <c r="K18" s="31"/>
      <c r="L18" s="31"/>
      <c r="M18" s="31"/>
      <c r="N18" s="31"/>
      <c r="O18" s="31"/>
      <c r="P18" s="41">
        <v>38748</v>
      </c>
      <c r="Q18" s="30">
        <f>LN(D18)-LN(D17)</f>
        <v>0.10844254955650889</v>
      </c>
      <c r="R18" s="30">
        <f>LN(D17)-LN(D16)</f>
        <v>-1.6314147810291502E-2</v>
      </c>
      <c r="S18" s="31"/>
      <c r="T18" s="31">
        <f>LN(E18)-LN(E17)</f>
        <v>6.9494602469329481E-2</v>
      </c>
      <c r="U18" s="31">
        <f>LN(F18)-LN(F17)</f>
        <v>2.5147961230517879E-2</v>
      </c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15">
      <c r="A19" s="14">
        <v>38776</v>
      </c>
      <c r="B19" s="4">
        <v>4078252.5100596021</v>
      </c>
      <c r="C19" s="15">
        <v>0.2359</v>
      </c>
      <c r="D19" s="4">
        <v>435595.81539523497</v>
      </c>
      <c r="E19" s="15">
        <v>0.36080000000000001</v>
      </c>
      <c r="F19" s="36">
        <v>1280.6600000000001</v>
      </c>
      <c r="G19" s="36">
        <f>$N$20+$M$20*R19+$L$20*S19+$K$20*T19+$J$20*U19</f>
        <v>-3.0446171942126465E-2</v>
      </c>
      <c r="I19" s="39" t="s">
        <v>26</v>
      </c>
      <c r="J19" s="33" t="s">
        <v>27</v>
      </c>
      <c r="K19" s="33" t="s">
        <v>28</v>
      </c>
      <c r="L19" s="33" t="s">
        <v>18</v>
      </c>
      <c r="M19" s="33" t="s">
        <v>19</v>
      </c>
      <c r="N19" s="33" t="s">
        <v>20</v>
      </c>
      <c r="P19" s="14">
        <v>38776</v>
      </c>
      <c r="Q19" s="29">
        <f>LN(D19)-LN(D18)</f>
        <v>-4.2951037806883363E-2</v>
      </c>
      <c r="R19" s="29">
        <f>LN(D18)-LN(D17)</f>
        <v>0.10844254955650889</v>
      </c>
      <c r="S19" s="29">
        <f>LN(D7)-LN(D6)</f>
        <v>-3.5996475428497376E-2</v>
      </c>
      <c r="T19" s="36">
        <f>LN(E19)-LN(E18)</f>
        <v>1.3393057336438252E-2</v>
      </c>
      <c r="U19" s="36">
        <f>LN(F19)-LN(F18)</f>
        <v>4.5299406415200139E-4</v>
      </c>
    </row>
    <row r="20" spans="1:31">
      <c r="A20" s="14">
        <v>38807</v>
      </c>
      <c r="B20" s="4">
        <v>4001277.2808986353</v>
      </c>
      <c r="C20" s="15">
        <v>0.2031</v>
      </c>
      <c r="D20" s="4">
        <v>444629.14876442798</v>
      </c>
      <c r="E20" s="15">
        <v>0.33129999999999998</v>
      </c>
      <c r="F20" s="36">
        <v>1294.8699999999999</v>
      </c>
      <c r="G20" s="36">
        <f t="shared" ref="G20:G83" si="0">$N$20+$M$20*R20+$L$20*S20+$K$20*T20+$J$20*U20</f>
        <v>-1.0474690270415038E-2</v>
      </c>
      <c r="I20" s="38" t="s">
        <v>21</v>
      </c>
      <c r="J20" s="36">
        <f t="array" ref="J20:N24">LINEST(Q19:Q125,R19:U125,TRUE,TRUE)</f>
        <v>3.4452338628854211E-2</v>
      </c>
      <c r="K20" s="36">
        <v>0.31709186355651514</v>
      </c>
      <c r="L20" s="36">
        <v>0.22882558614690207</v>
      </c>
      <c r="M20" s="36">
        <v>-0.26336417421715386</v>
      </c>
      <c r="N20" s="36">
        <v>2.088188946549266E-3</v>
      </c>
      <c r="P20" s="14">
        <v>38807</v>
      </c>
      <c r="Q20" s="29">
        <f>LN(D20)-LN(D19)</f>
        <v>2.0525776672378981E-2</v>
      </c>
      <c r="R20" s="29">
        <f>LN(D19)-LN(D18)</f>
        <v>-4.2951037806883363E-2</v>
      </c>
      <c r="S20" s="29">
        <f>LN(D8)-LN(D7)</f>
        <v>1.2205604076797272E-2</v>
      </c>
      <c r="T20" s="36">
        <f>LN(E20)-LN(E19)</f>
        <v>-8.5299478882618684E-2</v>
      </c>
      <c r="U20" s="36">
        <f>LN(F20)-LN(F19)</f>
        <v>1.1034733969458976E-2</v>
      </c>
    </row>
    <row r="21" spans="1:31">
      <c r="A21" s="14">
        <v>38835</v>
      </c>
      <c r="B21" s="4">
        <v>4215266.5795247983</v>
      </c>
      <c r="C21" s="15">
        <v>0.2397</v>
      </c>
      <c r="D21" s="4">
        <v>450302.41865632485</v>
      </c>
      <c r="E21" s="15">
        <v>0.35709999999999997</v>
      </c>
      <c r="F21" s="36">
        <v>1310.6099999999999</v>
      </c>
      <c r="G21" s="36">
        <f t="shared" si="0"/>
        <v>1.896908778883722E-2</v>
      </c>
      <c r="I21" s="36" t="s">
        <v>0</v>
      </c>
      <c r="J21" s="36">
        <v>0.1982752882048231</v>
      </c>
      <c r="K21" s="36">
        <v>4.7535221615382831E-2</v>
      </c>
      <c r="L21" s="36">
        <v>8.4849867809071569E-2</v>
      </c>
      <c r="M21" s="36">
        <v>7.8491591580915732E-2</v>
      </c>
      <c r="N21" s="36">
        <v>8.6579917594952153E-3</v>
      </c>
      <c r="P21" s="14">
        <v>38835</v>
      </c>
      <c r="Q21" s="29">
        <f>LN(D21)-LN(D20)</f>
        <v>1.2678837349767491E-2</v>
      </c>
      <c r="R21" s="29">
        <f>LN(D20)-LN(D19)</f>
        <v>2.0525776672378981E-2</v>
      </c>
      <c r="S21" s="29">
        <f>LN(D9)-LN(D8)</f>
        <v>-8.3418198292246615E-3</v>
      </c>
      <c r="T21" s="36">
        <f>LN(E21)-LN(E20)</f>
        <v>7.4991545294552653E-2</v>
      </c>
      <c r="U21" s="36">
        <f>LN(F21)-LN(F20)</f>
        <v>1.2082373675144531E-2</v>
      </c>
    </row>
    <row r="22" spans="1:31">
      <c r="A22" s="14">
        <v>38868</v>
      </c>
      <c r="B22" s="4">
        <v>4393610.9298785385</v>
      </c>
      <c r="C22" s="15">
        <v>0.24940000000000001</v>
      </c>
      <c r="D22" s="4">
        <v>482387.32299986848</v>
      </c>
      <c r="E22" s="15">
        <v>0.40110000000000001</v>
      </c>
      <c r="F22" s="36">
        <v>1270.0899999999999</v>
      </c>
      <c r="G22" s="36">
        <f t="shared" si="0"/>
        <v>2.8514901753809035E-2</v>
      </c>
      <c r="I22" s="38" t="s">
        <v>22</v>
      </c>
      <c r="J22" s="36">
        <v>0.38595531830338492</v>
      </c>
      <c r="K22" s="36">
        <v>8.9022536705445118E-2</v>
      </c>
      <c r="L22" s="36" t="e">
        <v>#N/A</v>
      </c>
      <c r="M22" s="36" t="e">
        <v>#N/A</v>
      </c>
      <c r="N22" s="36" t="e">
        <v>#N/A</v>
      </c>
      <c r="P22" s="14">
        <v>38868</v>
      </c>
      <c r="Q22" s="29">
        <f>LN(D22)-LN(D21)</f>
        <v>6.8827967541718493E-2</v>
      </c>
      <c r="R22" s="29">
        <f>LN(D21)-LN(D20)</f>
        <v>1.2678837349767491E-2</v>
      </c>
      <c r="S22" s="29">
        <f>LN(D10)-LN(D9)</f>
        <v>-2.6206099534968885E-2</v>
      </c>
      <c r="T22" s="36">
        <f>LN(E22)-LN(E21)</f>
        <v>0.11619491817560457</v>
      </c>
      <c r="U22" s="36">
        <f>LN(F22)-LN(F21)</f>
        <v>-3.1404913585891592E-2</v>
      </c>
    </row>
    <row r="23" spans="1:31">
      <c r="A23" s="14">
        <v>38898</v>
      </c>
      <c r="B23" s="4">
        <v>4295477.9985789591</v>
      </c>
      <c r="C23" s="15">
        <v>0.26700000000000002</v>
      </c>
      <c r="D23" s="4">
        <v>497533.29572127439</v>
      </c>
      <c r="E23" s="15">
        <v>0.44280000000000003</v>
      </c>
      <c r="F23" s="36">
        <v>1270.2</v>
      </c>
      <c r="G23" s="36">
        <f t="shared" si="0"/>
        <v>2.0174500819735486E-2</v>
      </c>
      <c r="I23" s="36" t="s">
        <v>23</v>
      </c>
      <c r="J23" s="36">
        <v>16.027922576485967</v>
      </c>
      <c r="K23" s="36">
        <v>102</v>
      </c>
      <c r="L23" s="36" t="e">
        <v>#N/A</v>
      </c>
      <c r="M23" s="36" t="e">
        <v>#N/A</v>
      </c>
      <c r="N23" s="36" t="e">
        <v>#N/A</v>
      </c>
      <c r="P23" s="14">
        <v>38898</v>
      </c>
      <c r="Q23" s="29">
        <f>LN(D23)-LN(D22)</f>
        <v>3.091511438626604E-2</v>
      </c>
      <c r="R23" s="29">
        <f>LN(D22)-LN(D21)</f>
        <v>6.8827967541718493E-2</v>
      </c>
      <c r="S23" s="29">
        <f>LN(D11)-LN(D10)</f>
        <v>2.1183856170408077E-2</v>
      </c>
      <c r="T23" s="36">
        <f>LN(E23)-LN(E22)</f>
        <v>9.8907428058474633E-2</v>
      </c>
      <c r="U23" s="36">
        <f>LN(F23)-LN(F22)</f>
        <v>8.6604285391089775E-5</v>
      </c>
    </row>
    <row r="24" spans="1:31">
      <c r="A24" s="14">
        <v>38929</v>
      </c>
      <c r="B24" s="4">
        <v>4232139.3263517404</v>
      </c>
      <c r="C24" s="15">
        <v>0.29349999999999998</v>
      </c>
      <c r="D24" s="4">
        <v>438726.39468103898</v>
      </c>
      <c r="E24" s="15">
        <v>0.47710000000000002</v>
      </c>
      <c r="F24" s="36">
        <v>1276.6600000000001</v>
      </c>
      <c r="G24" s="36">
        <f t="shared" si="0"/>
        <v>7.4695565941884767E-3</v>
      </c>
      <c r="I24" s="36" t="s">
        <v>24</v>
      </c>
      <c r="J24" s="36">
        <v>0.50808591767374967</v>
      </c>
      <c r="K24" s="36">
        <v>0.80835122823017713</v>
      </c>
      <c r="L24" s="36" t="e">
        <v>#N/A</v>
      </c>
      <c r="M24" s="36" t="e">
        <v>#N/A</v>
      </c>
      <c r="N24" s="36" t="e">
        <v>#N/A</v>
      </c>
      <c r="P24" s="14">
        <v>38929</v>
      </c>
      <c r="Q24" s="29">
        <f>LN(D24)-LN(D23)</f>
        <v>-0.12578650839615513</v>
      </c>
      <c r="R24" s="29">
        <f>LN(D23)-LN(D22)</f>
        <v>3.091511438626604E-2</v>
      </c>
      <c r="S24" s="29">
        <f>LN(D12)-LN(D11)</f>
        <v>-4.5051931516736587E-2</v>
      </c>
      <c r="T24" s="36">
        <f>LN(E24)-LN(E23)</f>
        <v>7.460791168757952E-2</v>
      </c>
      <c r="U24" s="36">
        <f>LN(F24)-LN(F23)</f>
        <v>5.0729241919587054E-3</v>
      </c>
    </row>
    <row r="25" spans="1:31">
      <c r="A25" s="14">
        <v>38960</v>
      </c>
      <c r="B25" s="4">
        <v>3824133.4679881879</v>
      </c>
      <c r="C25" s="15">
        <v>0.22670000000000001</v>
      </c>
      <c r="D25" s="4">
        <v>415073.24635214836</v>
      </c>
      <c r="E25" s="15">
        <v>0.37590000000000001</v>
      </c>
      <c r="F25" s="36">
        <v>1303.82</v>
      </c>
      <c r="G25" s="36">
        <f t="shared" si="0"/>
        <v>-4.4418421601229066E-2</v>
      </c>
      <c r="I25" s="36" t="s">
        <v>25</v>
      </c>
      <c r="J25" s="36">
        <f>J20/J21</f>
        <v>0.17376012381968711</v>
      </c>
      <c r="K25" s="36">
        <f>K20/K21</f>
        <v>6.6706718256658197</v>
      </c>
      <c r="L25" s="36">
        <f>L20/L21</f>
        <v>2.6968290234912731</v>
      </c>
      <c r="M25" s="36">
        <f>M20/M21</f>
        <v>-3.3553170334895799</v>
      </c>
      <c r="N25" s="36">
        <f>N20/N21</f>
        <v>0.24118629406861589</v>
      </c>
      <c r="P25" s="14">
        <v>38960</v>
      </c>
      <c r="Q25" s="29">
        <f>LN(D25)-LN(D24)</f>
        <v>-5.5420970144970383E-2</v>
      </c>
      <c r="R25" s="29">
        <f>LN(D24)-LN(D23)</f>
        <v>-0.12578650839615513</v>
      </c>
      <c r="S25" s="29">
        <f>LN(D13)-LN(D12)</f>
        <v>-2.0818875762547151E-2</v>
      </c>
      <c r="T25" s="36">
        <f>LN(E25)-LN(E24)</f>
        <v>-0.238402961951929</v>
      </c>
      <c r="U25" s="36">
        <f>LN(F25)-LN(F24)</f>
        <v>2.1051124587992298E-2</v>
      </c>
    </row>
    <row r="26" spans="1:31">
      <c r="A26" s="14">
        <v>38989</v>
      </c>
      <c r="B26" s="4">
        <v>4303286.0769422669</v>
      </c>
      <c r="C26" s="15">
        <v>0.22109999999999999</v>
      </c>
      <c r="D26" s="4">
        <v>432411.22317117517</v>
      </c>
      <c r="E26" s="15">
        <v>0.34660000000000002</v>
      </c>
      <c r="F26" s="36">
        <v>1335.85</v>
      </c>
      <c r="G26" s="36">
        <f t="shared" si="0"/>
        <v>6.8147072699286555E-3</v>
      </c>
      <c r="P26" s="14">
        <v>38989</v>
      </c>
      <c r="Q26" s="29">
        <f>LN(D26)-LN(D25)</f>
        <v>4.0922039067234905E-2</v>
      </c>
      <c r="R26" s="29">
        <f>LN(D25)-LN(D24)</f>
        <v>-5.5420970144970383E-2</v>
      </c>
      <c r="S26" s="29">
        <f>LN(D14)-LN(D13)</f>
        <v>6.5670324704001359E-2</v>
      </c>
      <c r="T26" s="36">
        <f>LN(E26)-LN(E25)</f>
        <v>-8.115177328862655E-2</v>
      </c>
      <c r="U26" s="36">
        <f>LN(F26)-LN(F25)</f>
        <v>2.4269376195303671E-2</v>
      </c>
    </row>
    <row r="27" spans="1:31">
      <c r="A27" s="14">
        <v>39021</v>
      </c>
      <c r="B27" s="4">
        <v>4453965.4492713129</v>
      </c>
      <c r="C27" s="15">
        <v>0.23810000000000001</v>
      </c>
      <c r="D27" s="4">
        <v>455671.41745708213</v>
      </c>
      <c r="E27" s="15">
        <v>0.35759999999999997</v>
      </c>
      <c r="F27" s="36">
        <v>1377.94</v>
      </c>
      <c r="G27" s="36">
        <f t="shared" si="0"/>
        <v>1.6041817812343522E-2</v>
      </c>
      <c r="P27" s="14">
        <v>39021</v>
      </c>
      <c r="Q27" s="29">
        <f>LN(D27)-LN(D26)</f>
        <v>5.2394933064663363E-2</v>
      </c>
      <c r="R27" s="29">
        <f>LN(D26)-LN(D25)</f>
        <v>4.0922039067234905E-2</v>
      </c>
      <c r="S27" s="29">
        <f>LN(D15)-LN(D14)</f>
        <v>6.0111900121555095E-2</v>
      </c>
      <c r="T27" s="36">
        <f>LN(E27)-LN(E26)</f>
        <v>3.1243666017853222E-2</v>
      </c>
      <c r="U27" s="36">
        <f>LN(F27)-LN(F26)</f>
        <v>3.1021836917226153E-2</v>
      </c>
    </row>
    <row r="28" spans="1:31">
      <c r="A28" s="14">
        <v>39051</v>
      </c>
      <c r="B28" s="4">
        <v>4446941.3361509461</v>
      </c>
      <c r="C28" s="15">
        <v>0.21879999999999999</v>
      </c>
      <c r="D28" s="4">
        <v>446830.54239812482</v>
      </c>
      <c r="E28" s="15">
        <v>0.35010000000000002</v>
      </c>
      <c r="F28" s="36">
        <v>1400.63</v>
      </c>
      <c r="G28" s="36">
        <f t="shared" si="0"/>
        <v>-2.3214187510235663E-2</v>
      </c>
      <c r="P28" s="14">
        <v>39051</v>
      </c>
      <c r="Q28" s="29">
        <f>LN(D28)-LN(D27)</f>
        <v>-1.9592551066285324E-2</v>
      </c>
      <c r="R28" s="29">
        <f>LN(D27)-LN(D26)</f>
        <v>5.2394933064663363E-2</v>
      </c>
      <c r="S28" s="29">
        <f>LN(D16)-LN(D15)</f>
        <v>-2.3358287165677893E-2</v>
      </c>
      <c r="T28" s="36">
        <f>LN(E28)-LN(E27)</f>
        <v>-2.1196215338739055E-2</v>
      </c>
      <c r="U28" s="36">
        <f>LN(F28)-LN(F27)</f>
        <v>1.6332505122360175E-2</v>
      </c>
    </row>
    <row r="29" spans="1:31">
      <c r="A29" s="14">
        <v>39080</v>
      </c>
      <c r="B29" s="4">
        <v>4076911.1018948159</v>
      </c>
      <c r="C29" s="15">
        <v>0.18</v>
      </c>
      <c r="D29" s="4">
        <v>413856.79468765931</v>
      </c>
      <c r="E29" s="15">
        <v>0.30230000000000001</v>
      </c>
      <c r="F29" s="36">
        <v>1418.3</v>
      </c>
      <c r="G29" s="36">
        <f t="shared" si="0"/>
        <v>-4.2601751208898524E-2</v>
      </c>
      <c r="P29" s="14">
        <v>39080</v>
      </c>
      <c r="Q29" s="29">
        <f>LN(D29)-LN(D28)</f>
        <v>-7.6659415522302154E-2</v>
      </c>
      <c r="R29" s="29">
        <f>LN(D28)-LN(D27)</f>
        <v>-1.9592551066285324E-2</v>
      </c>
      <c r="S29" s="29">
        <f>LN(D17)-LN(D16)</f>
        <v>-1.6314147810291502E-2</v>
      </c>
      <c r="T29" s="36">
        <f>LN(E29)-LN(E28)</f>
        <v>-0.14679892617520762</v>
      </c>
      <c r="U29" s="36">
        <f>LN(F29)-LN(F28)</f>
        <v>1.2536835916846734E-2</v>
      </c>
    </row>
    <row r="30" spans="1:31">
      <c r="A30" s="14">
        <v>39113</v>
      </c>
      <c r="B30" s="4">
        <v>4912171.4655635487</v>
      </c>
      <c r="C30" s="15">
        <v>0.21029999999999999</v>
      </c>
      <c r="D30" s="4">
        <v>439049.39548927918</v>
      </c>
      <c r="E30" s="15">
        <v>0.32569999999999999</v>
      </c>
      <c r="F30" s="36">
        <v>1438.24</v>
      </c>
      <c r="G30" s="36">
        <f t="shared" si="0"/>
        <v>7.1214315601805953E-2</v>
      </c>
      <c r="P30" s="14">
        <v>39113</v>
      </c>
      <c r="Q30" s="29">
        <f>LN(D30)-LN(D29)</f>
        <v>5.9091917509990211E-2</v>
      </c>
      <c r="R30" s="29">
        <f>LN(D29)-LN(D28)</f>
        <v>-7.6659415522302154E-2</v>
      </c>
      <c r="S30" s="29">
        <f>LN(D18)-LN(D17)</f>
        <v>0.10844254955650889</v>
      </c>
      <c r="T30" s="36">
        <f>LN(E30)-LN(E29)</f>
        <v>7.4556810496775316E-2</v>
      </c>
      <c r="U30" s="36">
        <f>LN(F30)-LN(F29)</f>
        <v>1.3961172524527221E-2</v>
      </c>
    </row>
    <row r="31" spans="1:31">
      <c r="A31" s="14">
        <v>39141</v>
      </c>
      <c r="B31" s="4">
        <v>4573328.8925108295</v>
      </c>
      <c r="C31" s="15">
        <v>0.23039999999999999</v>
      </c>
      <c r="D31" s="4">
        <v>478729.9862426148</v>
      </c>
      <c r="E31" s="15">
        <v>0.34720000000000001</v>
      </c>
      <c r="F31" s="36">
        <v>1406.82</v>
      </c>
      <c r="G31" s="36">
        <f t="shared" si="0"/>
        <v>-3.7939292390360042E-3</v>
      </c>
      <c r="P31" s="14">
        <v>39141</v>
      </c>
      <c r="Q31" s="29">
        <f>LN(D31)-LN(D30)</f>
        <v>8.6524810483776804E-2</v>
      </c>
      <c r="R31" s="29">
        <f>LN(D30)-LN(D29)</f>
        <v>5.9091917509990211E-2</v>
      </c>
      <c r="S31" s="29">
        <f>LN(D19)-LN(D18)</f>
        <v>-4.2951037806883363E-2</v>
      </c>
      <c r="T31" s="36">
        <f>LN(E31)-LN(E30)</f>
        <v>6.3924270504007508E-2</v>
      </c>
      <c r="U31" s="36">
        <f>LN(F31)-LN(F30)</f>
        <v>-2.2088305664389907E-2</v>
      </c>
    </row>
    <row r="32" spans="1:31">
      <c r="A32" s="14">
        <v>39171</v>
      </c>
      <c r="B32" s="4">
        <v>4959523.3244421193</v>
      </c>
      <c r="C32" s="15">
        <v>0.21759999999999999</v>
      </c>
      <c r="D32" s="4">
        <v>495705.32304956985</v>
      </c>
      <c r="E32" s="15">
        <v>0.3644</v>
      </c>
      <c r="F32" s="36">
        <v>1420.86</v>
      </c>
      <c r="G32" s="36">
        <f t="shared" si="0"/>
        <v>-3.2862844735989259E-4</v>
      </c>
      <c r="P32" s="14">
        <v>39171</v>
      </c>
      <c r="Q32" s="29">
        <f>LN(D32)-LN(D31)</f>
        <v>3.4844907990615681E-2</v>
      </c>
      <c r="R32" s="29">
        <f>LN(D31)-LN(D30)</f>
        <v>8.6524810483776804E-2</v>
      </c>
      <c r="S32" s="29">
        <f>LN(D20)-LN(D19)</f>
        <v>2.0525776672378981E-2</v>
      </c>
      <c r="T32" s="36">
        <f>LN(E32)-LN(E31)</f>
        <v>4.8351182599608133E-2</v>
      </c>
      <c r="U32" s="36">
        <f>LN(F32)-LN(F31)</f>
        <v>9.9304839152862812E-3</v>
      </c>
    </row>
    <row r="33" spans="1:21">
      <c r="A33" s="14">
        <v>39202</v>
      </c>
      <c r="B33" s="4">
        <v>4807581.2976508709</v>
      </c>
      <c r="C33" s="15">
        <v>0.20960000000000001</v>
      </c>
      <c r="D33" s="4">
        <v>484313.21410509123</v>
      </c>
      <c r="E33" s="15">
        <v>0.32779999999999998</v>
      </c>
      <c r="F33" s="36">
        <v>1482.37</v>
      </c>
      <c r="G33" s="36">
        <f t="shared" si="0"/>
        <v>-3.6291082441449241E-2</v>
      </c>
      <c r="P33" s="14">
        <v>39202</v>
      </c>
      <c r="Q33" s="29">
        <f>LN(D33)-LN(D32)</f>
        <v>-2.3249809423864676E-2</v>
      </c>
      <c r="R33" s="29">
        <f>LN(D32)-LN(D31)</f>
        <v>3.4844907990615681E-2</v>
      </c>
      <c r="S33" s="29">
        <f>LN(D21)-LN(D20)</f>
        <v>1.2678837349767491E-2</v>
      </c>
      <c r="T33" s="36">
        <f>LN(E33)-LN(E32)</f>
        <v>-0.10584849907607419</v>
      </c>
      <c r="U33" s="36">
        <f>LN(F33)-LN(F32)</f>
        <v>4.2379836237604884E-2</v>
      </c>
    </row>
    <row r="34" spans="1:21">
      <c r="A34" s="14">
        <v>39233</v>
      </c>
      <c r="B34" s="4">
        <v>4786476.508805953</v>
      </c>
      <c r="C34" s="15">
        <v>0.2056</v>
      </c>
      <c r="D34" s="4">
        <v>517678.46722500399</v>
      </c>
      <c r="E34" s="15">
        <v>0.34749999999999998</v>
      </c>
      <c r="F34" s="36">
        <v>1530.62</v>
      </c>
      <c r="G34" s="36">
        <f t="shared" si="0"/>
        <v>4.3570286998554975E-2</v>
      </c>
      <c r="P34" s="14">
        <v>39233</v>
      </c>
      <c r="Q34" s="29">
        <f>LN(D34)-LN(D33)</f>
        <v>6.6622495895623857E-2</v>
      </c>
      <c r="R34" s="29">
        <f>LN(D33)-LN(D32)</f>
        <v>-2.3249809423864676E-2</v>
      </c>
      <c r="S34" s="29">
        <f>LN(D22)-LN(D21)</f>
        <v>6.8827967541718493E-2</v>
      </c>
      <c r="T34" s="36">
        <f>LN(E34)-LN(E33)</f>
        <v>5.8360998695117683E-2</v>
      </c>
      <c r="U34" s="36">
        <f>LN(F34)-LN(F33)</f>
        <v>3.2030723748061263E-2</v>
      </c>
    </row>
    <row r="35" spans="1:21">
      <c r="A35" s="14">
        <v>39262</v>
      </c>
      <c r="B35" s="4">
        <v>5027231.1089032125</v>
      </c>
      <c r="C35" s="15">
        <v>0.21959999999999999</v>
      </c>
      <c r="D35" s="4">
        <v>525043.30066982866</v>
      </c>
      <c r="E35" s="15">
        <v>0.32490000000000002</v>
      </c>
      <c r="F35" s="36">
        <v>1503.35</v>
      </c>
      <c r="G35" s="36">
        <f t="shared" si="0"/>
        <v>-3.0326514854722497E-2</v>
      </c>
      <c r="P35" s="14">
        <v>39262</v>
      </c>
      <c r="Q35" s="29">
        <f>LN(D35)-LN(D34)</f>
        <v>1.4126406766445498E-2</v>
      </c>
      <c r="R35" s="29">
        <f>LN(D34)-LN(D33)</f>
        <v>6.6622495895623857E-2</v>
      </c>
      <c r="S35" s="29">
        <f>LN(D23)-LN(D22)</f>
        <v>3.091511438626604E-2</v>
      </c>
      <c r="T35" s="36">
        <f>LN(E35)-LN(E34)</f>
        <v>-6.7247222329792189E-2</v>
      </c>
      <c r="U35" s="36">
        <f>LN(F35)-LN(F34)</f>
        <v>-1.7976930819990855E-2</v>
      </c>
    </row>
    <row r="36" spans="1:21">
      <c r="A36" s="14">
        <v>39294</v>
      </c>
      <c r="B36" s="4">
        <v>5528902.0137790572</v>
      </c>
      <c r="C36" s="15">
        <v>0.28220000000000001</v>
      </c>
      <c r="D36" s="4">
        <v>530888.9264380777</v>
      </c>
      <c r="E36" s="15">
        <v>0.38990000000000002</v>
      </c>
      <c r="F36" s="36">
        <v>1455.27</v>
      </c>
      <c r="G36" s="36">
        <f t="shared" si="0"/>
        <v>2.6293719830079644E-2</v>
      </c>
      <c r="P36" s="14">
        <v>39294</v>
      </c>
      <c r="Q36" s="29">
        <f>LN(D36)-LN(D35)</f>
        <v>1.1072084621552847E-2</v>
      </c>
      <c r="R36" s="29">
        <f>LN(D35)-LN(D34)</f>
        <v>1.4126406766445498E-2</v>
      </c>
      <c r="S36" s="29">
        <f>LN(D24)-LN(D23)</f>
        <v>-0.12578650839615513</v>
      </c>
      <c r="T36" s="36">
        <f>LN(E36)-LN(E35)</f>
        <v>0.18237285331349706</v>
      </c>
      <c r="U36" s="36">
        <f>LN(F36)-LN(F35)</f>
        <v>-3.2504500841186612E-2</v>
      </c>
    </row>
    <row r="37" spans="1:21">
      <c r="A37" s="14">
        <v>39325</v>
      </c>
      <c r="B37" s="4">
        <v>6173326.1980913104</v>
      </c>
      <c r="C37" s="15">
        <v>0.38059999999999999</v>
      </c>
      <c r="D37" s="4">
        <v>624750.30327510985</v>
      </c>
      <c r="E37" s="15">
        <v>0.60550000000000004</v>
      </c>
      <c r="F37" s="36">
        <v>1473.99</v>
      </c>
      <c r="G37" s="36">
        <f t="shared" si="0"/>
        <v>0.12650332484167506</v>
      </c>
      <c r="P37" s="14">
        <v>39325</v>
      </c>
      <c r="Q37" s="29">
        <f>LN(D37)-LN(D36)</f>
        <v>0.1627992338708566</v>
      </c>
      <c r="R37" s="29">
        <f>LN(D36)-LN(D35)</f>
        <v>1.1072084621552847E-2</v>
      </c>
      <c r="S37" s="29">
        <f>LN(D25)-LN(D24)</f>
        <v>-5.5420970144970383E-2</v>
      </c>
      <c r="T37" s="36">
        <f>LN(E37)-LN(E36)</f>
        <v>0.44016426700459532</v>
      </c>
      <c r="U37" s="36">
        <f>LN(F37)-LN(F36)</f>
        <v>1.2781559065278891E-2</v>
      </c>
    </row>
    <row r="38" spans="1:21">
      <c r="A38" s="14">
        <v>39353</v>
      </c>
      <c r="B38" s="4">
        <v>4869743.0461398838</v>
      </c>
      <c r="C38" s="15">
        <v>0.2702</v>
      </c>
      <c r="D38" s="4">
        <v>448380.86649309087</v>
      </c>
      <c r="E38" s="15">
        <v>0.41149999999999998</v>
      </c>
      <c r="F38" s="36">
        <v>1526.75</v>
      </c>
      <c r="G38" s="36">
        <f t="shared" si="0"/>
        <v>-0.15268697663322917</v>
      </c>
      <c r="P38" s="14">
        <v>39353</v>
      </c>
      <c r="Q38" s="29">
        <f>LN(D38)-LN(D37)</f>
        <v>-0.33170903548371555</v>
      </c>
      <c r="R38" s="29">
        <f>LN(D37)-LN(D36)</f>
        <v>0.1627992338708566</v>
      </c>
      <c r="S38" s="29">
        <f>LN(D26)-LN(D25)</f>
        <v>4.0922039067234905E-2</v>
      </c>
      <c r="T38" s="36">
        <f>LN(E38)-LN(E37)</f>
        <v>-0.38624554287602264</v>
      </c>
      <c r="U38" s="36">
        <f>LN(F38)-LN(F37)</f>
        <v>3.5168283637490916E-2</v>
      </c>
    </row>
    <row r="39" spans="1:21">
      <c r="A39" s="14">
        <v>39386</v>
      </c>
      <c r="B39" s="4">
        <v>5106611.2507164497</v>
      </c>
      <c r="C39" s="15">
        <v>0.29139999999999999</v>
      </c>
      <c r="D39" s="4">
        <v>479402.01816133258</v>
      </c>
      <c r="E39" s="15">
        <v>0.43730000000000002</v>
      </c>
      <c r="F39" s="36">
        <v>1549.38</v>
      </c>
      <c r="G39" s="36">
        <f t="shared" si="0"/>
        <v>0.1212271781068983</v>
      </c>
      <c r="P39" s="14">
        <v>39386</v>
      </c>
      <c r="Q39" s="29">
        <f>LN(D39)-LN(D38)</f>
        <v>6.6896512090828253E-2</v>
      </c>
      <c r="R39" s="29">
        <f>LN(D38)-LN(D37)</f>
        <v>-0.33170903548371555</v>
      </c>
      <c r="S39" s="29">
        <f>LN(D27)-LN(D26)</f>
        <v>5.2394933064663363E-2</v>
      </c>
      <c r="T39" s="36">
        <f>LN(E39)-LN(E38)</f>
        <v>6.0810438301750591E-2</v>
      </c>
      <c r="U39" s="36">
        <f>LN(F39)-LN(F38)</f>
        <v>1.4713557788708975E-2</v>
      </c>
    </row>
    <row r="40" spans="1:21">
      <c r="A40" s="14">
        <v>39416</v>
      </c>
      <c r="B40" s="4">
        <v>6273448.5493630292</v>
      </c>
      <c r="C40" s="15">
        <v>0.39729999999999999</v>
      </c>
      <c r="D40" s="4">
        <v>536571.0563848255</v>
      </c>
      <c r="E40" s="15">
        <v>0.58679999999999999</v>
      </c>
      <c r="F40" s="36">
        <v>1481.14</v>
      </c>
      <c r="G40" s="36">
        <f t="shared" si="0"/>
        <v>7.1680426035061001E-2</v>
      </c>
      <c r="P40" s="14">
        <v>39416</v>
      </c>
      <c r="Q40" s="29">
        <f>LN(D40)-LN(D39)</f>
        <v>0.11265946587768916</v>
      </c>
      <c r="R40" s="29">
        <f>LN(D39)-LN(D38)</f>
        <v>6.6896512090828253E-2</v>
      </c>
      <c r="S40" s="29">
        <f>LN(D28)-LN(D27)</f>
        <v>-1.9592551066285324E-2</v>
      </c>
      <c r="T40" s="36">
        <f>LN(E40)-LN(E39)</f>
        <v>0.2940645878499516</v>
      </c>
      <c r="U40" s="36">
        <f>LN(F40)-LN(F39)</f>
        <v>-4.5042789369416525E-2</v>
      </c>
    </row>
    <row r="41" spans="1:21">
      <c r="A41" s="14">
        <v>39447</v>
      </c>
      <c r="B41" s="4">
        <v>4984348.6059948923</v>
      </c>
      <c r="C41" s="15">
        <v>0.31509999999999999</v>
      </c>
      <c r="D41" s="4">
        <v>461084.36530915461</v>
      </c>
      <c r="E41" s="15">
        <v>0.53749999999999998</v>
      </c>
      <c r="F41" s="36">
        <v>1468.36</v>
      </c>
      <c r="G41" s="36">
        <f t="shared" si="0"/>
        <v>-7.324896275015387E-2</v>
      </c>
      <c r="P41" s="14">
        <v>39447</v>
      </c>
      <c r="Q41" s="29">
        <f>LN(D41)-LN(D40)</f>
        <v>-0.15161796637180913</v>
      </c>
      <c r="R41" s="29">
        <f>LN(D40)-LN(D39)</f>
        <v>0.11265946587768916</v>
      </c>
      <c r="S41" s="29">
        <f>LN(D29)-LN(D28)</f>
        <v>-7.6659415522302154E-2</v>
      </c>
      <c r="T41" s="36">
        <f>LN(E41)-LN(E40)</f>
        <v>-8.7755286267008792E-2</v>
      </c>
      <c r="U41" s="36">
        <f>LN(F41)-LN(F40)</f>
        <v>-8.6659298048017419E-3</v>
      </c>
    </row>
    <row r="42" spans="1:21">
      <c r="A42" s="14">
        <v>39478</v>
      </c>
      <c r="B42" s="4">
        <v>7730064.8668921348</v>
      </c>
      <c r="C42" s="15">
        <v>0.4647</v>
      </c>
      <c r="D42" s="4">
        <v>588658.4083658749</v>
      </c>
      <c r="E42" s="15">
        <v>0.61060000000000003</v>
      </c>
      <c r="F42" s="36">
        <v>1378.55</v>
      </c>
      <c r="G42" s="36">
        <f t="shared" si="0"/>
        <v>9.3799686693380277E-2</v>
      </c>
      <c r="P42" s="14">
        <v>39478</v>
      </c>
      <c r="Q42" s="29">
        <f>LN(D42)-LN(D41)</f>
        <v>0.24426503231156182</v>
      </c>
      <c r="R42" s="29">
        <f>LN(D41)-LN(D40)</f>
        <v>-0.15161796637180913</v>
      </c>
      <c r="S42" s="29">
        <f>LN(D30)-LN(D29)</f>
        <v>5.9091917509990211E-2</v>
      </c>
      <c r="T42" s="36">
        <f>LN(E42)-LN(E41)</f>
        <v>0.12751332029895973</v>
      </c>
      <c r="U42" s="36">
        <f>LN(F42)-LN(F41)</f>
        <v>-6.3113909602277474E-2</v>
      </c>
    </row>
    <row r="43" spans="1:21">
      <c r="A43" s="14">
        <v>39507</v>
      </c>
      <c r="B43" s="4">
        <v>6195437.0430303048</v>
      </c>
      <c r="C43" s="15">
        <v>0.38379999999999997</v>
      </c>
      <c r="D43" s="4">
        <v>524175.82335876347</v>
      </c>
      <c r="E43" s="15">
        <v>0.55130000000000001</v>
      </c>
      <c r="F43" s="36">
        <v>1330.63</v>
      </c>
      <c r="G43" s="36">
        <f t="shared" si="0"/>
        <v>-7.6057334472169683E-2</v>
      </c>
      <c r="P43" s="14">
        <v>39507</v>
      </c>
      <c r="Q43" s="29">
        <f>LN(D43)-LN(D42)</f>
        <v>-0.11601889477301874</v>
      </c>
      <c r="R43" s="29">
        <f>LN(D42)-LN(D41)</f>
        <v>0.24426503231156182</v>
      </c>
      <c r="S43" s="29">
        <f>LN(D31)-LN(D30)</f>
        <v>8.6524810483776804E-2</v>
      </c>
      <c r="T43" s="36">
        <f>LN(E43)-LN(E42)</f>
        <v>-0.10216295470513964</v>
      </c>
      <c r="U43" s="36">
        <f>LN(F43)-LN(F42)</f>
        <v>-3.5379707842081665E-2</v>
      </c>
    </row>
    <row r="44" spans="1:21">
      <c r="A44" s="14">
        <v>39538</v>
      </c>
      <c r="B44" s="4">
        <v>7052991.8024973152</v>
      </c>
      <c r="C44" s="15">
        <v>0.47070000000000001</v>
      </c>
      <c r="D44" s="4">
        <v>567583.71623113472</v>
      </c>
      <c r="E44" s="15">
        <v>0.63600000000000001</v>
      </c>
      <c r="F44" s="36">
        <v>1322.7</v>
      </c>
      <c r="G44" s="36">
        <f t="shared" si="0"/>
        <v>8.572947087940351E-2</v>
      </c>
      <c r="P44" s="14">
        <v>39538</v>
      </c>
      <c r="Q44" s="29">
        <f>LN(D44)-LN(D43)</f>
        <v>7.9561087262980834E-2</v>
      </c>
      <c r="R44" s="29">
        <f>LN(D43)-LN(D42)</f>
        <v>-0.11601889477301874</v>
      </c>
      <c r="S44" s="29">
        <f>LN(D32)-LN(D31)</f>
        <v>3.4844907990615681E-2</v>
      </c>
      <c r="T44" s="36">
        <f>LN(E44)-LN(E43)</f>
        <v>0.14291943774448429</v>
      </c>
      <c r="U44" s="36">
        <f>LN(F44)-LN(F43)</f>
        <v>-5.9774122413740471E-3</v>
      </c>
    </row>
    <row r="45" spans="1:21">
      <c r="A45" s="14">
        <v>39568</v>
      </c>
      <c r="B45" s="4">
        <v>5901965.1356692063</v>
      </c>
      <c r="C45" s="15">
        <v>0.36499999999999999</v>
      </c>
      <c r="D45" s="4">
        <v>492229.80675436067</v>
      </c>
      <c r="E45" s="15">
        <v>0.50670000000000004</v>
      </c>
      <c r="F45" s="36">
        <v>1385.59</v>
      </c>
      <c r="G45" s="36">
        <f t="shared" si="0"/>
        <v>-9.4653623487453903E-2</v>
      </c>
      <c r="P45" s="14">
        <v>39568</v>
      </c>
      <c r="Q45" s="29">
        <f>LN(D45)-LN(D44)</f>
        <v>-0.14244256172352365</v>
      </c>
      <c r="R45" s="29">
        <f>LN(D44)-LN(D43)</f>
        <v>7.9561087262980834E-2</v>
      </c>
      <c r="S45" s="29">
        <f>LN(D33)-LN(D32)</f>
        <v>-2.3249809423864676E-2</v>
      </c>
      <c r="T45" s="36">
        <f>LN(E45)-LN(E44)</f>
        <v>-0.22727945085825801</v>
      </c>
      <c r="U45" s="36">
        <f>LN(F45)-LN(F44)</f>
        <v>4.6450939660056534E-2</v>
      </c>
    </row>
    <row r="46" spans="1:21">
      <c r="A46" s="14">
        <v>39598</v>
      </c>
      <c r="B46" s="4">
        <v>5798752.8472825373</v>
      </c>
      <c r="C46" s="15">
        <v>0.30740000000000001</v>
      </c>
      <c r="D46" s="4">
        <v>516688.36045954312</v>
      </c>
      <c r="E46" s="15">
        <v>0.47970000000000002</v>
      </c>
      <c r="F46" s="36">
        <v>1400.38</v>
      </c>
      <c r="G46" s="36">
        <f t="shared" si="0"/>
        <v>3.7849808009830475E-2</v>
      </c>
      <c r="P46" s="14">
        <v>39598</v>
      </c>
      <c r="Q46" s="29">
        <f>LN(D46)-LN(D45)</f>
        <v>4.849421400963827E-2</v>
      </c>
      <c r="R46" s="29">
        <f>LN(D45)-LN(D44)</f>
        <v>-0.14244256172352365</v>
      </c>
      <c r="S46" s="29">
        <f>LN(D34)-LN(D33)</f>
        <v>6.6622495895623857E-2</v>
      </c>
      <c r="T46" s="36">
        <f>LN(E46)-LN(E45)</f>
        <v>-5.4758203973845898E-2</v>
      </c>
      <c r="U46" s="36">
        <f>LN(F46)-LN(F45)</f>
        <v>1.0617586652649891E-2</v>
      </c>
    </row>
    <row r="47" spans="1:21">
      <c r="A47" s="14">
        <v>39629</v>
      </c>
      <c r="B47" s="4">
        <v>6961005.2597631728</v>
      </c>
      <c r="C47" s="15">
        <v>0.35610000000000003</v>
      </c>
      <c r="D47" s="4">
        <v>592961.07034800737</v>
      </c>
      <c r="E47" s="15">
        <v>0.505</v>
      </c>
      <c r="F47" s="36">
        <v>1280</v>
      </c>
      <c r="G47" s="36">
        <f t="shared" si="0"/>
        <v>5.7500707537593817E-3</v>
      </c>
      <c r="P47" s="14">
        <v>39629</v>
      </c>
      <c r="Q47" s="29">
        <f>LN(D47)-LN(D46)</f>
        <v>0.13768883983854607</v>
      </c>
      <c r="R47" s="29">
        <f>LN(D46)-LN(D45)</f>
        <v>4.849421400963827E-2</v>
      </c>
      <c r="S47" s="29">
        <f>LN(D35)-LN(D34)</f>
        <v>1.4126406766445498E-2</v>
      </c>
      <c r="T47" s="36">
        <f>LN(E47)-LN(E46)</f>
        <v>5.1397520767341609E-2</v>
      </c>
      <c r="U47" s="36">
        <f>LN(F47)-LN(F46)</f>
        <v>-8.9883550431045123E-2</v>
      </c>
    </row>
    <row r="48" spans="1:21">
      <c r="A48" s="14">
        <v>39660</v>
      </c>
      <c r="B48" s="4">
        <v>8670987.5744005181</v>
      </c>
      <c r="C48" s="15">
        <v>0.54320000000000002</v>
      </c>
      <c r="D48" s="4">
        <v>598845.71769694716</v>
      </c>
      <c r="E48" s="15">
        <v>0.68959999999999999</v>
      </c>
      <c r="F48" s="36">
        <v>1267.3800000000001</v>
      </c>
      <c r="G48" s="36">
        <f t="shared" si="0"/>
        <v>6.6809106820119063E-2</v>
      </c>
      <c r="P48" s="14">
        <v>39660</v>
      </c>
      <c r="Q48" s="29">
        <f>LN(D48)-LN(D47)</f>
        <v>9.8752503018744164E-3</v>
      </c>
      <c r="R48" s="29">
        <f>LN(D47)-LN(D46)</f>
        <v>0.13768883983854607</v>
      </c>
      <c r="S48" s="29">
        <f>LN(D36)-LN(D35)</f>
        <v>1.1072084621552847E-2</v>
      </c>
      <c r="T48" s="36">
        <f>LN(E48)-LN(E47)</f>
        <v>0.31155329007412347</v>
      </c>
      <c r="U48" s="36">
        <f>LN(F48)-LN(F47)</f>
        <v>-9.9083004864564117E-3</v>
      </c>
    </row>
    <row r="49" spans="1:21">
      <c r="A49" s="14">
        <v>39689</v>
      </c>
      <c r="B49" s="4">
        <v>6350366.3920855727</v>
      </c>
      <c r="C49" s="15">
        <v>0.41020000000000001</v>
      </c>
      <c r="D49" s="4">
        <v>522648.58669740334</v>
      </c>
      <c r="E49" s="15">
        <v>0.5756</v>
      </c>
      <c r="F49" s="36">
        <v>1282.83</v>
      </c>
      <c r="G49" s="36">
        <f t="shared" si="0"/>
        <v>-2.0140617654322811E-2</v>
      </c>
      <c r="P49" s="14">
        <v>39689</v>
      </c>
      <c r="Q49" s="29">
        <f>LN(D49)-LN(D48)</f>
        <v>-0.13609467862433888</v>
      </c>
      <c r="R49" s="29">
        <f>LN(D48)-LN(D47)</f>
        <v>9.8752503018744164E-3</v>
      </c>
      <c r="S49" s="29">
        <f>LN(D37)-LN(D36)</f>
        <v>0.1627992338708566</v>
      </c>
      <c r="T49" s="36">
        <f>LN(E49)-LN(E48)</f>
        <v>-0.18069874433627053</v>
      </c>
      <c r="U49" s="36">
        <f>LN(F49)-LN(F48)</f>
        <v>1.2116797460713258E-2</v>
      </c>
    </row>
    <row r="50" spans="1:21">
      <c r="A50" s="14">
        <v>39721</v>
      </c>
      <c r="B50" s="4">
        <v>10197874.680948514</v>
      </c>
      <c r="C50" s="15">
        <v>0.80100000000000005</v>
      </c>
      <c r="D50" s="4">
        <v>619163.54673445655</v>
      </c>
      <c r="E50" s="15">
        <v>0.85509999999999997</v>
      </c>
      <c r="F50" s="36">
        <v>1166.3599999999999</v>
      </c>
      <c r="G50" s="36">
        <f t="shared" si="0"/>
        <v>8.4254622951209071E-2</v>
      </c>
      <c r="P50" s="14">
        <v>39721</v>
      </c>
      <c r="Q50" s="29">
        <f>LN(D50)-LN(D49)</f>
        <v>0.16946012912363351</v>
      </c>
      <c r="R50" s="29">
        <f>LN(D49)-LN(D48)</f>
        <v>-0.13609467862433888</v>
      </c>
      <c r="S50" s="29">
        <f>LN(D38)-LN(D37)</f>
        <v>-0.33170903548371555</v>
      </c>
      <c r="T50" s="36">
        <f>LN(E50)-LN(E49)</f>
        <v>0.39580544614869678</v>
      </c>
      <c r="U50" s="36">
        <f>LN(F50)-LN(F49)</f>
        <v>-9.518078677437547E-2</v>
      </c>
    </row>
    <row r="51" spans="1:21">
      <c r="A51" s="14">
        <v>39752</v>
      </c>
      <c r="B51" s="4">
        <v>10928362.666447323</v>
      </c>
      <c r="C51" s="15">
        <v>1.1445000000000001</v>
      </c>
      <c r="D51" s="4">
        <v>598689.73992481118</v>
      </c>
      <c r="E51" s="15">
        <v>1.3158000000000001</v>
      </c>
      <c r="F51" s="36">
        <v>968.75</v>
      </c>
      <c r="G51" s="36">
        <f t="shared" si="0"/>
        <v>0.10303127599303225</v>
      </c>
      <c r="P51" s="14">
        <v>39752</v>
      </c>
      <c r="Q51" s="29">
        <f>LN(D51)-LN(D50)</f>
        <v>-3.362594846121425E-2</v>
      </c>
      <c r="R51" s="29">
        <f>LN(D50)-LN(D49)</f>
        <v>0.16946012912363351</v>
      </c>
      <c r="S51" s="29">
        <f>LN(D39)-LN(D38)</f>
        <v>6.6896512090828253E-2</v>
      </c>
      <c r="T51" s="36">
        <f>LN(E51)-LN(E50)</f>
        <v>0.43098170348998799</v>
      </c>
      <c r="U51" s="36">
        <f>LN(F51)-LN(F50)</f>
        <v>-0.18563648644598718</v>
      </c>
    </row>
    <row r="52" spans="1:21">
      <c r="A52" s="14">
        <v>39780</v>
      </c>
      <c r="B52" s="4">
        <v>9025580.7475196254</v>
      </c>
      <c r="C52" s="15">
        <v>1.0484</v>
      </c>
      <c r="D52" s="4">
        <v>528609.94062164857</v>
      </c>
      <c r="E52" s="15">
        <v>1.3529</v>
      </c>
      <c r="F52" s="36">
        <v>896.24</v>
      </c>
      <c r="G52" s="36">
        <f t="shared" si="0"/>
        <v>4.2860019088215739E-2</v>
      </c>
      <c r="P52" s="14">
        <v>39780</v>
      </c>
      <c r="Q52" s="29">
        <f>LN(D52)-LN(D51)</f>
        <v>-0.12449269297007959</v>
      </c>
      <c r="R52" s="29">
        <f>LN(D51)-LN(D50)</f>
        <v>-3.362594846121425E-2</v>
      </c>
      <c r="S52" s="29">
        <f>LN(D40)-LN(D39)</f>
        <v>0.11265946587768916</v>
      </c>
      <c r="T52" s="36">
        <f>LN(E52)-LN(E51)</f>
        <v>2.780559095741697E-2</v>
      </c>
      <c r="U52" s="36">
        <f>LN(F52)-LN(F51)</f>
        <v>-7.779834641708927E-2</v>
      </c>
    </row>
    <row r="53" spans="1:21">
      <c r="A53" s="14">
        <v>39813</v>
      </c>
      <c r="B53" s="4">
        <v>7255271.8901175642</v>
      </c>
      <c r="C53" s="15">
        <v>0.78710000000000002</v>
      </c>
      <c r="D53" s="4">
        <v>466144.28324903751</v>
      </c>
      <c r="E53" s="15">
        <v>1.1712</v>
      </c>
      <c r="F53" s="36">
        <v>903.25</v>
      </c>
      <c r="G53" s="36">
        <f t="shared" si="0"/>
        <v>-4.5282030108730102E-2</v>
      </c>
      <c r="P53" s="14">
        <v>39813</v>
      </c>
      <c r="Q53" s="29">
        <f>LN(D53)-LN(D52)</f>
        <v>-0.12575560064921021</v>
      </c>
      <c r="R53" s="29">
        <f>LN(D52)-LN(D51)</f>
        <v>-0.12449269297007959</v>
      </c>
      <c r="S53" s="29">
        <f>LN(D41)-LN(D40)</f>
        <v>-0.15161796637180913</v>
      </c>
      <c r="T53" s="36">
        <f>LN(E53)-LN(E52)</f>
        <v>-0.14422157240226741</v>
      </c>
      <c r="U53" s="36">
        <f>LN(F53)-LN(F52)</f>
        <v>7.7911357772819656E-3</v>
      </c>
    </row>
    <row r="54" spans="1:21">
      <c r="A54" s="14">
        <v>39843</v>
      </c>
      <c r="B54" s="4">
        <v>8011363.7661821693</v>
      </c>
      <c r="C54" s="15">
        <v>0.67010000000000003</v>
      </c>
      <c r="D54" s="4">
        <v>432116.87749479886</v>
      </c>
      <c r="E54" s="15">
        <v>0.91420000000000001</v>
      </c>
      <c r="F54" s="36">
        <v>825.88</v>
      </c>
      <c r="G54" s="36">
        <f t="shared" si="0"/>
        <v>9.4619128739963313E-3</v>
      </c>
      <c r="P54" s="14">
        <v>39843</v>
      </c>
      <c r="Q54" s="29">
        <f>LN(D54)-LN(D53)</f>
        <v>-7.5799105500532704E-2</v>
      </c>
      <c r="R54" s="29">
        <f>LN(D53)-LN(D52)</f>
        <v>-0.12575560064921021</v>
      </c>
      <c r="S54" s="29">
        <f>LN(D42)-LN(D41)</f>
        <v>0.24426503231156182</v>
      </c>
      <c r="T54" s="36">
        <f>LN(E54)-LN(E53)</f>
        <v>-0.24773477730940313</v>
      </c>
      <c r="U54" s="36">
        <f>LN(F54)-LN(F53)</f>
        <v>-8.9549885511071459E-2</v>
      </c>
    </row>
    <row r="55" spans="1:21">
      <c r="A55" s="14">
        <v>39871</v>
      </c>
      <c r="B55" s="4">
        <v>9613386.3002835661</v>
      </c>
      <c r="C55" s="15">
        <v>0.66279999999999994</v>
      </c>
      <c r="D55" s="4">
        <v>444774.85310010094</v>
      </c>
      <c r="E55" s="15">
        <v>0.85350000000000004</v>
      </c>
      <c r="F55" s="36">
        <v>735.09</v>
      </c>
      <c r="G55" s="36">
        <f t="shared" si="0"/>
        <v>-3.0294757589512146E-2</v>
      </c>
      <c r="P55" s="14">
        <v>39871</v>
      </c>
      <c r="Q55" s="29">
        <f>LN(D55)-LN(D54)</f>
        <v>2.8872104633054008E-2</v>
      </c>
      <c r="R55" s="29">
        <f>LN(D54)-LN(D53)</f>
        <v>-7.5799105500532704E-2</v>
      </c>
      <c r="S55" s="29">
        <f>LN(D43)-LN(D42)</f>
        <v>-0.11601889477301874</v>
      </c>
      <c r="T55" s="36">
        <f>LN(E55)-LN(E54)</f>
        <v>-6.8703823663148644E-2</v>
      </c>
      <c r="U55" s="36">
        <f>LN(F55)-LN(F54)</f>
        <v>-0.11645654382051429</v>
      </c>
    </row>
    <row r="56" spans="1:21">
      <c r="A56" s="14">
        <v>39903</v>
      </c>
      <c r="B56" s="4">
        <v>10488909.264401268</v>
      </c>
      <c r="C56" s="15">
        <v>0.77790000000000004</v>
      </c>
      <c r="D56" s="4">
        <v>503211.03273180779</v>
      </c>
      <c r="E56" s="15">
        <v>1.1392</v>
      </c>
      <c r="F56" s="36">
        <v>797.87</v>
      </c>
      <c r="G56" s="36">
        <f t="shared" si="0"/>
        <v>0.1070692226148868</v>
      </c>
      <c r="P56" s="14">
        <v>39903</v>
      </c>
      <c r="Q56" s="29">
        <f>LN(D56)-LN(D55)</f>
        <v>0.1234414242469235</v>
      </c>
      <c r="R56" s="29">
        <f>LN(D55)-LN(D54)</f>
        <v>2.8872104633054008E-2</v>
      </c>
      <c r="S56" s="29">
        <f>LN(D44)-LN(D43)</f>
        <v>7.9561087262980834E-2</v>
      </c>
      <c r="T56" s="36">
        <f>LN(E56)-LN(E55)</f>
        <v>0.28873599842321596</v>
      </c>
      <c r="U56" s="36">
        <f>LN(F56)-LN(F55)</f>
        <v>8.1952736214644162E-2</v>
      </c>
    </row>
    <row r="57" spans="1:21">
      <c r="A57" s="14">
        <v>39933</v>
      </c>
      <c r="B57" s="4">
        <v>9704428.6215338334</v>
      </c>
      <c r="C57" s="15">
        <v>0.60370000000000001</v>
      </c>
      <c r="D57" s="4">
        <v>512247.19422577403</v>
      </c>
      <c r="E57" s="15">
        <v>0.84440000000000004</v>
      </c>
      <c r="F57" s="36">
        <v>872.81</v>
      </c>
      <c r="G57" s="36">
        <f t="shared" si="0"/>
        <v>-0.1548783149918036</v>
      </c>
      <c r="P57" s="14">
        <v>39933</v>
      </c>
      <c r="Q57" s="29">
        <f>LN(D57)-LN(D56)</f>
        <v>1.7797679462130844E-2</v>
      </c>
      <c r="R57" s="29">
        <f>LN(D56)-LN(D55)</f>
        <v>0.1234414242469235</v>
      </c>
      <c r="S57" s="29">
        <f>LN(D45)-LN(D44)</f>
        <v>-0.14244256172352365</v>
      </c>
      <c r="T57" s="36">
        <f>LN(E57)-LN(E56)</f>
        <v>-0.29945522468354568</v>
      </c>
      <c r="U57" s="36">
        <f>LN(F57)-LN(F56)</f>
        <v>8.9772214920969873E-2</v>
      </c>
    </row>
    <row r="58" spans="1:21">
      <c r="A58" s="14">
        <v>39962</v>
      </c>
      <c r="B58" s="4">
        <v>9443951.664563952</v>
      </c>
      <c r="C58" s="15">
        <v>0.54710000000000003</v>
      </c>
      <c r="D58" s="4">
        <v>556444.48893128347</v>
      </c>
      <c r="E58" s="15">
        <v>0.80679999999999996</v>
      </c>
      <c r="F58" s="36">
        <v>919.14</v>
      </c>
      <c r="G58" s="36">
        <f t="shared" si="0"/>
        <v>-4.1641671379704735E-3</v>
      </c>
      <c r="P58" s="14">
        <v>39962</v>
      </c>
      <c r="Q58" s="29">
        <f>LN(D58)-LN(D57)</f>
        <v>8.2760105641392911E-2</v>
      </c>
      <c r="R58" s="29">
        <f>LN(D57)-LN(D56)</f>
        <v>1.7797679462130844E-2</v>
      </c>
      <c r="S58" s="29">
        <f>LN(D46)-LN(D45)</f>
        <v>4.849421400963827E-2</v>
      </c>
      <c r="T58" s="36">
        <f>LN(E58)-LN(E57)</f>
        <v>-4.5550509894108943E-2</v>
      </c>
      <c r="U58" s="36">
        <f>LN(F58)-LN(F57)</f>
        <v>5.1720558420881524E-2</v>
      </c>
    </row>
    <row r="59" spans="1:21">
      <c r="A59" s="14">
        <v>39994</v>
      </c>
      <c r="B59" s="4">
        <v>7926887.8558315728</v>
      </c>
      <c r="C59" s="15">
        <v>0.39700000000000002</v>
      </c>
      <c r="D59" s="4">
        <v>597551.85078367568</v>
      </c>
      <c r="E59" s="15">
        <v>0.65739999999999998</v>
      </c>
      <c r="F59" s="36">
        <v>919.32</v>
      </c>
      <c r="G59" s="36">
        <f t="shared" si="0"/>
        <v>-5.3129451155960551E-2</v>
      </c>
      <c r="P59" s="14">
        <v>39994</v>
      </c>
      <c r="Q59" s="29">
        <f>LN(D59)-LN(D58)</f>
        <v>7.1273644202703323E-2</v>
      </c>
      <c r="R59" s="29">
        <f>LN(D58)-LN(D57)</f>
        <v>8.2760105641392911E-2</v>
      </c>
      <c r="S59" s="29">
        <f>LN(D47)-LN(D46)</f>
        <v>0.13768883983854607</v>
      </c>
      <c r="T59" s="36">
        <f>LN(E59)-LN(E58)</f>
        <v>-0.20478314484993765</v>
      </c>
      <c r="U59" s="36">
        <f>LN(F59)-LN(F58)</f>
        <v>1.9581606407026442E-4</v>
      </c>
    </row>
    <row r="60" spans="1:21">
      <c r="A60" s="14">
        <v>40025</v>
      </c>
      <c r="B60" s="4">
        <v>7792267.348051847</v>
      </c>
      <c r="C60" s="15">
        <v>0.40710000000000002</v>
      </c>
      <c r="D60" s="4">
        <v>482755.8427777309</v>
      </c>
      <c r="E60" s="15">
        <v>0.5756</v>
      </c>
      <c r="F60" s="36">
        <v>987.48</v>
      </c>
      <c r="G60" s="36">
        <f t="shared" si="0"/>
        <v>-5.4093993520921251E-2</v>
      </c>
      <c r="P60" s="14">
        <v>40025</v>
      </c>
      <c r="Q60" s="29">
        <f>LN(D60)-LN(D59)</f>
        <v>-0.21333003524657101</v>
      </c>
      <c r="R60" s="29">
        <f>LN(D59)-LN(D58)</f>
        <v>7.1273644202703323E-2</v>
      </c>
      <c r="S60" s="29">
        <f>LN(D48)-LN(D47)</f>
        <v>9.8752503018744164E-3</v>
      </c>
      <c r="T60" s="36">
        <f>LN(E60)-LN(E59)</f>
        <v>-0.13287968621690621</v>
      </c>
      <c r="U60" s="36">
        <f>LN(F60)-LN(F59)</f>
        <v>7.1521977088892186E-2</v>
      </c>
    </row>
    <row r="61" spans="1:21">
      <c r="A61" s="14">
        <v>40056</v>
      </c>
      <c r="B61" s="4">
        <v>7084361.1246438427</v>
      </c>
      <c r="C61" s="15">
        <v>0.33289999999999997</v>
      </c>
      <c r="D61" s="4">
        <v>541487.06839845725</v>
      </c>
      <c r="E61" s="15">
        <v>0.53979999999999995</v>
      </c>
      <c r="F61" s="36">
        <v>1020.62</v>
      </c>
      <c r="G61" s="36">
        <f t="shared" si="0"/>
        <v>7.9051572785658799E-3</v>
      </c>
      <c r="P61" s="14">
        <v>40056</v>
      </c>
      <c r="Q61" s="29">
        <f>LN(D61)-LN(D60)</f>
        <v>0.1148081607337037</v>
      </c>
      <c r="R61" s="29">
        <f>LN(D60)-LN(D59)</f>
        <v>-0.21333003524657101</v>
      </c>
      <c r="S61" s="29">
        <f>LN(D49)-LN(D48)</f>
        <v>-0.13609467862433888</v>
      </c>
      <c r="T61" s="36">
        <f>LN(E61)-LN(E60)</f>
        <v>-6.4214274429308604E-2</v>
      </c>
      <c r="U61" s="36">
        <f>LN(F61)-LN(F60)</f>
        <v>3.3009321348136389E-2</v>
      </c>
    </row>
    <row r="62" spans="1:21">
      <c r="A62" s="14">
        <v>40086</v>
      </c>
      <c r="B62" s="4">
        <v>7275342.9810818303</v>
      </c>
      <c r="C62" s="15">
        <v>0.31780000000000003</v>
      </c>
      <c r="D62" s="4">
        <v>572068.81693649373</v>
      </c>
      <c r="E62" s="15">
        <v>0.47860000000000003</v>
      </c>
      <c r="F62" s="36">
        <v>1057.08</v>
      </c>
      <c r="G62" s="36">
        <f t="shared" si="0"/>
        <v>-2.6318855174276703E-2</v>
      </c>
      <c r="P62" s="14">
        <v>40086</v>
      </c>
      <c r="Q62" s="29">
        <f>LN(D62)-LN(D61)</f>
        <v>5.4940108390805875E-2</v>
      </c>
      <c r="R62" s="29">
        <f>LN(D61)-LN(D60)</f>
        <v>0.1148081607337037</v>
      </c>
      <c r="S62" s="29">
        <f>LN(D50)-LN(D49)</f>
        <v>0.16946012912363351</v>
      </c>
      <c r="T62" s="36">
        <f>LN(E62)-LN(E61)</f>
        <v>-0.12033352510963125</v>
      </c>
      <c r="U62" s="36">
        <f>LN(F62)-LN(F61)</f>
        <v>3.5100104155945999E-2</v>
      </c>
    </row>
    <row r="63" spans="1:21">
      <c r="A63" s="14">
        <v>40116</v>
      </c>
      <c r="B63" s="4">
        <v>7547679.0244441777</v>
      </c>
      <c r="C63" s="15">
        <v>0.36870000000000003</v>
      </c>
      <c r="D63" s="4">
        <v>558439.95601420768</v>
      </c>
      <c r="E63" s="15">
        <v>0.51790000000000003</v>
      </c>
      <c r="F63" s="36">
        <v>1036.19</v>
      </c>
      <c r="G63" s="36">
        <f t="shared" si="0"/>
        <v>4.2607292148184144E-3</v>
      </c>
      <c r="P63" s="14">
        <v>40116</v>
      </c>
      <c r="Q63" s="29">
        <f>LN(D63)-LN(D62)</f>
        <v>-2.4112190117778098E-2</v>
      </c>
      <c r="R63" s="29">
        <f>LN(D62)-LN(D61)</f>
        <v>5.4940108390805875E-2</v>
      </c>
      <c r="S63" s="29">
        <f>LN(D51)-LN(D50)</f>
        <v>-3.362594846121425E-2</v>
      </c>
      <c r="T63" s="36">
        <f>LN(E63)-LN(E62)</f>
        <v>7.8916997955572832E-2</v>
      </c>
      <c r="U63" s="36">
        <f>LN(F63)-LN(F62)</f>
        <v>-1.995986522217752E-2</v>
      </c>
    </row>
    <row r="64" spans="1:21">
      <c r="A64" s="14">
        <v>40147</v>
      </c>
      <c r="B64" s="4">
        <v>6339466.2187308017</v>
      </c>
      <c r="C64" s="15">
        <v>0.33179999999999998</v>
      </c>
      <c r="D64" s="4">
        <v>499111.75851240027</v>
      </c>
      <c r="E64" s="15">
        <v>0.54139999999999999</v>
      </c>
      <c r="F64" s="36">
        <v>1095.6300000000001</v>
      </c>
      <c r="G64" s="36">
        <f t="shared" si="0"/>
        <v>-4.0555867763931667E-3</v>
      </c>
      <c r="P64" s="14">
        <v>40147</v>
      </c>
      <c r="Q64" s="29">
        <f>LN(D64)-LN(D63)</f>
        <v>-0.11231706772514549</v>
      </c>
      <c r="R64" s="29">
        <f>LN(D63)-LN(D62)</f>
        <v>-2.4112190117778098E-2</v>
      </c>
      <c r="S64" s="29">
        <f>LN(D52)-LN(D51)</f>
        <v>-0.12449269297007959</v>
      </c>
      <c r="T64" s="36">
        <f>LN(E64)-LN(E63)</f>
        <v>4.4376203750355003E-2</v>
      </c>
      <c r="U64" s="36">
        <f>LN(F64)-LN(F63)</f>
        <v>5.577901558280729E-2</v>
      </c>
    </row>
    <row r="65" spans="1:21">
      <c r="A65" s="14">
        <v>40178</v>
      </c>
      <c r="B65" s="4">
        <v>5847458.2859309604</v>
      </c>
      <c r="C65" s="15">
        <v>0.23469999999999999</v>
      </c>
      <c r="D65" s="4">
        <v>440069.0419243116</v>
      </c>
      <c r="E65" s="15">
        <v>0.41849999999999998</v>
      </c>
      <c r="F65" s="36">
        <v>1115.0999999999999</v>
      </c>
      <c r="G65" s="36">
        <f t="shared" si="0"/>
        <v>-7.8146040587219204E-2</v>
      </c>
      <c r="P65" s="14">
        <v>40178</v>
      </c>
      <c r="Q65" s="29">
        <f>LN(D65)-LN(D64)</f>
        <v>-0.12589840756280068</v>
      </c>
      <c r="R65" s="29">
        <f>LN(D64)-LN(D63)</f>
        <v>-0.11231706772514549</v>
      </c>
      <c r="S65" s="29">
        <f>LN(D53)-LN(D52)</f>
        <v>-0.12575560064921021</v>
      </c>
      <c r="T65" s="36">
        <f>LN(E65)-LN(E64)</f>
        <v>-0.25748148725067077</v>
      </c>
      <c r="U65" s="36">
        <f>LN(F65)-LN(F64)</f>
        <v>1.7614546700982281E-2</v>
      </c>
    </row>
    <row r="66" spans="1:21">
      <c r="A66" s="14">
        <v>40207</v>
      </c>
      <c r="B66" s="4">
        <v>7420830.4290042398</v>
      </c>
      <c r="C66" s="15">
        <v>0.28110000000000002</v>
      </c>
      <c r="D66" s="4">
        <v>489809.99177345895</v>
      </c>
      <c r="E66" s="15">
        <v>0.42149999999999999</v>
      </c>
      <c r="F66" s="36">
        <v>1073.8699999999999</v>
      </c>
      <c r="G66" s="36">
        <f t="shared" si="0"/>
        <v>1.8867499138820291E-2</v>
      </c>
      <c r="P66" s="14">
        <v>40207</v>
      </c>
      <c r="Q66" s="29">
        <f>LN(D66)-LN(D65)</f>
        <v>0.10708591594378802</v>
      </c>
      <c r="R66" s="29">
        <f>LN(D65)-LN(D64)</f>
        <v>-0.12589840756280068</v>
      </c>
      <c r="S66" s="29">
        <f>LN(D54)-LN(D53)</f>
        <v>-7.5799105500532704E-2</v>
      </c>
      <c r="T66" s="36">
        <f>LN(E66)-LN(E65)</f>
        <v>7.142887512380125E-3</v>
      </c>
      <c r="U66" s="36">
        <f>LN(F66)-LN(F65)</f>
        <v>-3.7675141059320794E-2</v>
      </c>
    </row>
    <row r="67" spans="1:21">
      <c r="A67" s="14">
        <v>40235</v>
      </c>
      <c r="B67" s="4">
        <v>7067041.0230999887</v>
      </c>
      <c r="C67" s="15">
        <v>0.30020000000000002</v>
      </c>
      <c r="D67" s="4">
        <v>466627.48827252426</v>
      </c>
      <c r="E67" s="15">
        <v>0.40699999999999997</v>
      </c>
      <c r="F67" s="36">
        <v>1104.49</v>
      </c>
      <c r="G67" s="36">
        <f t="shared" si="0"/>
        <v>-2.9639415422131627E-2</v>
      </c>
      <c r="P67" s="14">
        <v>40235</v>
      </c>
      <c r="Q67" s="29">
        <f>LN(D67)-LN(D66)</f>
        <v>-4.8486274301613008E-2</v>
      </c>
      <c r="R67" s="29">
        <f>LN(D66)-LN(D65)</f>
        <v>0.10708591594378802</v>
      </c>
      <c r="S67" s="29">
        <f>LN(D55)-LN(D54)</f>
        <v>2.8872104633054008E-2</v>
      </c>
      <c r="T67" s="36">
        <f>LN(E67)-LN(E66)</f>
        <v>-3.5006591999315217E-2</v>
      </c>
      <c r="U67" s="36">
        <f>LN(F67)-LN(F66)</f>
        <v>2.8114744036660255E-2</v>
      </c>
    </row>
    <row r="68" spans="1:21">
      <c r="A68" s="14">
        <v>40268</v>
      </c>
      <c r="B68" s="4">
        <v>6490487.749508841</v>
      </c>
      <c r="C68" s="15">
        <v>0.19950000000000001</v>
      </c>
      <c r="D68" s="4">
        <v>515010.32777862978</v>
      </c>
      <c r="E68" s="15">
        <v>0.3473</v>
      </c>
      <c r="F68" s="36">
        <v>1169.43</v>
      </c>
      <c r="G68" s="36">
        <f t="shared" si="0"/>
        <v>-5.225801316535085E-3</v>
      </c>
      <c r="P68" s="14">
        <v>40268</v>
      </c>
      <c r="Q68" s="29">
        <f>LN(D68)-LN(D67)</f>
        <v>9.8655684692548817E-2</v>
      </c>
      <c r="R68" s="29">
        <f>LN(D67)-LN(D66)</f>
        <v>-4.8486274301613008E-2</v>
      </c>
      <c r="S68" s="29">
        <f>LN(D56)-LN(D55)</f>
        <v>0.1234414242469235</v>
      </c>
      <c r="T68" s="36">
        <f>LN(E68)-LN(E67)</f>
        <v>-0.15862422569256662</v>
      </c>
      <c r="U68" s="36">
        <f>LN(F68)-LN(F67)</f>
        <v>5.7132760645482783E-2</v>
      </c>
    </row>
    <row r="69" spans="1:21">
      <c r="A69" s="14">
        <v>40298</v>
      </c>
      <c r="B69" s="4">
        <v>7319755.5007215822</v>
      </c>
      <c r="C69" s="15">
        <v>0.27900000000000003</v>
      </c>
      <c r="D69" s="4">
        <v>613505.03673410346</v>
      </c>
      <c r="E69" s="15">
        <v>0.41249999999999998</v>
      </c>
      <c r="F69" s="36">
        <v>1186.69</v>
      </c>
      <c r="G69" s="36">
        <f t="shared" si="0"/>
        <v>3.5237939660075955E-2</v>
      </c>
      <c r="P69" s="14">
        <v>40298</v>
      </c>
      <c r="Q69" s="29">
        <f>LN(D69)-LN(D68)</f>
        <v>0.17500151955105991</v>
      </c>
      <c r="R69" s="29">
        <f>LN(D68)-LN(D67)</f>
        <v>9.8655684692548817E-2</v>
      </c>
      <c r="S69" s="29">
        <f>LN(D57)-LN(D56)</f>
        <v>1.7797679462130844E-2</v>
      </c>
      <c r="T69" s="36">
        <f>LN(E69)-LN(E68)</f>
        <v>0.17204724602470733</v>
      </c>
      <c r="U69" s="36">
        <f>LN(F69)-LN(F68)</f>
        <v>1.4651468311863702E-2</v>
      </c>
    </row>
    <row r="70" spans="1:21">
      <c r="A70" s="14">
        <v>40326</v>
      </c>
      <c r="B70" s="4">
        <v>9082665.9699901566</v>
      </c>
      <c r="C70" s="15">
        <v>0.42199999999999999</v>
      </c>
      <c r="D70" s="4">
        <v>630708.12630757061</v>
      </c>
      <c r="E70" s="15">
        <v>0.58320000000000005</v>
      </c>
      <c r="F70" s="36">
        <v>1089.4100000000001</v>
      </c>
      <c r="G70" s="36">
        <f t="shared" si="0"/>
        <v>8.1796924297416862E-2</v>
      </c>
      <c r="P70" s="14">
        <v>40326</v>
      </c>
      <c r="Q70" s="29">
        <f>LN(D70)-LN(D69)</f>
        <v>2.7654724218495019E-2</v>
      </c>
      <c r="R70" s="29">
        <f>LN(D69)-LN(D68)</f>
        <v>0.17500151955105991</v>
      </c>
      <c r="S70" s="29">
        <f>LN(D58)-LN(D57)</f>
        <v>8.2760105641392911E-2</v>
      </c>
      <c r="T70" s="36">
        <f>LN(E70)-LN(E69)</f>
        <v>0.34629397491971281</v>
      </c>
      <c r="U70" s="36">
        <f>LN(F70)-LN(F69)</f>
        <v>-8.5531653633770688E-2</v>
      </c>
    </row>
    <row r="71" spans="1:21">
      <c r="A71" s="14">
        <v>40359</v>
      </c>
      <c r="B71" s="4">
        <v>7203244.0840384541</v>
      </c>
      <c r="C71" s="15">
        <v>0.36180000000000001</v>
      </c>
      <c r="D71" s="4">
        <v>558686.52582571132</v>
      </c>
      <c r="E71" s="15">
        <v>0.47739999999999999</v>
      </c>
      <c r="F71" s="36">
        <v>1030.71</v>
      </c>
      <c r="G71" s="36">
        <f t="shared" si="0"/>
        <v>-5.4268112280020001E-2</v>
      </c>
      <c r="P71" s="14">
        <v>40359</v>
      </c>
      <c r="Q71" s="29">
        <f>LN(D71)-LN(D70)</f>
        <v>-0.12125465900845178</v>
      </c>
      <c r="R71" s="29">
        <f>LN(D70)-LN(D69)</f>
        <v>2.7654724218495019E-2</v>
      </c>
      <c r="S71" s="29">
        <f>LN(D59)-LN(D58)</f>
        <v>7.1273644202703323E-2</v>
      </c>
      <c r="T71" s="36">
        <f>LN(E71)-LN(E70)</f>
        <v>-0.20017546678971876</v>
      </c>
      <c r="U71" s="36">
        <f>LN(F71)-LN(F70)</f>
        <v>-5.5388380132376014E-2</v>
      </c>
    </row>
    <row r="72" spans="1:21">
      <c r="A72" s="14">
        <v>40389</v>
      </c>
      <c r="B72" s="4">
        <v>6833185.4228775231</v>
      </c>
      <c r="C72" s="15">
        <v>0.32700000000000001</v>
      </c>
      <c r="D72" s="4">
        <v>463532.90776395827</v>
      </c>
      <c r="E72" s="15">
        <v>0.502</v>
      </c>
      <c r="F72" s="36">
        <v>1101.5999999999999</v>
      </c>
      <c r="G72" s="36">
        <f t="shared" si="0"/>
        <v>3.4309853739494687E-3</v>
      </c>
      <c r="P72" s="14">
        <v>40389</v>
      </c>
      <c r="Q72" s="29">
        <f>LN(D72)-LN(D71)</f>
        <v>-0.186711158265215</v>
      </c>
      <c r="R72" s="29">
        <f>LN(D71)-LN(D70)</f>
        <v>-0.12125465900845178</v>
      </c>
      <c r="S72" s="29">
        <f>LN(D60)-LN(D59)</f>
        <v>-0.21333003524657101</v>
      </c>
      <c r="T72" s="36">
        <f>LN(E72)-LN(E71)</f>
        <v>5.0245405786999542E-2</v>
      </c>
      <c r="U72" s="36">
        <f>LN(F72)-LN(F71)</f>
        <v>6.6515783274589069E-2</v>
      </c>
    </row>
    <row r="73" spans="1:21">
      <c r="A73" s="14">
        <v>40421</v>
      </c>
      <c r="B73" s="4">
        <v>5994417.1283866139</v>
      </c>
      <c r="C73" s="15">
        <v>0.28129999999999999</v>
      </c>
      <c r="D73" s="4">
        <v>436790.96637299884</v>
      </c>
      <c r="E73" s="15">
        <v>0.44879999999999998</v>
      </c>
      <c r="F73" s="36">
        <v>1049.33</v>
      </c>
      <c r="G73" s="36">
        <f t="shared" si="0"/>
        <v>4.0335965862512334E-2</v>
      </c>
      <c r="P73" s="14">
        <v>40421</v>
      </c>
      <c r="Q73" s="29">
        <f>LN(D73)-LN(D72)</f>
        <v>-5.9422638061299438E-2</v>
      </c>
      <c r="R73" s="29">
        <f>LN(D72)-LN(D71)</f>
        <v>-0.186711158265215</v>
      </c>
      <c r="S73" s="29">
        <f>LN(D61)-LN(D60)</f>
        <v>0.1148081607337037</v>
      </c>
      <c r="T73" s="36">
        <f>LN(E73)-LN(E72)</f>
        <v>-0.11202276548324275</v>
      </c>
      <c r="U73" s="36">
        <f>LN(F73)-LN(F72)</f>
        <v>-4.861180317038194E-2</v>
      </c>
    </row>
    <row r="74" spans="1:21">
      <c r="A74" s="14">
        <v>40451</v>
      </c>
      <c r="B74" s="4">
        <v>5802615.7648409558</v>
      </c>
      <c r="C74" s="15">
        <v>0.25829999999999997</v>
      </c>
      <c r="D74" s="4">
        <v>454875.58404076862</v>
      </c>
      <c r="E74" s="15">
        <v>0.39489999999999997</v>
      </c>
      <c r="F74" s="36">
        <v>1141.2</v>
      </c>
      <c r="G74" s="36">
        <f t="shared" si="0"/>
        <v>-7.3690328989519166E-3</v>
      </c>
      <c r="P74" s="14">
        <v>40451</v>
      </c>
      <c r="Q74" s="29">
        <f>LN(D74)-LN(D73)</f>
        <v>4.0569197053985206E-2</v>
      </c>
      <c r="R74" s="29">
        <f>LN(D73)-LN(D72)</f>
        <v>-5.9422638061299438E-2</v>
      </c>
      <c r="S74" s="29">
        <f>LN(D62)-LN(D61)</f>
        <v>5.4940108390805875E-2</v>
      </c>
      <c r="T74" s="36">
        <f>LN(E74)-LN(E73)</f>
        <v>-0.12794478591588276</v>
      </c>
      <c r="U74" s="36">
        <f>LN(F74)-LN(F73)</f>
        <v>8.3928475095282451E-2</v>
      </c>
    </row>
    <row r="75" spans="1:21">
      <c r="A75" s="14">
        <v>40480</v>
      </c>
      <c r="B75" s="4">
        <v>6406603.2207698086</v>
      </c>
      <c r="C75" s="15">
        <v>0.24299999999999999</v>
      </c>
      <c r="D75" s="4">
        <v>475729.17774969252</v>
      </c>
      <c r="E75" s="15">
        <v>0.37459999999999999</v>
      </c>
      <c r="F75" s="36">
        <v>1183.26</v>
      </c>
      <c r="G75" s="36">
        <f t="shared" si="0"/>
        <v>-2.9600972357286631E-2</v>
      </c>
      <c r="P75" s="14">
        <v>40480</v>
      </c>
      <c r="Q75" s="29">
        <f>LN(D75)-LN(D74)</f>
        <v>4.4824798117812037E-2</v>
      </c>
      <c r="R75" s="29">
        <f>LN(D74)-LN(D73)</f>
        <v>4.0569197053985206E-2</v>
      </c>
      <c r="S75" s="29">
        <f>LN(D63)-LN(D62)</f>
        <v>-2.4112190117778098E-2</v>
      </c>
      <c r="T75" s="36">
        <f>LN(E75)-LN(E74)</f>
        <v>-5.2773778282615647E-2</v>
      </c>
      <c r="U75" s="36">
        <f>LN(F75)-LN(F74)</f>
        <v>3.6193000710687429E-2</v>
      </c>
    </row>
    <row r="76" spans="1:21">
      <c r="A76" s="14">
        <v>40512</v>
      </c>
      <c r="B76" s="4">
        <v>6048393.8644361384</v>
      </c>
      <c r="C76" s="15">
        <v>0.24310000000000001</v>
      </c>
      <c r="D76" s="4">
        <v>470981.787077157</v>
      </c>
      <c r="E76" s="15">
        <v>0.38419999999999999</v>
      </c>
      <c r="F76" s="36">
        <v>1180.55</v>
      </c>
      <c r="G76" s="36">
        <f t="shared" si="0"/>
        <v>-2.7473233464222653E-2</v>
      </c>
      <c r="P76" s="14">
        <v>40512</v>
      </c>
      <c r="Q76" s="29">
        <f>LN(D76)-LN(D75)</f>
        <v>-1.002931336535795E-2</v>
      </c>
      <c r="R76" s="29">
        <f>LN(D75)-LN(D74)</f>
        <v>4.4824798117812037E-2</v>
      </c>
      <c r="S76" s="29">
        <f>LN(D64)-LN(D63)</f>
        <v>-0.11231706772514549</v>
      </c>
      <c r="T76" s="36">
        <f>LN(E76)-LN(E75)</f>
        <v>2.5304460324468203E-2</v>
      </c>
      <c r="U76" s="36">
        <f>LN(F76)-LN(F75)</f>
        <v>-2.2929094870605127E-3</v>
      </c>
    </row>
    <row r="77" spans="1:21">
      <c r="A77" s="14">
        <v>40543</v>
      </c>
      <c r="B77" s="4">
        <v>5189179.2708730856</v>
      </c>
      <c r="C77" s="15">
        <v>0.19500000000000001</v>
      </c>
      <c r="D77" s="4">
        <v>434570.36391748418</v>
      </c>
      <c r="E77" s="15">
        <v>0.29420000000000002</v>
      </c>
      <c r="F77" s="36">
        <v>1257.6400000000001</v>
      </c>
      <c r="G77" s="36">
        <f t="shared" si="0"/>
        <v>-0.10653280104114619</v>
      </c>
      <c r="P77" s="14">
        <v>40543</v>
      </c>
      <c r="Q77" s="29">
        <f>LN(D77)-LN(D76)</f>
        <v>-8.0461550775870805E-2</v>
      </c>
      <c r="R77" s="29">
        <f>LN(D76)-LN(D75)</f>
        <v>-1.002931336535795E-2</v>
      </c>
      <c r="S77" s="29">
        <f>LN(D65)-LN(D64)</f>
        <v>-0.12589840756280068</v>
      </c>
      <c r="T77" s="36">
        <f>LN(E77)-LN(E76)</f>
        <v>-0.26690344216711903</v>
      </c>
      <c r="U77" s="36">
        <f>LN(F77)-LN(F76)</f>
        <v>6.32565172219266E-2</v>
      </c>
    </row>
    <row r="78" spans="1:21">
      <c r="A78" s="14">
        <v>40574</v>
      </c>
      <c r="B78" s="4">
        <v>6476982.3424658868</v>
      </c>
      <c r="C78" s="15">
        <v>0.24099999999999999</v>
      </c>
      <c r="D78" s="4">
        <v>502623.62062179687</v>
      </c>
      <c r="E78" s="15">
        <v>0.37659999999999999</v>
      </c>
      <c r="F78" s="36">
        <v>1286.1199999999999</v>
      </c>
      <c r="G78" s="36">
        <f t="shared" si="0"/>
        <v>0.12685189747060957</v>
      </c>
      <c r="P78" s="14">
        <v>40574</v>
      </c>
      <c r="Q78" s="29">
        <f>LN(D78)-LN(D77)</f>
        <v>0.14548374699819355</v>
      </c>
      <c r="R78" s="29">
        <f>LN(D77)-LN(D76)</f>
        <v>-8.0461550775870805E-2</v>
      </c>
      <c r="S78" s="29">
        <f>LN(D66)-LN(D65)</f>
        <v>0.10708591594378802</v>
      </c>
      <c r="T78" s="36">
        <f>LN(E78)-LN(E77)</f>
        <v>0.24692380805571479</v>
      </c>
      <c r="U78" s="36">
        <f>LN(F78)-LN(F77)</f>
        <v>2.2392985256517228E-2</v>
      </c>
    </row>
    <row r="79" spans="1:21">
      <c r="A79" s="14">
        <v>40602</v>
      </c>
      <c r="B79" s="4">
        <v>6021899.978239459</v>
      </c>
      <c r="C79" s="15">
        <v>0.26900000000000002</v>
      </c>
      <c r="D79" s="4">
        <v>520687.69474066561</v>
      </c>
      <c r="E79" s="15">
        <v>0.39389999999999997</v>
      </c>
      <c r="F79" s="36">
        <v>1327.22</v>
      </c>
      <c r="G79" s="36">
        <f t="shared" si="0"/>
        <v>-3.1996474066805225E-2</v>
      </c>
      <c r="P79" s="14">
        <v>40602</v>
      </c>
      <c r="Q79" s="29">
        <f>LN(D79)-LN(D78)</f>
        <v>3.5308806876761523E-2</v>
      </c>
      <c r="R79" s="29">
        <f>LN(D78)-LN(D77)</f>
        <v>0.14548374699819355</v>
      </c>
      <c r="S79" s="29">
        <f>LN(D67)-LN(D66)</f>
        <v>-4.8486274301613008E-2</v>
      </c>
      <c r="T79" s="36">
        <f>LN(E79)-LN(E78)</f>
        <v>4.4913453753808064E-2</v>
      </c>
      <c r="U79" s="36">
        <f>LN(F79)-LN(F78)</f>
        <v>3.1456595040144641E-2</v>
      </c>
    </row>
    <row r="80" spans="1:21">
      <c r="A80" s="14">
        <v>40633</v>
      </c>
      <c r="B80" s="4">
        <v>5905884.2454784317</v>
      </c>
      <c r="C80" s="15">
        <v>0.2475</v>
      </c>
      <c r="D80" s="4">
        <v>534759.82645103149</v>
      </c>
      <c r="E80" s="15">
        <v>0.37409999999999999</v>
      </c>
      <c r="F80" s="36">
        <v>1325.83</v>
      </c>
      <c r="G80" s="36">
        <f t="shared" si="0"/>
        <v>-1.025714987128177E-3</v>
      </c>
      <c r="P80" s="14">
        <v>40633</v>
      </c>
      <c r="Q80" s="29">
        <f>LN(D80)-LN(D79)</f>
        <v>2.6667295836828586E-2</v>
      </c>
      <c r="R80" s="29">
        <f>LN(D79)-LN(D78)</f>
        <v>3.5308806876761523E-2</v>
      </c>
      <c r="S80" s="29">
        <f>LN(D68)-LN(D67)</f>
        <v>9.8655684692548817E-2</v>
      </c>
      <c r="T80" s="36">
        <f>LN(E80)-LN(E79)</f>
        <v>-5.1573928622759668E-2</v>
      </c>
      <c r="U80" s="36">
        <f>LN(F80)-LN(F79)</f>
        <v>-1.0478506829381118E-3</v>
      </c>
    </row>
    <row r="81" spans="1:21">
      <c r="A81" s="14">
        <v>40662</v>
      </c>
      <c r="B81" s="4">
        <v>5436885.3567538885</v>
      </c>
      <c r="C81" s="15">
        <v>0.22090000000000001</v>
      </c>
      <c r="D81" s="4">
        <v>486642.99879966286</v>
      </c>
      <c r="E81" s="15">
        <v>0.33629999999999999</v>
      </c>
      <c r="F81" s="36">
        <v>1363.61</v>
      </c>
      <c r="G81" s="36">
        <f t="shared" si="0"/>
        <v>2.3013344359731971E-3</v>
      </c>
      <c r="P81" s="14">
        <v>40662</v>
      </c>
      <c r="Q81" s="29">
        <f>LN(D81)-LN(D80)</f>
        <v>-9.4286931330449519E-2</v>
      </c>
      <c r="R81" s="29">
        <f>LN(D80)-LN(D79)</f>
        <v>2.6667295836828586E-2</v>
      </c>
      <c r="S81" s="29">
        <f>LN(D69)-LN(D68)</f>
        <v>0.17500151955105991</v>
      </c>
      <c r="T81" s="36">
        <f>LN(E81)-LN(E80)</f>
        <v>-0.10651952260787656</v>
      </c>
      <c r="U81" s="36">
        <f>LN(F81)-LN(F80)</f>
        <v>2.809691636712941E-2</v>
      </c>
    </row>
    <row r="82" spans="1:21">
      <c r="A82" s="14">
        <v>40694</v>
      </c>
      <c r="B82" s="4">
        <v>5497877.9139775913</v>
      </c>
      <c r="C82" s="15">
        <v>0.21809999999999999</v>
      </c>
      <c r="D82" s="4">
        <v>522922.97934385354</v>
      </c>
      <c r="E82" s="15">
        <v>0.38109999999999999</v>
      </c>
      <c r="F82" s="36">
        <v>1345.2</v>
      </c>
      <c r="G82" s="36">
        <f t="shared" si="0"/>
        <v>7.2434724496687669E-2</v>
      </c>
      <c r="P82" s="14">
        <v>40694</v>
      </c>
      <c r="Q82" s="29">
        <f>LN(D82)-LN(D81)</f>
        <v>7.1903393942871929E-2</v>
      </c>
      <c r="R82" s="29">
        <f>LN(D81)-LN(D80)</f>
        <v>-9.4286931330449519E-2</v>
      </c>
      <c r="S82" s="29">
        <f>LN(D70)-LN(D69)</f>
        <v>2.7654724218495019E-2</v>
      </c>
      <c r="T82" s="36">
        <f>LN(E82)-LN(E81)</f>
        <v>0.12505818913359068</v>
      </c>
      <c r="U82" s="36">
        <f>LN(F82)-LN(F81)</f>
        <v>-1.3592893899637026E-2</v>
      </c>
    </row>
    <row r="83" spans="1:21">
      <c r="A83" s="14">
        <v>40724</v>
      </c>
      <c r="B83" s="4">
        <v>5766849.9625409562</v>
      </c>
      <c r="C83" s="15">
        <v>0.24929999999999999</v>
      </c>
      <c r="D83" s="4">
        <v>555529.6201056008</v>
      </c>
      <c r="E83" s="15">
        <v>0.38350000000000001</v>
      </c>
      <c r="F83" s="36">
        <v>1320.64</v>
      </c>
      <c r="G83" s="36">
        <f t="shared" si="0"/>
        <v>-4.3238940872409856E-2</v>
      </c>
      <c r="P83" s="14">
        <v>40724</v>
      </c>
      <c r="Q83" s="29">
        <f>LN(D83)-LN(D82)</f>
        <v>6.0487742989266735E-2</v>
      </c>
      <c r="R83" s="29">
        <f>LN(D82)-LN(D81)</f>
        <v>7.1903393942871929E-2</v>
      </c>
      <c r="S83" s="29">
        <f>LN(D71)-LN(D70)</f>
        <v>-0.12125465900845178</v>
      </c>
      <c r="T83" s="36">
        <f>LN(E83)-LN(E82)</f>
        <v>6.2778129274964067E-3</v>
      </c>
      <c r="U83" s="36">
        <f>LN(F83)-LN(F82)</f>
        <v>-1.8426233301897632E-2</v>
      </c>
    </row>
    <row r="84" spans="1:21">
      <c r="A84" s="14">
        <v>40753</v>
      </c>
      <c r="B84" s="4">
        <v>5651950.641616473</v>
      </c>
      <c r="C84" s="15">
        <v>0.2707</v>
      </c>
      <c r="D84" s="4">
        <v>482606.73610421055</v>
      </c>
      <c r="E84" s="15">
        <v>0.37890000000000001</v>
      </c>
      <c r="F84" s="36">
        <v>1292.28</v>
      </c>
      <c r="G84" s="36">
        <f t="shared" ref="G84:G125" si="1">$N$20+$M$20*R84+$L$20*S84+$K$20*T84+$J$20*U84</f>
        <v>-6.1140753319732927E-2</v>
      </c>
      <c r="P84" s="14">
        <v>40753</v>
      </c>
      <c r="Q84" s="29">
        <f>LN(D84)-LN(D83)</f>
        <v>-0.14071981814195134</v>
      </c>
      <c r="R84" s="29">
        <f>LN(D83)-LN(D82)</f>
        <v>6.0487742989266735E-2</v>
      </c>
      <c r="S84" s="29">
        <f t="shared" ref="S84:S125" si="2">LN(D72)-LN(D71)</f>
        <v>-0.186711158265215</v>
      </c>
      <c r="T84" s="36">
        <f>LN(E84)-LN(E83)</f>
        <v>-1.2067302782755807E-2</v>
      </c>
      <c r="U84" s="36">
        <f>LN(F84)-LN(F83)</f>
        <v>-2.1708367435427256E-2</v>
      </c>
    </row>
    <row r="85" spans="1:21">
      <c r="A85" s="14">
        <v>40786</v>
      </c>
      <c r="B85" s="4">
        <v>8831372.0305546075</v>
      </c>
      <c r="C85" s="15">
        <v>0.59660000000000002</v>
      </c>
      <c r="D85" s="4">
        <v>655003.76158166223</v>
      </c>
      <c r="E85" s="15">
        <v>0.83050000000000002</v>
      </c>
      <c r="F85" s="36">
        <v>1218.8900000000001</v>
      </c>
      <c r="G85" s="36">
        <f t="shared" si="1"/>
        <v>0.27237660498023081</v>
      </c>
      <c r="P85" s="14">
        <v>40786</v>
      </c>
      <c r="Q85" s="29">
        <f>LN(D85)-LN(D84)</f>
        <v>0.30543886745310367</v>
      </c>
      <c r="R85" s="29">
        <f>LN(D84)-LN(D83)</f>
        <v>-0.14071981814195134</v>
      </c>
      <c r="S85" s="29">
        <f t="shared" si="2"/>
        <v>-5.9422638061299438E-2</v>
      </c>
      <c r="T85" s="36">
        <f>LN(E85)-LN(E84)</f>
        <v>0.78475561102879443</v>
      </c>
      <c r="U85" s="36">
        <f>LN(F85)-LN(F84)</f>
        <v>-5.8467491619120793E-2</v>
      </c>
    </row>
    <row r="86" spans="1:21">
      <c r="A86" s="14">
        <v>40816</v>
      </c>
      <c r="B86" s="4">
        <v>7109894.6301030787</v>
      </c>
      <c r="C86" s="15">
        <v>0.4027</v>
      </c>
      <c r="D86" s="4">
        <v>529260.23481779138</v>
      </c>
      <c r="E86" s="15">
        <v>0.56279999999999997</v>
      </c>
      <c r="F86" s="36">
        <v>1131.42</v>
      </c>
      <c r="G86" s="36">
        <f t="shared" si="1"/>
        <v>-0.19501734940315155</v>
      </c>
      <c r="P86" s="14">
        <v>40816</v>
      </c>
      <c r="Q86" s="29">
        <f>LN(D86)-LN(D85)</f>
        <v>-0.21316073032099325</v>
      </c>
      <c r="R86" s="29">
        <f>LN(D85)-LN(D84)</f>
        <v>0.30543886745310367</v>
      </c>
      <c r="S86" s="29">
        <f t="shared" si="2"/>
        <v>4.0569197053985206E-2</v>
      </c>
      <c r="T86" s="36">
        <f>LN(E86)-LN(E85)</f>
        <v>-0.38910360381311559</v>
      </c>
      <c r="U86" s="36">
        <f>LN(F86)-LN(F85)</f>
        <v>-7.4467127542782841E-2</v>
      </c>
    </row>
    <row r="87" spans="1:21">
      <c r="A87" s="14">
        <v>40847</v>
      </c>
      <c r="B87" s="4">
        <v>7257895.5307111964</v>
      </c>
      <c r="C87" s="15">
        <v>0.45760000000000001</v>
      </c>
      <c r="D87" s="4">
        <v>545251.56116507237</v>
      </c>
      <c r="E87" s="15">
        <v>0.69440000000000002</v>
      </c>
      <c r="F87" s="36">
        <v>1253.3</v>
      </c>
      <c r="G87" s="36">
        <f t="shared" si="1"/>
        <v>0.13863741010844738</v>
      </c>
      <c r="P87" s="14">
        <v>40847</v>
      </c>
      <c r="Q87" s="29">
        <f>LN(D87)-LN(D86)</f>
        <v>2.9767020116773679E-2</v>
      </c>
      <c r="R87" s="29">
        <f>LN(D86)-LN(D85)</f>
        <v>-0.21316073032099325</v>
      </c>
      <c r="S87" s="29">
        <f t="shared" si="2"/>
        <v>4.4824798117812037E-2</v>
      </c>
      <c r="T87" s="36">
        <f>LN(E87)-LN(E86)</f>
        <v>0.21012383810590646</v>
      </c>
      <c r="U87" s="36">
        <f>LN(F87)-LN(F86)</f>
        <v>0.10230659165059031</v>
      </c>
    </row>
    <row r="88" spans="1:21">
      <c r="A88" s="14">
        <v>40877</v>
      </c>
      <c r="B88" s="4">
        <v>6121717.4336620644</v>
      </c>
      <c r="C88" s="15">
        <v>0.4148</v>
      </c>
      <c r="D88" s="4">
        <v>503191.42036714894</v>
      </c>
      <c r="E88" s="15">
        <v>0.62609999999999999</v>
      </c>
      <c r="F88" s="36">
        <v>1246.96</v>
      </c>
      <c r="G88" s="36">
        <f t="shared" si="1"/>
        <v>-4.1052142282656912E-2</v>
      </c>
      <c r="P88" s="14">
        <v>40877</v>
      </c>
      <c r="Q88" s="29">
        <f>LN(D88)-LN(D87)</f>
        <v>-8.0276613191209378E-2</v>
      </c>
      <c r="R88" s="29">
        <f>LN(D87)-LN(D86)</f>
        <v>2.9767020116773679E-2</v>
      </c>
      <c r="S88" s="29">
        <f t="shared" si="2"/>
        <v>-1.002931336535795E-2</v>
      </c>
      <c r="T88" s="36">
        <f>LN(E88)-LN(E87)</f>
        <v>-0.10353806059487569</v>
      </c>
      <c r="U88" s="36">
        <f>LN(F88)-LN(F87)</f>
        <v>-5.0714834366809569E-3</v>
      </c>
    </row>
    <row r="89" spans="1:21">
      <c r="A89" s="14">
        <v>40907</v>
      </c>
      <c r="B89" s="16">
        <v>5339372.6884520603</v>
      </c>
      <c r="C89" s="15">
        <v>0.3337</v>
      </c>
      <c r="D89" s="16">
        <v>452085.81850731588</v>
      </c>
      <c r="E89" s="15">
        <v>0.51719999999999999</v>
      </c>
      <c r="F89" s="36">
        <v>1257.5999999999999</v>
      </c>
      <c r="G89" s="36">
        <f t="shared" si="1"/>
        <v>-5.5478820327651342E-2</v>
      </c>
      <c r="P89" s="14">
        <v>40907</v>
      </c>
      <c r="Q89" s="29">
        <f>LN(D89)-LN(D88)</f>
        <v>-0.10709862933150838</v>
      </c>
      <c r="R89" s="29">
        <f>LN(D88)-LN(D87)</f>
        <v>-8.0276613191209378E-2</v>
      </c>
      <c r="S89" s="29">
        <f t="shared" si="2"/>
        <v>-8.0461550775870805E-2</v>
      </c>
      <c r="T89" s="36">
        <f>LN(E89)-LN(E88)</f>
        <v>-0.19108045585356231</v>
      </c>
      <c r="U89" s="36">
        <f>LN(F89)-LN(F88)</f>
        <v>8.4965534941465748E-3</v>
      </c>
    </row>
    <row r="90" spans="1:21">
      <c r="A90" s="14">
        <v>40939</v>
      </c>
      <c r="B90" s="4">
        <v>6103984.1256135236</v>
      </c>
      <c r="C90" s="15">
        <v>0.2452</v>
      </c>
      <c r="D90" s="4">
        <v>478555.46733127104</v>
      </c>
      <c r="E90" s="15">
        <v>0.3639</v>
      </c>
      <c r="F90" s="36">
        <v>1312.41</v>
      </c>
      <c r="G90" s="36">
        <f t="shared" si="1"/>
        <v>-4.6419545151959556E-2</v>
      </c>
      <c r="P90" s="14">
        <v>40939</v>
      </c>
      <c r="Q90" s="29">
        <f>LN(D90)-LN(D89)</f>
        <v>5.690009759791792E-2</v>
      </c>
      <c r="R90" s="29">
        <f>LN(D89)-LN(D88)</f>
        <v>-0.10709862933150838</v>
      </c>
      <c r="S90" s="29">
        <f t="shared" si="2"/>
        <v>0.14548374699819355</v>
      </c>
      <c r="T90" s="36">
        <f>LN(E90)-LN(E89)</f>
        <v>-0.35155054227958826</v>
      </c>
      <c r="U90" s="36">
        <f>LN(F90)-LN(F89)</f>
        <v>4.2659999011137373E-2</v>
      </c>
    </row>
    <row r="91" spans="1:21">
      <c r="A91" s="14">
        <v>40968</v>
      </c>
      <c r="B91" s="4">
        <v>5751906.6093737772</v>
      </c>
      <c r="C91" s="15">
        <v>0.22309999999999999</v>
      </c>
      <c r="D91" s="4">
        <v>534717.26268787927</v>
      </c>
      <c r="E91" s="15">
        <v>0.40570000000000001</v>
      </c>
      <c r="F91" s="36">
        <v>1365.68</v>
      </c>
      <c r="G91" s="36">
        <f t="shared" si="1"/>
        <v>3.1032007938443944E-2</v>
      </c>
      <c r="P91" s="14">
        <v>40968</v>
      </c>
      <c r="Q91" s="29">
        <f>LN(D91)-LN(D90)</f>
        <v>0.11096600288098202</v>
      </c>
      <c r="R91" s="29">
        <f>LN(D90)-LN(D89)</f>
        <v>5.690009759791792E-2</v>
      </c>
      <c r="S91" s="29">
        <f t="shared" si="2"/>
        <v>3.5308806876761523E-2</v>
      </c>
      <c r="T91" s="36">
        <f>LN(E91)-LN(E90)</f>
        <v>0.10873486559428736</v>
      </c>
      <c r="U91" s="36">
        <f>LN(F91)-LN(F90)</f>
        <v>3.9787331386417435E-2</v>
      </c>
    </row>
    <row r="92" spans="1:21">
      <c r="A92" s="14">
        <v>40998</v>
      </c>
      <c r="B92" s="4">
        <v>5560130.9430309478</v>
      </c>
      <c r="C92" s="15">
        <v>0.21460000000000001</v>
      </c>
      <c r="D92" s="4">
        <v>501459.13580983778</v>
      </c>
      <c r="E92" s="15">
        <v>0.37430000000000002</v>
      </c>
      <c r="F92" s="36">
        <v>1408.47</v>
      </c>
      <c r="G92" s="36">
        <f t="shared" si="1"/>
        <v>-4.551497843428913E-2</v>
      </c>
      <c r="P92" s="14">
        <v>40998</v>
      </c>
      <c r="Q92" s="29">
        <f>LN(D92)-LN(D91)</f>
        <v>-6.4216006090035194E-2</v>
      </c>
      <c r="R92" s="29">
        <f>LN(D91)-LN(D90)</f>
        <v>0.11096600288098202</v>
      </c>
      <c r="S92" s="29">
        <f t="shared" si="2"/>
        <v>2.6667295836828586E-2</v>
      </c>
      <c r="T92" s="36">
        <f>LN(E92)-LN(E91)</f>
        <v>-8.0556355302018212E-2</v>
      </c>
      <c r="U92" s="36">
        <f>LN(F92)-LN(F91)</f>
        <v>3.085153576257138E-2</v>
      </c>
    </row>
    <row r="93" spans="1:21">
      <c r="A93" s="14">
        <v>41029</v>
      </c>
      <c r="B93" s="4">
        <v>5480289.5344807003</v>
      </c>
      <c r="C93" s="15">
        <v>0.25080000000000002</v>
      </c>
      <c r="D93" s="4">
        <v>473939.59575469978</v>
      </c>
      <c r="E93" s="15">
        <v>0.39179999999999998</v>
      </c>
      <c r="F93" s="36">
        <v>1397.91</v>
      </c>
      <c r="G93" s="36">
        <f t="shared" si="1"/>
        <v>1.1655003449664114E-2</v>
      </c>
      <c r="P93" s="14">
        <v>41029</v>
      </c>
      <c r="Q93" s="29">
        <f>LN(D93)-LN(D92)</f>
        <v>-5.6442241695590312E-2</v>
      </c>
      <c r="R93" s="29">
        <f>LN(D92)-LN(D91)</f>
        <v>-6.4216006090035194E-2</v>
      </c>
      <c r="S93" s="29">
        <f t="shared" si="2"/>
        <v>-9.4286931330449519E-2</v>
      </c>
      <c r="T93" s="36">
        <f>LN(E93)-LN(E92)</f>
        <v>4.5693890600057019E-2</v>
      </c>
      <c r="U93" s="36">
        <f>LN(F93)-LN(F92)</f>
        <v>-7.5257447960481727E-3</v>
      </c>
    </row>
    <row r="94" spans="1:21">
      <c r="A94" s="14">
        <v>41060</v>
      </c>
      <c r="B94" s="4">
        <v>5763781.127084109</v>
      </c>
      <c r="C94" s="15">
        <v>0.25440000000000002</v>
      </c>
      <c r="D94" s="4">
        <v>508097.39419568871</v>
      </c>
      <c r="E94" s="15">
        <v>0.41270000000000001</v>
      </c>
      <c r="F94" s="36">
        <v>1310.33</v>
      </c>
      <c r="G94" s="36">
        <f t="shared" si="1"/>
        <v>4.7656432913127635E-2</v>
      </c>
      <c r="P94" s="14">
        <v>41060</v>
      </c>
      <c r="Q94" s="29">
        <f>LN(D94)-LN(D93)</f>
        <v>6.9593271602176543E-2</v>
      </c>
      <c r="R94" s="29">
        <f>LN(D93)-LN(D92)</f>
        <v>-5.6442241695590312E-2</v>
      </c>
      <c r="S94" s="29">
        <f t="shared" si="2"/>
        <v>7.1903393942871929E-2</v>
      </c>
      <c r="T94" s="36">
        <f>LN(E94)-LN(E93)</f>
        <v>5.1969431248095832E-2</v>
      </c>
      <c r="U94" s="36">
        <f>LN(F94)-LN(F93)</f>
        <v>-6.4699250170469291E-2</v>
      </c>
    </row>
    <row r="95" spans="1:21">
      <c r="A95" s="14">
        <v>41089</v>
      </c>
      <c r="B95" s="4">
        <v>5666123.4366770349</v>
      </c>
      <c r="C95" s="15">
        <v>0.30230000000000001</v>
      </c>
      <c r="D95" s="4">
        <v>544721.89418377622</v>
      </c>
      <c r="E95" s="15">
        <v>0.43459999999999999</v>
      </c>
      <c r="F95" s="36">
        <v>1362.16</v>
      </c>
      <c r="G95" s="36">
        <f t="shared" si="1"/>
        <v>1.5332731950133176E-2</v>
      </c>
      <c r="P95" s="14">
        <v>41089</v>
      </c>
      <c r="Q95" s="29">
        <f>LN(D95)-LN(D94)</f>
        <v>6.9602228461715043E-2</v>
      </c>
      <c r="R95" s="29">
        <f>LN(D94)-LN(D93)</f>
        <v>6.9593271602176543E-2</v>
      </c>
      <c r="S95" s="29">
        <f t="shared" si="2"/>
        <v>6.0487742989266735E-2</v>
      </c>
      <c r="T95" s="36">
        <f>LN(E95)-LN(E94)</f>
        <v>5.1705131063793042E-2</v>
      </c>
      <c r="U95" s="36">
        <f>LN(F95)-LN(F94)</f>
        <v>3.8792661243837401E-2</v>
      </c>
    </row>
    <row r="96" spans="1:21">
      <c r="A96" s="14">
        <v>41121</v>
      </c>
      <c r="B96" s="17">
        <v>5163323.9177525984</v>
      </c>
      <c r="C96" s="15">
        <v>0.29870000000000002</v>
      </c>
      <c r="D96" s="4">
        <v>469582.26486042718</v>
      </c>
      <c r="E96" s="15">
        <v>0.40770000000000001</v>
      </c>
      <c r="F96" s="36">
        <v>1379.32</v>
      </c>
      <c r="G96" s="36">
        <f t="shared" si="1"/>
        <v>-6.827194503271701E-2</v>
      </c>
      <c r="P96" s="14">
        <v>41121</v>
      </c>
      <c r="Q96" s="29">
        <f>LN(D96)-LN(D95)</f>
        <v>-0.14843187720224371</v>
      </c>
      <c r="R96" s="29">
        <f>LN(D95)-LN(D94)</f>
        <v>6.9602228461715043E-2</v>
      </c>
      <c r="S96" s="29">
        <f t="shared" si="2"/>
        <v>-0.14071981814195134</v>
      </c>
      <c r="T96" s="36">
        <f>LN(E96)-LN(E95)</f>
        <v>-6.3894457997121457E-2</v>
      </c>
      <c r="U96" s="36">
        <f>LN(F96)-LN(F95)</f>
        <v>1.2518948972711108E-2</v>
      </c>
    </row>
    <row r="97" spans="1:21">
      <c r="A97" s="14">
        <v>41152</v>
      </c>
      <c r="B97" s="17">
        <v>4395482.6961770626</v>
      </c>
      <c r="C97" s="18">
        <v>0.17197873693195778</v>
      </c>
      <c r="D97" s="17">
        <v>402341.35803818615</v>
      </c>
      <c r="E97" s="18">
        <v>0.25963342240126402</v>
      </c>
      <c r="F97" s="36">
        <v>1406.58</v>
      </c>
      <c r="G97" s="36">
        <f t="shared" si="1"/>
        <v>-3.1344847174360459E-2</v>
      </c>
      <c r="P97" s="14">
        <v>41152</v>
      </c>
      <c r="Q97" s="29">
        <f>LN(D97)-LN(D96)</f>
        <v>-0.1545426236751144</v>
      </c>
      <c r="R97" s="29">
        <f>LN(D96)-LN(D95)</f>
        <v>-0.14843187720224371</v>
      </c>
      <c r="S97" s="29">
        <f t="shared" si="2"/>
        <v>0.30543886745310367</v>
      </c>
      <c r="T97" s="36">
        <f>LN(E97)-LN(E96)</f>
        <v>-0.45126088751471682</v>
      </c>
      <c r="U97" s="36">
        <f>LN(F97)-LN(F96)</f>
        <v>1.9570602004382209E-2</v>
      </c>
    </row>
    <row r="98" spans="1:21">
      <c r="A98" s="14">
        <v>41180</v>
      </c>
      <c r="B98" s="17">
        <v>5344208.8344076928</v>
      </c>
      <c r="C98" s="18">
        <v>0.21687164761814015</v>
      </c>
      <c r="D98" s="17">
        <v>486602.10070792277</v>
      </c>
      <c r="E98" s="18">
        <v>0.28850434366484712</v>
      </c>
      <c r="F98" s="36">
        <v>1440.67</v>
      </c>
      <c r="G98" s="36">
        <f t="shared" si="1"/>
        <v>2.8271564510561679E-2</v>
      </c>
      <c r="P98" s="14">
        <v>41180</v>
      </c>
      <c r="Q98" s="29">
        <f>LN(D98)-LN(D97)</f>
        <v>0.19014586981021964</v>
      </c>
      <c r="R98" s="29">
        <f>LN(D97)-LN(D96)</f>
        <v>-0.1545426236751144</v>
      </c>
      <c r="S98" s="29">
        <f t="shared" si="2"/>
        <v>-0.21316073032099325</v>
      </c>
      <c r="T98" s="36">
        <f>LN(E98)-LN(E97)</f>
        <v>0.10543941955498837</v>
      </c>
      <c r="U98" s="36">
        <f>LN(F98)-LN(F97)</f>
        <v>2.3947057050200726E-2</v>
      </c>
    </row>
    <row r="99" spans="1:21">
      <c r="A99" s="14">
        <v>41213</v>
      </c>
      <c r="B99" s="17">
        <v>5213923.3800935205</v>
      </c>
      <c r="C99" s="18">
        <v>0.19905699425288578</v>
      </c>
      <c r="D99" s="17">
        <v>437865.460348956</v>
      </c>
      <c r="E99" s="18">
        <v>0.23713845269919256</v>
      </c>
      <c r="F99" s="36">
        <v>1412.16</v>
      </c>
      <c r="G99" s="36">
        <f t="shared" si="1"/>
        <v>-0.10403752074081483</v>
      </c>
      <c r="P99" s="14">
        <v>41213</v>
      </c>
      <c r="Q99" s="29">
        <f>LN(D99)-LN(D98)</f>
        <v>-0.10553505241704109</v>
      </c>
      <c r="R99" s="29">
        <f>LN(D98)-LN(D97)</f>
        <v>0.19014586981021964</v>
      </c>
      <c r="S99" s="29">
        <f t="shared" si="2"/>
        <v>2.9767020116773679E-2</v>
      </c>
      <c r="T99" s="36">
        <f>LN(E99)-LN(E98)</f>
        <v>-0.19606598269789521</v>
      </c>
      <c r="U99" s="36">
        <f>LN(F99)-LN(F98)</f>
        <v>-1.9987836058500186E-2</v>
      </c>
    </row>
    <row r="100" spans="1:21">
      <c r="A100" s="19">
        <v>41243</v>
      </c>
      <c r="B100" s="20">
        <v>5078884.8649680316</v>
      </c>
      <c r="C100" s="21">
        <v>0.28592183579395342</v>
      </c>
      <c r="D100" s="20">
        <v>445005.46217866678</v>
      </c>
      <c r="E100" s="21">
        <v>0.3801005330767005</v>
      </c>
      <c r="F100" s="15">
        <v>1416.18</v>
      </c>
      <c r="G100" s="36">
        <f t="shared" si="1"/>
        <v>0.1612122178227223</v>
      </c>
      <c r="P100" s="19">
        <v>41243</v>
      </c>
      <c r="Q100" s="29">
        <f>LN(D100)-LN(D99)</f>
        <v>1.6174861612132219E-2</v>
      </c>
      <c r="R100" s="29">
        <f>LN(D99)-LN(D98)</f>
        <v>-0.10553505241704109</v>
      </c>
      <c r="S100" s="29">
        <f t="shared" si="2"/>
        <v>-8.0276613191209378E-2</v>
      </c>
      <c r="T100" s="36">
        <f>LN(E100)-LN(E99)</f>
        <v>0.47179161929098834</v>
      </c>
      <c r="U100" s="36">
        <f>LN(F100)-LN(F99)</f>
        <v>2.8426587376602086E-3</v>
      </c>
    </row>
    <row r="101" spans="1:21">
      <c r="A101" s="19">
        <v>41274</v>
      </c>
      <c r="B101" s="20">
        <v>4874791.3556778394</v>
      </c>
      <c r="C101" s="21">
        <v>0.21130150055537161</v>
      </c>
      <c r="D101" s="20">
        <v>440815.52186227799</v>
      </c>
      <c r="E101" s="21">
        <v>0.25977364198967562</v>
      </c>
      <c r="F101" s="15">
        <v>1426.19</v>
      </c>
      <c r="G101" s="36">
        <f t="shared" si="1"/>
        <v>-0.14712906670744594</v>
      </c>
      <c r="P101" s="19">
        <v>41274</v>
      </c>
      <c r="Q101" s="29">
        <f>LN(D101)-LN(D100)</f>
        <v>-9.4600864947640417E-3</v>
      </c>
      <c r="R101" s="29">
        <f>LN(D100)-LN(D99)</f>
        <v>1.6174861612132219E-2</v>
      </c>
      <c r="S101" s="29">
        <f t="shared" si="2"/>
        <v>-0.10709862933150838</v>
      </c>
      <c r="T101" s="36">
        <f>LN(E101)-LN(E100)</f>
        <v>-0.38062513437407808</v>
      </c>
      <c r="U101" s="36">
        <f>LN(F101)-LN(F100)</f>
        <v>7.0434471114575459E-3</v>
      </c>
    </row>
    <row r="102" spans="1:21">
      <c r="A102" s="22">
        <v>41305</v>
      </c>
      <c r="B102" s="23">
        <v>5541095.8350100638</v>
      </c>
      <c r="C102" s="24">
        <v>0.23487671028225787</v>
      </c>
      <c r="D102" s="23">
        <v>459169.49912638369</v>
      </c>
      <c r="E102" s="24">
        <v>0.38114077718475087</v>
      </c>
      <c r="F102" s="25">
        <v>1498.1109300000001</v>
      </c>
      <c r="G102" s="36">
        <f t="shared" si="1"/>
        <v>0.14085458662121367</v>
      </c>
      <c r="P102" s="22">
        <v>41305</v>
      </c>
      <c r="Q102" s="29">
        <f>LN(D102)-LN(D101)</f>
        <v>4.0792950881286316E-2</v>
      </c>
      <c r="R102" s="29">
        <f>LN(D101)-LN(D100)</f>
        <v>-9.4600864947640417E-3</v>
      </c>
      <c r="S102" s="29">
        <f t="shared" si="2"/>
        <v>5.690009759791792E-2</v>
      </c>
      <c r="T102" s="36">
        <f>LN(E102)-LN(E101)</f>
        <v>0.38335815671936813</v>
      </c>
      <c r="U102" s="36">
        <f>LN(F102)-LN(F101)</f>
        <v>4.9198381474571562E-2</v>
      </c>
    </row>
    <row r="103" spans="1:21">
      <c r="A103" s="22">
        <v>41333</v>
      </c>
      <c r="B103" s="23">
        <v>5364640.7630522121</v>
      </c>
      <c r="C103" s="24">
        <v>0.21697450504032267</v>
      </c>
      <c r="D103" s="23">
        <v>470832.48548199882</v>
      </c>
      <c r="E103" s="24">
        <v>0.35042404677985955</v>
      </c>
      <c r="F103" s="25">
        <v>1514.6782700000001</v>
      </c>
      <c r="G103" s="36">
        <f t="shared" si="1"/>
        <v>-9.5280272537276948E-3</v>
      </c>
      <c r="P103" s="22">
        <v>41333</v>
      </c>
      <c r="Q103" s="29">
        <f>LN(D103)-LN(D102)</f>
        <v>2.5082952568435957E-2</v>
      </c>
      <c r="R103" s="29">
        <f>LN(D102)-LN(D101)</f>
        <v>4.0792950881286316E-2</v>
      </c>
      <c r="S103" s="29">
        <f t="shared" si="2"/>
        <v>0.11096600288098202</v>
      </c>
      <c r="T103" s="36">
        <f>LN(E103)-LN(E102)</f>
        <v>-8.402481744147694E-2</v>
      </c>
      <c r="U103" s="36">
        <f>LN(F103)-LN(F102)</f>
        <v>1.0998118950071856E-2</v>
      </c>
    </row>
    <row r="104" spans="1:21">
      <c r="A104" s="22">
        <v>41361</v>
      </c>
      <c r="B104" s="23">
        <v>4868823.6746987989</v>
      </c>
      <c r="C104" s="24">
        <v>0.21845976881287726</v>
      </c>
      <c r="D104" s="23">
        <v>481468.92485549091</v>
      </c>
      <c r="E104" s="24">
        <v>0.3456541532399291</v>
      </c>
      <c r="F104" s="25">
        <v>1569.18587</v>
      </c>
      <c r="G104" s="36">
        <f t="shared" si="1"/>
        <v>-2.233983173888238E-2</v>
      </c>
      <c r="P104" s="22">
        <v>41361</v>
      </c>
      <c r="Q104" s="29">
        <f>LN(D104)-LN(D103)</f>
        <v>2.2339317348322396E-2</v>
      </c>
      <c r="R104" s="29">
        <f>LN(D103)-LN(D102)</f>
        <v>2.5082952568435957E-2</v>
      </c>
      <c r="S104" s="29">
        <f t="shared" si="2"/>
        <v>-6.4216006090035194E-2</v>
      </c>
      <c r="T104" s="36">
        <f>LN(E104)-LN(E103)</f>
        <v>-1.3705265305041348E-2</v>
      </c>
      <c r="U104" s="36">
        <f>LN(F104)-LN(F103)</f>
        <v>3.535387735158757E-2</v>
      </c>
    </row>
    <row r="105" spans="1:21">
      <c r="A105" s="22">
        <v>41394</v>
      </c>
      <c r="B105" s="26">
        <v>5021383.6947791185</v>
      </c>
      <c r="C105" s="24">
        <v>0.22001795191146895</v>
      </c>
      <c r="D105" s="26">
        <v>449142.26566992537</v>
      </c>
      <c r="E105" s="24">
        <v>0.35001058084982567</v>
      </c>
      <c r="F105" s="25">
        <v>1597.56567</v>
      </c>
      <c r="G105" s="36">
        <f t="shared" si="1"/>
        <v>-1.2121619368779086E-2</v>
      </c>
      <c r="P105" s="22">
        <v>41394</v>
      </c>
      <c r="Q105" s="29">
        <f>LN(D105)-LN(D104)</f>
        <v>-6.9502003352733155E-2</v>
      </c>
      <c r="R105" s="29">
        <f>LN(D104)-LN(D103)</f>
        <v>2.2339317348322396E-2</v>
      </c>
      <c r="S105" s="29">
        <f t="shared" si="2"/>
        <v>-5.6442241695590312E-2</v>
      </c>
      <c r="T105" s="36">
        <f>LN(E105)-LN(E104)</f>
        <v>1.2524666968669607E-2</v>
      </c>
      <c r="U105" s="36">
        <f>LN(F105)-LN(F104)</f>
        <v>1.7924083681469583E-2</v>
      </c>
    </row>
    <row r="106" spans="1:21">
      <c r="A106" s="22">
        <v>41425</v>
      </c>
      <c r="B106" s="26">
        <v>4832686.9277108414</v>
      </c>
      <c r="C106" s="24">
        <v>0.23095955823293174</v>
      </c>
      <c r="D106" s="26">
        <v>480666.41230068263</v>
      </c>
      <c r="E106" s="24">
        <v>0.38065380058004683</v>
      </c>
      <c r="F106" s="25">
        <v>1630.74189</v>
      </c>
      <c r="G106" s="36">
        <f t="shared" si="1"/>
        <v>6.3637925273338558E-2</v>
      </c>
      <c r="P106" s="22">
        <v>41425</v>
      </c>
      <c r="Q106" s="29">
        <f>LN(D106)-LN(D105)</f>
        <v>6.7833812382245284E-2</v>
      </c>
      <c r="R106" s="29">
        <f>LN(D105)-LN(D104)</f>
        <v>-6.9502003352733155E-2</v>
      </c>
      <c r="S106" s="29">
        <f t="shared" si="2"/>
        <v>6.9593271602176543E-2</v>
      </c>
      <c r="T106" s="36">
        <f>LN(E106)-LN(E105)</f>
        <v>8.3926917124141909E-2</v>
      </c>
      <c r="U106" s="36">
        <f>LN(F106)-LN(F105)</f>
        <v>2.0554044103985092E-2</v>
      </c>
    </row>
    <row r="107" spans="1:21">
      <c r="A107" s="22">
        <v>41455</v>
      </c>
      <c r="B107" s="26">
        <v>5188910.46</v>
      </c>
      <c r="C107" s="24">
        <v>0.2384584413654619</v>
      </c>
      <c r="D107" s="26">
        <v>517655.34161490679</v>
      </c>
      <c r="E107" s="24">
        <v>0.37977519641825547</v>
      </c>
      <c r="F107" s="25">
        <v>1606.2776100000001</v>
      </c>
      <c r="G107" s="36">
        <f t="shared" si="1"/>
        <v>-1.1035440328126095E-3</v>
      </c>
      <c r="P107" s="22">
        <v>41455</v>
      </c>
      <c r="Q107" s="29">
        <f>LN(D107)-LN(D106)</f>
        <v>7.4136157146545756E-2</v>
      </c>
      <c r="R107" s="29">
        <f>LN(D106)-LN(D105)</f>
        <v>6.7833812382245284E-2</v>
      </c>
      <c r="S107" s="29">
        <f t="shared" si="2"/>
        <v>6.9602228461715043E-2</v>
      </c>
      <c r="T107" s="36">
        <f>LN(E107)-LN(E106)</f>
        <v>-2.3108128601824207E-3</v>
      </c>
      <c r="U107" s="36">
        <f>LN(F107)-LN(F106)</f>
        <v>-1.5115599891128539E-2</v>
      </c>
    </row>
    <row r="108" spans="1:21">
      <c r="A108" s="22">
        <v>41486</v>
      </c>
      <c r="B108" s="26">
        <v>4353629.8800000027</v>
      </c>
      <c r="C108" s="24">
        <v>0.24038555682730919</v>
      </c>
      <c r="D108" s="26">
        <v>416007.90358744358</v>
      </c>
      <c r="E108" s="24">
        <v>0.38165057840321692</v>
      </c>
      <c r="F108" s="25">
        <v>1685.7250200000001</v>
      </c>
      <c r="G108" s="36">
        <f t="shared" si="1"/>
        <v>-4.8176409417953175E-2</v>
      </c>
      <c r="P108" s="22">
        <v>41486</v>
      </c>
      <c r="Q108" s="29">
        <f>LN(D108)-LN(D107)</f>
        <v>-0.21860539803998513</v>
      </c>
      <c r="R108" s="29">
        <f>LN(D107)-LN(D106)</f>
        <v>7.4136157146545756E-2</v>
      </c>
      <c r="S108" s="29">
        <f t="shared" si="2"/>
        <v>-0.14843187720224371</v>
      </c>
      <c r="T108" s="36">
        <f>LN(E108)-LN(E107)</f>
        <v>4.9259844864820712E-3</v>
      </c>
      <c r="U108" s="36">
        <f>LN(F108)-LN(F107)</f>
        <v>4.8276291573921881E-2</v>
      </c>
    </row>
    <row r="109" spans="1:21">
      <c r="A109" s="22">
        <v>41517</v>
      </c>
      <c r="B109" s="26">
        <v>3943885.6399999992</v>
      </c>
      <c r="C109" s="24">
        <v>0.22944785662650613</v>
      </c>
      <c r="D109" s="26">
        <v>417122.80936454918</v>
      </c>
      <c r="E109" s="24">
        <v>0.35646262572566884</v>
      </c>
      <c r="F109" s="25">
        <v>1632.9711500000001</v>
      </c>
      <c r="G109" s="36">
        <f t="shared" si="1"/>
        <v>1.5525259921971783E-3</v>
      </c>
      <c r="P109" s="22">
        <v>41517</v>
      </c>
      <c r="Q109" s="29">
        <f>LN(D109)-LN(D108)</f>
        <v>2.676426220526551E-3</v>
      </c>
      <c r="R109" s="29">
        <f>LN(D108)-LN(D107)</f>
        <v>-0.21860539803998513</v>
      </c>
      <c r="S109" s="29">
        <f t="shared" si="2"/>
        <v>-0.1545426236751144</v>
      </c>
      <c r="T109" s="36">
        <f>LN(E109)-LN(E108)</f>
        <v>-6.8276076091993598E-2</v>
      </c>
      <c r="U109" s="36">
        <f>LN(F109)-LN(F108)</f>
        <v>-3.1794603231165119E-2</v>
      </c>
    </row>
    <row r="110" spans="1:21">
      <c r="A110" s="22">
        <v>41547</v>
      </c>
      <c r="B110" s="26">
        <v>4413243.339999998</v>
      </c>
      <c r="C110" s="24">
        <v>0.21676744320000021</v>
      </c>
      <c r="D110" s="26">
        <v>484950.63571033772</v>
      </c>
      <c r="E110" s="24">
        <v>0.35382528213077791</v>
      </c>
      <c r="F110" s="25">
        <v>1681.54666</v>
      </c>
      <c r="G110" s="36">
        <f t="shared" si="1"/>
        <v>4.3548675830580107E-2</v>
      </c>
      <c r="P110" s="22">
        <v>41547</v>
      </c>
      <c r="Q110" s="29">
        <f>LN(D110)-LN(D109)</f>
        <v>0.1506664184072104</v>
      </c>
      <c r="R110" s="29">
        <f>LN(D109)-LN(D108)</f>
        <v>2.676426220526551E-3</v>
      </c>
      <c r="S110" s="29">
        <f t="shared" si="2"/>
        <v>0.19014586981021964</v>
      </c>
      <c r="T110" s="36">
        <f>LN(E110)-LN(E109)</f>
        <v>-7.4261596910965011E-3</v>
      </c>
      <c r="U110" s="36">
        <f>LN(F110)-LN(F109)</f>
        <v>2.931285388531446E-2</v>
      </c>
    </row>
    <row r="111" spans="1:21">
      <c r="A111" s="22">
        <v>41578</v>
      </c>
      <c r="B111" s="23">
        <v>4572171.1399999997</v>
      </c>
      <c r="C111" s="27">
        <v>0.20826788479999978</v>
      </c>
      <c r="D111" s="26">
        <v>509581.25548245758</v>
      </c>
      <c r="E111" s="27">
        <v>0.34738210352743565</v>
      </c>
      <c r="F111" s="25">
        <v>1756.5446300000001</v>
      </c>
      <c r="G111" s="36">
        <f t="shared" si="1"/>
        <v>-6.606523700098442E-2</v>
      </c>
      <c r="P111" s="22">
        <v>41578</v>
      </c>
      <c r="Q111" s="29">
        <f>LN(D111)-LN(D110)</f>
        <v>4.9542217059425298E-2</v>
      </c>
      <c r="R111" s="29">
        <f>LN(D110)-LN(D109)</f>
        <v>0.1506664184072104</v>
      </c>
      <c r="S111" s="29">
        <f t="shared" si="2"/>
        <v>-0.10553505241704109</v>
      </c>
      <c r="T111" s="36">
        <f>LN(E111)-LN(E110)</f>
        <v>-1.837790097839509E-2</v>
      </c>
      <c r="U111" s="36">
        <f>LN(F111)-LN(F110)</f>
        <v>4.3634600036941862E-2</v>
      </c>
    </row>
    <row r="112" spans="1:21">
      <c r="A112" s="22">
        <v>41608</v>
      </c>
      <c r="B112" s="23">
        <v>4231228.96207585</v>
      </c>
      <c r="C112" s="27">
        <v>0.21200472920000002</v>
      </c>
      <c r="D112" s="26">
        <v>500253.00271002657</v>
      </c>
      <c r="E112" s="27">
        <v>0.36354824432071198</v>
      </c>
      <c r="F112" s="25">
        <v>1805.81269</v>
      </c>
      <c r="G112" s="36">
        <f t="shared" si="1"/>
        <v>8.1182450825896275E-3</v>
      </c>
      <c r="P112" s="22">
        <v>41608</v>
      </c>
      <c r="Q112" s="29">
        <f>LN(D112)-LN(D111)</f>
        <v>-1.8475344911552227E-2</v>
      </c>
      <c r="R112" s="29">
        <f>LN(D111)-LN(D110)</f>
        <v>4.9542217059425298E-2</v>
      </c>
      <c r="S112" s="29">
        <f t="shared" si="2"/>
        <v>1.6174861612132219E-2</v>
      </c>
      <c r="T112" s="36">
        <f>LN(E112)-LN(E111)</f>
        <v>4.5486672804442296E-2</v>
      </c>
      <c r="U112" s="36">
        <f>LN(F112)-LN(F111)</f>
        <v>2.7662133339113382E-2</v>
      </c>
    </row>
    <row r="113" spans="1:21">
      <c r="A113" s="22">
        <v>41639</v>
      </c>
      <c r="B113" s="23">
        <v>4132349.5808383217</v>
      </c>
      <c r="C113" s="27">
        <v>0.21008337780000005</v>
      </c>
      <c r="D113" s="26">
        <v>494995.8144552313</v>
      </c>
      <c r="E113" s="27">
        <v>0.36777844279403593</v>
      </c>
      <c r="F113" s="25">
        <v>1848.35652</v>
      </c>
      <c r="G113" s="36">
        <f t="shared" si="1"/>
        <v>9.2598224165983331E-3</v>
      </c>
      <c r="P113" s="22">
        <v>41639</v>
      </c>
      <c r="Q113" s="29">
        <f>LN(D113)-LN(D112)</f>
        <v>-1.0564668977728786E-2</v>
      </c>
      <c r="R113" s="29">
        <f>LN(D112)-LN(D111)</f>
        <v>-1.8475344911552227E-2</v>
      </c>
      <c r="S113" s="29">
        <f t="shared" si="2"/>
        <v>-9.4600864947640417E-3</v>
      </c>
      <c r="T113" s="36">
        <f>LN(E113)-LN(E112)</f>
        <v>1.1568689415148103E-2</v>
      </c>
      <c r="U113" s="36">
        <f>LN(F113)-LN(F112)</f>
        <v>2.3286142467497051E-2</v>
      </c>
    </row>
    <row r="114" spans="1:21">
      <c r="A114" s="22">
        <v>41670</v>
      </c>
      <c r="B114" s="23">
        <v>4970587.7844311316</v>
      </c>
      <c r="C114" s="24">
        <v>0.20556767339999996</v>
      </c>
      <c r="D114" s="23">
        <v>594406.5594855299</v>
      </c>
      <c r="E114" s="24">
        <v>0.36844319874179504</v>
      </c>
      <c r="F114" s="25">
        <v>1782.5869700000001</v>
      </c>
      <c r="G114" s="36">
        <f t="shared" si="1"/>
        <v>1.3529388226290193E-2</v>
      </c>
      <c r="P114" s="22">
        <v>41670</v>
      </c>
      <c r="Q114" s="29">
        <f>LN(D114)-LN(D113)</f>
        <v>0.18301422192935135</v>
      </c>
      <c r="R114" s="29">
        <f>LN(D113)-LN(D112)</f>
        <v>-1.0564668977728786E-2</v>
      </c>
      <c r="S114" s="29">
        <f t="shared" si="2"/>
        <v>4.0792950881286316E-2</v>
      </c>
      <c r="T114" s="36">
        <f>LN(E114)-LN(E113)</f>
        <v>1.8058587004499138E-3</v>
      </c>
      <c r="U114" s="36">
        <f>LN(F114)-LN(F113)</f>
        <v>-3.6231213550429686E-2</v>
      </c>
    </row>
    <row r="115" spans="1:21">
      <c r="A115" s="22">
        <v>41698</v>
      </c>
      <c r="B115" s="23">
        <v>4971951.8562874291</v>
      </c>
      <c r="C115" s="24">
        <v>0.21983746806387208</v>
      </c>
      <c r="D115" s="23">
        <v>575480.41976620757</v>
      </c>
      <c r="E115" s="24">
        <v>0.36500693086486541</v>
      </c>
      <c r="F115" s="25">
        <v>1859.44937</v>
      </c>
      <c r="G115" s="36">
        <f t="shared" si="1"/>
        <v>-4.1888401742486904E-2</v>
      </c>
      <c r="P115" s="22">
        <v>41698</v>
      </c>
      <c r="Q115" s="29">
        <f>LN(D115)-LN(D114)</f>
        <v>-3.2358324228448865E-2</v>
      </c>
      <c r="R115" s="29">
        <f>LN(D114)-LN(D113)</f>
        <v>0.18301422192935135</v>
      </c>
      <c r="S115" s="29">
        <f t="shared" si="2"/>
        <v>2.5082952568435957E-2</v>
      </c>
      <c r="T115" s="36">
        <f>LN(E115)-LN(E114)</f>
        <v>-9.3702158619373144E-3</v>
      </c>
      <c r="U115" s="36">
        <f>LN(F115)-LN(F114)</f>
        <v>4.2214743122997334E-2</v>
      </c>
    </row>
    <row r="116" spans="1:21">
      <c r="A116" s="22">
        <v>41729</v>
      </c>
      <c r="B116" s="23">
        <v>4481910.3386454154</v>
      </c>
      <c r="C116" s="24">
        <v>0.22135625069860276</v>
      </c>
      <c r="D116" s="23">
        <v>658935.17386722984</v>
      </c>
      <c r="E116" s="24">
        <v>0.37292737629310369</v>
      </c>
      <c r="F116" s="25">
        <v>1872.33518</v>
      </c>
      <c r="G116" s="36">
        <f t="shared" si="1"/>
        <v>2.276707192471681E-2</v>
      </c>
      <c r="P116" s="22">
        <v>41729</v>
      </c>
      <c r="Q116" s="29">
        <f>LN(D116)-LN(D115)</f>
        <v>0.13541995461653045</v>
      </c>
      <c r="R116" s="29">
        <f>LN(D115)-LN(D114)</f>
        <v>-3.2358324228448865E-2</v>
      </c>
      <c r="S116" s="29">
        <f t="shared" si="2"/>
        <v>2.2339317348322396E-2</v>
      </c>
      <c r="T116" s="36">
        <f>LN(E116)-LN(E115)</f>
        <v>2.1467356986852093E-2</v>
      </c>
      <c r="U116" s="36">
        <f>LN(F116)-LN(F115)</f>
        <v>6.906004910403496E-3</v>
      </c>
    </row>
    <row r="117" spans="1:21">
      <c r="A117" s="22">
        <v>41759</v>
      </c>
      <c r="B117" s="26">
        <v>4726705.0000000019</v>
      </c>
      <c r="C117" s="24">
        <v>0.22832964191616756</v>
      </c>
      <c r="D117" s="26">
        <v>549782.64751958265</v>
      </c>
      <c r="E117" s="24">
        <v>0.38351354820759748</v>
      </c>
      <c r="F117" s="25">
        <v>1883.9501299999999</v>
      </c>
      <c r="G117" s="36">
        <f t="shared" si="1"/>
        <v>-4.0391551544523376E-2</v>
      </c>
      <c r="P117" s="22">
        <v>41759</v>
      </c>
      <c r="Q117" s="29">
        <f>LN(D117)-LN(D116)</f>
        <v>-0.18110214541258784</v>
      </c>
      <c r="R117" s="29">
        <f>LN(D116)-LN(D115)</f>
        <v>0.13541995461653045</v>
      </c>
      <c r="S117" s="29">
        <f t="shared" si="2"/>
        <v>-6.9502003352733155E-2</v>
      </c>
      <c r="T117" s="36">
        <f>LN(E117)-LN(E116)</f>
        <v>2.7991248913719402E-2</v>
      </c>
      <c r="U117" s="36">
        <f>LN(F117)-LN(F116)</f>
        <v>6.1842943545045159E-3</v>
      </c>
    </row>
    <row r="118" spans="1:21">
      <c r="A118" s="22">
        <v>41790</v>
      </c>
      <c r="B118" s="26">
        <v>3813410.7968127481</v>
      </c>
      <c r="C118" s="24">
        <v>0.21304421337325358</v>
      </c>
      <c r="D118" s="26">
        <v>541936.65456431545</v>
      </c>
      <c r="E118" s="24">
        <v>0.3874618542507966</v>
      </c>
      <c r="F118" s="25">
        <v>1923.57266</v>
      </c>
      <c r="G118" s="36">
        <f t="shared" si="1"/>
        <v>6.9270991207958224E-2</v>
      </c>
      <c r="P118" s="22">
        <v>41790</v>
      </c>
      <c r="Q118" s="29">
        <f>LN(D118)-LN(D117)</f>
        <v>-1.4373892679955702E-2</v>
      </c>
      <c r="R118" s="29">
        <f>LN(D117)-LN(D116)</f>
        <v>-0.18110214541258784</v>
      </c>
      <c r="S118" s="29">
        <f t="shared" si="2"/>
        <v>6.7833812382245284E-2</v>
      </c>
      <c r="T118" s="36">
        <f>LN(E118)-LN(E117)</f>
        <v>1.0242455331053391E-2</v>
      </c>
      <c r="U118" s="36">
        <f>LN(F118)-LN(F117)</f>
        <v>2.0813511858464473E-2</v>
      </c>
    </row>
    <row r="119" spans="1:21">
      <c r="A119" s="22">
        <v>41820</v>
      </c>
      <c r="B119" s="26">
        <v>3698389.0239043855</v>
      </c>
      <c r="C119" s="24">
        <v>0.20518331533864534</v>
      </c>
      <c r="D119" s="26">
        <v>563948.2355967086</v>
      </c>
      <c r="E119" s="24">
        <v>0.37865734776198001</v>
      </c>
      <c r="F119" s="25">
        <v>1960.2312400000001</v>
      </c>
      <c r="G119" s="36">
        <f t="shared" si="1"/>
        <v>1.6199826727797673E-2</v>
      </c>
      <c r="P119" s="22">
        <v>41820</v>
      </c>
      <c r="Q119" s="29">
        <f>LN(D119)-LN(D118)</f>
        <v>3.9813345317204707E-2</v>
      </c>
      <c r="R119" s="29">
        <f>LN(D118)-LN(D117)</f>
        <v>-1.4373892679955702E-2</v>
      </c>
      <c r="S119" s="29">
        <f t="shared" si="2"/>
        <v>7.4136157146545756E-2</v>
      </c>
      <c r="T119" s="36">
        <f>LN(E119)-LN(E118)</f>
        <v>-2.298570277804024E-2</v>
      </c>
      <c r="U119" s="36">
        <f>LN(F119)-LN(F118)</f>
        <v>1.887822848893439E-2</v>
      </c>
    </row>
    <row r="120" spans="1:21">
      <c r="A120" s="22">
        <v>41851</v>
      </c>
      <c r="B120" s="26">
        <v>3889723.6254980052</v>
      </c>
      <c r="C120" s="24">
        <v>0.18967346573705182</v>
      </c>
      <c r="D120" s="26">
        <v>487896.44750254811</v>
      </c>
      <c r="E120" s="24">
        <v>0.35902551267605665</v>
      </c>
      <c r="F120" s="25">
        <v>1930.6738700000001</v>
      </c>
      <c r="G120" s="36">
        <f t="shared" si="1"/>
        <v>-7.5824590058432631E-2</v>
      </c>
      <c r="P120" s="22">
        <v>41851</v>
      </c>
      <c r="Q120" s="29">
        <f>LN(D120)-LN(D119)</f>
        <v>-0.14485928083369792</v>
      </c>
      <c r="R120" s="29">
        <f>LN(D119)-LN(D118)</f>
        <v>3.9813345317204707E-2</v>
      </c>
      <c r="S120" s="29">
        <f t="shared" si="2"/>
        <v>-0.21860539803998513</v>
      </c>
      <c r="T120" s="36">
        <f>LN(E120)-LN(E119)</f>
        <v>-5.3238248613425299E-2</v>
      </c>
      <c r="U120" s="36">
        <f>LN(F120)-LN(F119)</f>
        <v>-1.5193348458585554E-2</v>
      </c>
    </row>
    <row r="121" spans="1:21">
      <c r="A121" s="22">
        <v>41882</v>
      </c>
      <c r="B121" s="26">
        <v>3328178.3266932243</v>
      </c>
      <c r="C121" s="24">
        <v>0.18617086075697212</v>
      </c>
      <c r="D121" s="26">
        <v>449762.86511156178</v>
      </c>
      <c r="E121" s="24">
        <v>0.34480147186528504</v>
      </c>
      <c r="F121" s="25">
        <v>2003.3677</v>
      </c>
      <c r="G121" s="36">
        <f t="shared" si="1"/>
        <v>2.9306419048563407E-2</v>
      </c>
      <c r="P121" s="22">
        <v>41882</v>
      </c>
      <c r="Q121" s="29">
        <f>LN(D121)-LN(D120)</f>
        <v>-8.1382708145326887E-2</v>
      </c>
      <c r="R121" s="29">
        <f>LN(D120)-LN(D119)</f>
        <v>-0.14485928083369792</v>
      </c>
      <c r="S121" s="29">
        <f t="shared" si="2"/>
        <v>2.676426220526551E-3</v>
      </c>
      <c r="T121" s="36">
        <f>LN(E121)-LN(E120)</f>
        <v>-4.0424644381978903E-2</v>
      </c>
      <c r="U121" s="36">
        <f>LN(F121)-LN(F120)</f>
        <v>3.6960517057329945E-2</v>
      </c>
    </row>
    <row r="122" spans="1:21">
      <c r="A122" s="22">
        <v>41912</v>
      </c>
      <c r="B122" s="26">
        <v>3854626.6733067734</v>
      </c>
      <c r="C122" s="24">
        <v>0.18168868087649423</v>
      </c>
      <c r="D122" s="26">
        <v>516212.3529411772</v>
      </c>
      <c r="E122" s="24">
        <v>0.33178995837615632</v>
      </c>
      <c r="F122" s="25">
        <v>1972.2851499999999</v>
      </c>
      <c r="G122" s="36">
        <f t="shared" si="1"/>
        <v>4.5261611118050209E-2</v>
      </c>
      <c r="P122" s="22">
        <v>41912</v>
      </c>
      <c r="Q122" s="29">
        <f>LN(D122)-LN(D121)</f>
        <v>0.13779774008125223</v>
      </c>
      <c r="R122" s="29">
        <f>LN(D121)-LN(D120)</f>
        <v>-8.1382708145326887E-2</v>
      </c>
      <c r="S122" s="29">
        <f t="shared" si="2"/>
        <v>0.1506664184072104</v>
      </c>
      <c r="T122" s="36">
        <f>LN(E122)-LN(E121)</f>
        <v>-3.8466694319204242E-2</v>
      </c>
      <c r="U122" s="36">
        <f>LN(F122)-LN(F121)</f>
        <v>-1.5636769355522162E-2</v>
      </c>
    </row>
    <row r="123" spans="1:21">
      <c r="A123" s="22">
        <v>41943</v>
      </c>
      <c r="B123" s="23">
        <v>4988076.6533864513</v>
      </c>
      <c r="C123" s="27">
        <v>0.20841721035856597</v>
      </c>
      <c r="D123" s="26">
        <v>592826.17840851541</v>
      </c>
      <c r="E123" s="27">
        <v>0.36211310851172279</v>
      </c>
      <c r="F123" s="25">
        <v>2018.0545</v>
      </c>
      <c r="G123" s="36">
        <f t="shared" si="1"/>
        <v>5.655213484956379E-3</v>
      </c>
      <c r="P123" s="22">
        <v>41943</v>
      </c>
      <c r="Q123" s="29">
        <f>LN(D123)-LN(D122)</f>
        <v>0.13838301608371673</v>
      </c>
      <c r="R123" s="29">
        <f>LN(D122)-LN(D121)</f>
        <v>0.13779774008125223</v>
      </c>
      <c r="S123" s="29">
        <f t="shared" si="2"/>
        <v>4.9542217059425298E-2</v>
      </c>
      <c r="T123" s="36">
        <f>LN(E123)-LN(E122)</f>
        <v>8.7454504262267863E-2</v>
      </c>
      <c r="U123" s="36">
        <f>LN(F123)-LN(F122)</f>
        <v>2.2941083385857652E-2</v>
      </c>
    </row>
    <row r="124" spans="1:21">
      <c r="A124" s="22">
        <v>41973</v>
      </c>
      <c r="B124" s="23">
        <v>3881340.7171314708</v>
      </c>
      <c r="C124" s="27">
        <v>0.22503801653386465</v>
      </c>
      <c r="D124" s="26">
        <v>505978.28860759595</v>
      </c>
      <c r="E124" s="27">
        <v>0.38885607925963456</v>
      </c>
      <c r="F124" s="25">
        <v>2067.5620399999998</v>
      </c>
      <c r="G124" s="36">
        <f t="shared" si="1"/>
        <v>-1.5155931208999222E-2</v>
      </c>
      <c r="P124" s="22">
        <v>41973</v>
      </c>
      <c r="Q124" s="29">
        <f>LN(D124)-LN(D123)</f>
        <v>-0.15840747313821346</v>
      </c>
      <c r="R124" s="29">
        <f>LN(D123)-LN(D122)</f>
        <v>0.13838301608371673</v>
      </c>
      <c r="S124" s="29">
        <f t="shared" si="2"/>
        <v>-1.8475344911552227E-2</v>
      </c>
      <c r="T124" s="36">
        <f>LN(E124)-LN(E123)</f>
        <v>7.1252681489738179E-2</v>
      </c>
      <c r="U124" s="36">
        <f>LN(F124)-LN(F123)</f>
        <v>2.4236226216341805E-2</v>
      </c>
    </row>
    <row r="125" spans="1:21">
      <c r="A125" s="22">
        <v>42004</v>
      </c>
      <c r="B125" s="23">
        <v>4657497.3306772895</v>
      </c>
      <c r="C125" s="27">
        <v>0.24240905916334687</v>
      </c>
      <c r="D125" s="26">
        <v>597462.14574898768</v>
      </c>
      <c r="E125" s="27">
        <v>0.41609439234279999</v>
      </c>
      <c r="F125" s="25">
        <v>2063.83</v>
      </c>
      <c r="G125" s="36">
        <f t="shared" si="1"/>
        <v>6.2795351331053878E-2</v>
      </c>
      <c r="P125" s="22">
        <v>42004</v>
      </c>
      <c r="Q125" s="29">
        <f>LN(D125)-LN(D124)</f>
        <v>0.16619716692692243</v>
      </c>
      <c r="R125" s="29">
        <f>LN(D124)-LN(D123)</f>
        <v>-0.15840747313821346</v>
      </c>
      <c r="S125" s="29">
        <f t="shared" si="2"/>
        <v>-1.0564668977728786E-2</v>
      </c>
      <c r="T125" s="36">
        <f>LN(E125)-LN(E124)</f>
        <v>6.7702840228428984E-2</v>
      </c>
      <c r="U125" s="36">
        <f>LN(F125)-LN(F124)</f>
        <v>-1.8066748345377803E-3</v>
      </c>
    </row>
    <row r="126" spans="1:21" ht="37.5" customHeight="1">
      <c r="A126" s="22">
        <v>42035</v>
      </c>
      <c r="B126" s="47">
        <f>EXP(Q126)*B125</f>
        <v>4445646.0290902155</v>
      </c>
      <c r="G126" s="36">
        <f>$N$20+$M$20*S126+$L$20*T126+$K$20*U126+$J$20*V126</f>
        <v>-4.6553053586669897E-2</v>
      </c>
      <c r="L126" s="49" t="s">
        <v>31</v>
      </c>
      <c r="M126" s="49"/>
      <c r="P126" s="22">
        <v>42035</v>
      </c>
      <c r="Q126" s="46">
        <f>G126</f>
        <v>-4.6553053586669897E-2</v>
      </c>
      <c r="R126" s="29">
        <f>LN(B125)-LN(B124)</f>
        <v>0.18229761076946716</v>
      </c>
      <c r="S126" s="29">
        <f>LN(B114)-LN(B113)</f>
        <v>0.18469194862135119</v>
      </c>
      <c r="T126" s="18">
        <v>0</v>
      </c>
      <c r="U126" s="36">
        <v>0</v>
      </c>
    </row>
  </sheetData>
  <mergeCells count="2">
    <mergeCell ref="Q4:U4"/>
    <mergeCell ref="L126:M126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lc</vt:lpstr>
      <vt:lpstr>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Kissell</dc:creator>
  <cp:lastModifiedBy>bjd</cp:lastModifiedBy>
  <dcterms:created xsi:type="dcterms:W3CDTF">2015-08-19T19:03:20Z</dcterms:created>
  <dcterms:modified xsi:type="dcterms:W3CDTF">2017-04-27T02:58:57Z</dcterms:modified>
</cp:coreProperties>
</file>