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data/raw/"/>
    </mc:Choice>
  </mc:AlternateContent>
  <xr:revisionPtr revIDLastSave="15" documentId="8_{C6DE6B83-75BA-4886-B707-69058F85A7A1}" xr6:coauthVersionLast="47" xr6:coauthVersionMax="47" xr10:uidLastSave="{C79D52D0-B73E-415E-B141-950A614C1F36}"/>
  <bookViews>
    <workbookView xWindow="-90" yWindow="0" windowWidth="9780" windowHeight="10170" xr2:uid="{FDA380FE-AB32-436B-BC21-3E9A89957083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Sheet1!$A$1:$F$27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B18" i="3"/>
  <c r="B17" i="3"/>
</calcChain>
</file>

<file path=xl/sharedStrings.xml><?xml version="1.0" encoding="utf-8"?>
<sst xmlns="http://schemas.openxmlformats.org/spreadsheetml/2006/main" count="108" uniqueCount="43">
  <si>
    <t>counties</t>
  </si>
  <si>
    <t>Williams</t>
  </si>
  <si>
    <t>Fulton</t>
  </si>
  <si>
    <t>Putnam</t>
  </si>
  <si>
    <t>Wood</t>
  </si>
  <si>
    <t>Hancock</t>
  </si>
  <si>
    <t>Sandusky</t>
  </si>
  <si>
    <t>Seneca</t>
  </si>
  <si>
    <t>Wyandot</t>
  </si>
  <si>
    <t>hogs_total</t>
  </si>
  <si>
    <t>year</t>
  </si>
  <si>
    <t>Lenawee</t>
  </si>
  <si>
    <t>Monroe</t>
  </si>
  <si>
    <t>MI</t>
  </si>
  <si>
    <t>state</t>
  </si>
  <si>
    <t>OH</t>
  </si>
  <si>
    <t>watershed</t>
  </si>
  <si>
    <t>Raisin</t>
  </si>
  <si>
    <t>Tiffin</t>
  </si>
  <si>
    <t>Rock</t>
  </si>
  <si>
    <t>Blanchard</t>
  </si>
  <si>
    <t>Portage</t>
  </si>
  <si>
    <t>Honey</t>
  </si>
  <si>
    <t>Crawford</t>
  </si>
  <si>
    <t>Honey/Rock</t>
  </si>
  <si>
    <t>Mercer</t>
  </si>
  <si>
    <t>Chickasaw</t>
  </si>
  <si>
    <t>Hardin</t>
  </si>
  <si>
    <t>Metadata</t>
  </si>
  <si>
    <t>Census Chapter</t>
  </si>
  <si>
    <t>Census Table</t>
  </si>
  <si>
    <t>Hogs and Pigs - Inventory and Sales</t>
  </si>
  <si>
    <t>State/County Level Data</t>
  </si>
  <si>
    <t>URL: https://www.nass.usda.gov/Quick_Stats/CDQT/chapter/2/table/12/state/OH/county/175/year/2017</t>
  </si>
  <si>
    <t>cattle_total</t>
  </si>
  <si>
    <t>Cattle and Calves - Inventory and Sales</t>
  </si>
  <si>
    <t>Row Labels</t>
  </si>
  <si>
    <t>Grand Total</t>
  </si>
  <si>
    <t>Sum of hogs_total</t>
  </si>
  <si>
    <t>Sum of cattle_total</t>
  </si>
  <si>
    <t>Column Labels</t>
  </si>
  <si>
    <t>Total Sum of cattle_total</t>
  </si>
  <si>
    <t>Total Sum of hogs_total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</si>
</sst>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PT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rath, Brock" refreshedDate="45267.774203819441" createdVersion="8" refreshedVersion="8" minRefreshableVersion="3" recordCount="26" xr:uid="{1D75CF76-F13B-432A-BD18-01C2D14E01E5}">
  <cacheSource type="worksheet">
    <worksheetSource ref="A1:F27" sheet="Sheet1"/>
  </cacheSource>
  <cacheFields count="6">
    <cacheField name="counties" numFmtId="0">
      <sharedItems/>
    </cacheField>
    <cacheField name="state" numFmtId="0">
      <sharedItems/>
    </cacheField>
    <cacheField name="watershed" numFmtId="0">
      <sharedItems count="8">
        <s v="Honey"/>
        <s v="Tiffin"/>
        <s v="Blanchard"/>
        <s v="Raisin"/>
        <s v="Chickasaw"/>
        <s v="Rock"/>
        <s v="Honey/Rock"/>
        <s v="Portage"/>
      </sharedItems>
    </cacheField>
    <cacheField name="year" numFmtId="0">
      <sharedItems containsSemiMixedTypes="0" containsString="0" containsNumber="1" containsInteger="1" minValue="2012" maxValue="2017" count="2">
        <n v="2017"/>
        <n v="2012"/>
      </sharedItems>
    </cacheField>
    <cacheField name="hogs_total" numFmtId="0">
      <sharedItems containsSemiMixedTypes="0" containsString="0" containsNumber="1" containsInteger="1" minValue="260" maxValue="317040"/>
    </cacheField>
    <cacheField name="cattle_total" numFmtId="3">
      <sharedItems containsSemiMixedTypes="0" containsString="0" containsNumber="1" containsInteger="1" minValue="2368" maxValue="77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rawford"/>
    <s v="OH"/>
    <x v="0"/>
    <x v="0"/>
    <n v="128770"/>
    <n v="8489"/>
  </r>
  <r>
    <s v="Fulton"/>
    <s v="OH"/>
    <x v="1"/>
    <x v="0"/>
    <n v="15196"/>
    <n v="28889"/>
  </r>
  <r>
    <s v="Hancock"/>
    <s v="OH"/>
    <x v="2"/>
    <x v="0"/>
    <n v="44604"/>
    <n v="3169"/>
  </r>
  <r>
    <s v="Hardin"/>
    <s v="OH"/>
    <x v="2"/>
    <x v="0"/>
    <n v="68974"/>
    <n v="18156"/>
  </r>
  <r>
    <s v="Lenawee"/>
    <s v="MI"/>
    <x v="3"/>
    <x v="0"/>
    <n v="14720"/>
    <n v="35459"/>
  </r>
  <r>
    <s v="Mercer"/>
    <s v="OH"/>
    <x v="4"/>
    <x v="0"/>
    <n v="317040"/>
    <n v="77807"/>
  </r>
  <r>
    <s v="Monroe"/>
    <s v="MI"/>
    <x v="3"/>
    <x v="0"/>
    <n v="409"/>
    <n v="3329"/>
  </r>
  <r>
    <s v="Putnam"/>
    <s v="OH"/>
    <x v="2"/>
    <x v="0"/>
    <n v="119011"/>
    <n v="21124"/>
  </r>
  <r>
    <s v="Sandusky"/>
    <s v="OH"/>
    <x v="5"/>
    <x v="0"/>
    <n v="5489"/>
    <n v="5036"/>
  </r>
  <r>
    <s v="Seneca"/>
    <s v="OH"/>
    <x v="6"/>
    <x v="0"/>
    <n v="40630"/>
    <n v="6519"/>
  </r>
  <r>
    <s v="Williams"/>
    <s v="OH"/>
    <x v="1"/>
    <x v="0"/>
    <n v="17693"/>
    <n v="16640"/>
  </r>
  <r>
    <s v="Wood"/>
    <s v="OH"/>
    <x v="7"/>
    <x v="0"/>
    <n v="973"/>
    <n v="8092"/>
  </r>
  <r>
    <s v="Wyandot"/>
    <s v="OH"/>
    <x v="2"/>
    <x v="0"/>
    <n v="54058"/>
    <n v="5076"/>
  </r>
  <r>
    <s v="Crawford"/>
    <s v="OH"/>
    <x v="0"/>
    <x v="1"/>
    <n v="66481"/>
    <n v="8468"/>
  </r>
  <r>
    <s v="Fulton"/>
    <s v="OH"/>
    <x v="1"/>
    <x v="1"/>
    <n v="22785"/>
    <n v="37033"/>
  </r>
  <r>
    <s v="Hancock"/>
    <s v="OH"/>
    <x v="2"/>
    <x v="1"/>
    <n v="14165"/>
    <n v="3175"/>
  </r>
  <r>
    <s v="Hardin"/>
    <s v="OH"/>
    <x v="2"/>
    <x v="1"/>
    <n v="80781"/>
    <n v="11929"/>
  </r>
  <r>
    <s v="Lenawee"/>
    <s v="MI"/>
    <x v="3"/>
    <x v="1"/>
    <n v="6016"/>
    <n v="32114"/>
  </r>
  <r>
    <s v="Mercer"/>
    <s v="OH"/>
    <x v="4"/>
    <x v="1"/>
    <n v="261390"/>
    <n v="66024"/>
  </r>
  <r>
    <s v="Monroe"/>
    <s v="MI"/>
    <x v="3"/>
    <x v="1"/>
    <n v="260"/>
    <n v="3789"/>
  </r>
  <r>
    <s v="Putnam"/>
    <s v="OH"/>
    <x v="2"/>
    <x v="1"/>
    <n v="81249"/>
    <n v="13304"/>
  </r>
  <r>
    <s v="Sandusky"/>
    <s v="OH"/>
    <x v="5"/>
    <x v="1"/>
    <n v="6475"/>
    <n v="4871"/>
  </r>
  <r>
    <s v="Seneca"/>
    <s v="OH"/>
    <x v="6"/>
    <x v="1"/>
    <n v="48960"/>
    <n v="9157"/>
  </r>
  <r>
    <s v="Williams"/>
    <s v="OH"/>
    <x v="1"/>
    <x v="1"/>
    <n v="10315"/>
    <n v="18413"/>
  </r>
  <r>
    <s v="Wood"/>
    <s v="OH"/>
    <x v="7"/>
    <x v="1"/>
    <n v="3609"/>
    <n v="5875"/>
  </r>
  <r>
    <s v="Wyandot"/>
    <s v="OH"/>
    <x v="2"/>
    <x v="1"/>
    <n v="62498"/>
    <n v="2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7123A-CE6D-4183-8222-05D748BF8B6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4" firstHeaderRow="1" firstDataRow="3" firstDataCol="1"/>
  <pivotFields count="6">
    <pivotField showAll="0"/>
    <pivotField showAll="0"/>
    <pivotField axis="axisRow" showAll="0">
      <items count="9">
        <item x="2"/>
        <item x="4"/>
        <item x="0"/>
        <item x="6"/>
        <item x="7"/>
        <item x="3"/>
        <item x="5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dataField="1" numFmtId="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cattle_total" fld="5" baseField="0" baseItem="0"/>
    <dataField name="Sum of hogs_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55CD-3E48-4D72-8E5A-A4C6E477938E}">
  <dimension ref="A3:G18"/>
  <sheetViews>
    <sheetView tabSelected="1" topLeftCell="A3" workbookViewId="0">
      <selection activeCell="C19" sqref="C19"/>
    </sheetView>
  </sheetViews>
  <sheetFormatPr defaultRowHeight="14.5" x14ac:dyDescent="0.35"/>
  <cols>
    <col min="1" max="1" width="12.36328125" bestFit="1" customWidth="1"/>
    <col min="2" max="2" width="17" bestFit="1" customWidth="1"/>
    <col min="3" max="3" width="16.08984375" bestFit="1" customWidth="1"/>
    <col min="4" max="4" width="17" bestFit="1" customWidth="1"/>
    <col min="5" max="5" width="16.08984375" bestFit="1" customWidth="1"/>
    <col min="6" max="6" width="21.81640625" bestFit="1" customWidth="1"/>
    <col min="7" max="7" width="20.90625" bestFit="1" customWidth="1"/>
  </cols>
  <sheetData>
    <row r="3" spans="1:7" x14ac:dyDescent="0.35">
      <c r="B3" s="3" t="s">
        <v>40</v>
      </c>
    </row>
    <row r="4" spans="1:7" x14ac:dyDescent="0.35">
      <c r="B4">
        <v>2012</v>
      </c>
      <c r="D4">
        <v>2017</v>
      </c>
      <c r="F4" t="s">
        <v>41</v>
      </c>
      <c r="G4" t="s">
        <v>42</v>
      </c>
    </row>
    <row r="5" spans="1:7" x14ac:dyDescent="0.35">
      <c r="A5" s="3" t="s">
        <v>36</v>
      </c>
      <c r="B5" t="s">
        <v>39</v>
      </c>
      <c r="C5" t="s">
        <v>38</v>
      </c>
      <c r="D5" t="s">
        <v>39</v>
      </c>
      <c r="E5" t="s">
        <v>38</v>
      </c>
    </row>
    <row r="6" spans="1:7" x14ac:dyDescent="0.35">
      <c r="A6" s="4" t="s">
        <v>20</v>
      </c>
      <c r="B6" s="5">
        <v>30776</v>
      </c>
      <c r="C6" s="5">
        <v>238693</v>
      </c>
      <c r="D6" s="5">
        <v>47525</v>
      </c>
      <c r="E6" s="5">
        <v>286647</v>
      </c>
      <c r="F6" s="5">
        <v>78301</v>
      </c>
      <c r="G6" s="5">
        <v>525340</v>
      </c>
    </row>
    <row r="7" spans="1:7" x14ac:dyDescent="0.35">
      <c r="A7" s="4" t="s">
        <v>26</v>
      </c>
      <c r="B7" s="5">
        <v>66024</v>
      </c>
      <c r="C7" s="5">
        <v>261390</v>
      </c>
      <c r="D7" s="5">
        <v>77807</v>
      </c>
      <c r="E7" s="5">
        <v>317040</v>
      </c>
      <c r="F7" s="5">
        <v>143831</v>
      </c>
      <c r="G7" s="5">
        <v>578430</v>
      </c>
    </row>
    <row r="8" spans="1:7" x14ac:dyDescent="0.35">
      <c r="A8" s="4" t="s">
        <v>22</v>
      </c>
      <c r="B8" s="5">
        <v>8468</v>
      </c>
      <c r="C8" s="5">
        <v>66481</v>
      </c>
      <c r="D8" s="5">
        <v>8489</v>
      </c>
      <c r="E8" s="5">
        <v>128770</v>
      </c>
      <c r="F8" s="5">
        <v>16957</v>
      </c>
      <c r="G8" s="5">
        <v>195251</v>
      </c>
    </row>
    <row r="9" spans="1:7" x14ac:dyDescent="0.35">
      <c r="A9" s="4" t="s">
        <v>24</v>
      </c>
      <c r="B9" s="5">
        <v>9157</v>
      </c>
      <c r="C9" s="5">
        <v>48960</v>
      </c>
      <c r="D9" s="5">
        <v>6519</v>
      </c>
      <c r="E9" s="5">
        <v>40630</v>
      </c>
      <c r="F9" s="5">
        <v>15676</v>
      </c>
      <c r="G9" s="5">
        <v>89590</v>
      </c>
    </row>
    <row r="10" spans="1:7" x14ac:dyDescent="0.35">
      <c r="A10" s="4" t="s">
        <v>21</v>
      </c>
      <c r="B10" s="5">
        <v>5875</v>
      </c>
      <c r="C10" s="5">
        <v>3609</v>
      </c>
      <c r="D10" s="5">
        <v>8092</v>
      </c>
      <c r="E10" s="5">
        <v>973</v>
      </c>
      <c r="F10" s="5">
        <v>13967</v>
      </c>
      <c r="G10" s="5">
        <v>4582</v>
      </c>
    </row>
    <row r="11" spans="1:7" x14ac:dyDescent="0.35">
      <c r="A11" s="4" t="s">
        <v>17</v>
      </c>
      <c r="B11" s="5">
        <v>35903</v>
      </c>
      <c r="C11" s="5">
        <v>6276</v>
      </c>
      <c r="D11" s="5">
        <v>38788</v>
      </c>
      <c r="E11" s="5">
        <v>15129</v>
      </c>
      <c r="F11" s="5">
        <v>74691</v>
      </c>
      <c r="G11" s="5">
        <v>21405</v>
      </c>
    </row>
    <row r="12" spans="1:7" x14ac:dyDescent="0.35">
      <c r="A12" s="4" t="s">
        <v>19</v>
      </c>
      <c r="B12" s="5">
        <v>4871</v>
      </c>
      <c r="C12" s="5">
        <v>6475</v>
      </c>
      <c r="D12" s="5">
        <v>5036</v>
      </c>
      <c r="E12" s="5">
        <v>5489</v>
      </c>
      <c r="F12" s="5">
        <v>9907</v>
      </c>
      <c r="G12" s="5">
        <v>11964</v>
      </c>
    </row>
    <row r="13" spans="1:7" x14ac:dyDescent="0.35">
      <c r="A13" s="4" t="s">
        <v>18</v>
      </c>
      <c r="B13" s="5">
        <v>55446</v>
      </c>
      <c r="C13" s="5">
        <v>33100</v>
      </c>
      <c r="D13" s="5">
        <v>45529</v>
      </c>
      <c r="E13" s="5">
        <v>32889</v>
      </c>
      <c r="F13" s="5">
        <v>100975</v>
      </c>
      <c r="G13" s="5">
        <v>65989</v>
      </c>
    </row>
    <row r="14" spans="1:7" x14ac:dyDescent="0.35">
      <c r="A14" s="4" t="s">
        <v>37</v>
      </c>
      <c r="B14" s="5">
        <v>216520</v>
      </c>
      <c r="C14" s="5">
        <v>664984</v>
      </c>
      <c r="D14" s="5">
        <v>237785</v>
      </c>
      <c r="E14" s="5">
        <v>827567</v>
      </c>
      <c r="F14" s="5">
        <v>454305</v>
      </c>
      <c r="G14" s="5">
        <v>1492551</v>
      </c>
    </row>
    <row r="17" spans="2:3" x14ac:dyDescent="0.35">
      <c r="B17">
        <f>GETPIVOTDATA("Sum of cattle_total",$A$3,"watershed","Blanchard","year",2017)-GETPIVOTDATA("Sum of cattle_total",$A$3,"watershed","Blanchard","year",2012)</f>
        <v>16749</v>
      </c>
      <c r="C17">
        <f>GETPIVOTDATA("Sum of hogs_total",$A$3,"watershed","Blanchard","year",2017)-GETPIVOTDATA("Sum of hogs_total",$A$3,"watershed","Blanchard","year",2012)</f>
        <v>47954</v>
      </c>
    </row>
    <row r="18" spans="2:3" x14ac:dyDescent="0.35">
      <c r="B18">
        <f>GETPIVOTDATA("Sum of cattle_total",$A$3,"watershed","Tiffin","year",2017)-GETPIVOTDATA("Sum of cattle_total",$A$3,"watershed","Tiffin","year",2012)</f>
        <v>-9917</v>
      </c>
      <c r="C18">
        <f>GETPIVOTDATA("Sum of hogs_total",$A$3,"watershed","Tiffin","year",2017)-GETPIVOTDATA("Sum of hogs_total",$A$3,"watershed","Tiffin","year",2012)</f>
        <v>-211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9CFF-B218-4E02-B153-206D4A372C2D}">
  <dimension ref="A1:F27"/>
  <sheetViews>
    <sheetView workbookViewId="0">
      <selection sqref="A1:F27"/>
    </sheetView>
  </sheetViews>
  <sheetFormatPr defaultRowHeight="14.5" x14ac:dyDescent="0.35"/>
  <sheetData>
    <row r="1" spans="1:6" x14ac:dyDescent="0.35">
      <c r="A1" t="s">
        <v>0</v>
      </c>
      <c r="B1" t="s">
        <v>14</v>
      </c>
      <c r="C1" t="s">
        <v>16</v>
      </c>
      <c r="D1" t="s">
        <v>10</v>
      </c>
      <c r="E1" t="s">
        <v>9</v>
      </c>
      <c r="F1" t="s">
        <v>34</v>
      </c>
    </row>
    <row r="2" spans="1:6" x14ac:dyDescent="0.35">
      <c r="A2" t="s">
        <v>23</v>
      </c>
      <c r="B2" t="s">
        <v>15</v>
      </c>
      <c r="C2" t="s">
        <v>22</v>
      </c>
      <c r="D2">
        <v>2017</v>
      </c>
      <c r="E2" s="1">
        <v>128770</v>
      </c>
      <c r="F2" s="1">
        <v>8489</v>
      </c>
    </row>
    <row r="3" spans="1:6" x14ac:dyDescent="0.35">
      <c r="A3" t="s">
        <v>2</v>
      </c>
      <c r="B3" t="s">
        <v>15</v>
      </c>
      <c r="C3" t="s">
        <v>18</v>
      </c>
      <c r="D3">
        <v>2017</v>
      </c>
      <c r="E3" s="1">
        <v>15196</v>
      </c>
      <c r="F3" s="1">
        <v>28889</v>
      </c>
    </row>
    <row r="4" spans="1:6" x14ac:dyDescent="0.35">
      <c r="A4" t="s">
        <v>5</v>
      </c>
      <c r="B4" t="s">
        <v>15</v>
      </c>
      <c r="C4" t="s">
        <v>20</v>
      </c>
      <c r="D4">
        <v>2017</v>
      </c>
      <c r="E4" s="1">
        <v>44604</v>
      </c>
      <c r="F4" s="1">
        <v>3169</v>
      </c>
    </row>
    <row r="5" spans="1:6" x14ac:dyDescent="0.35">
      <c r="A5" t="s">
        <v>27</v>
      </c>
      <c r="B5" t="s">
        <v>15</v>
      </c>
      <c r="C5" t="s">
        <v>20</v>
      </c>
      <c r="D5">
        <v>2017</v>
      </c>
      <c r="E5" s="1">
        <v>68974</v>
      </c>
      <c r="F5" s="1">
        <v>18156</v>
      </c>
    </row>
    <row r="6" spans="1:6" x14ac:dyDescent="0.35">
      <c r="A6" t="s">
        <v>11</v>
      </c>
      <c r="B6" t="s">
        <v>13</v>
      </c>
      <c r="C6" t="s">
        <v>17</v>
      </c>
      <c r="D6">
        <v>2017</v>
      </c>
      <c r="E6" s="1">
        <v>14720</v>
      </c>
      <c r="F6" s="1">
        <v>35459</v>
      </c>
    </row>
    <row r="7" spans="1:6" x14ac:dyDescent="0.35">
      <c r="A7" t="s">
        <v>25</v>
      </c>
      <c r="B7" t="s">
        <v>15</v>
      </c>
      <c r="C7" t="s">
        <v>26</v>
      </c>
      <c r="D7">
        <v>2017</v>
      </c>
      <c r="E7" s="1">
        <v>317040</v>
      </c>
      <c r="F7" s="1">
        <v>77807</v>
      </c>
    </row>
    <row r="8" spans="1:6" x14ac:dyDescent="0.35">
      <c r="A8" t="s">
        <v>12</v>
      </c>
      <c r="B8" t="s">
        <v>13</v>
      </c>
      <c r="C8" t="s">
        <v>17</v>
      </c>
      <c r="D8">
        <v>2017</v>
      </c>
      <c r="E8" s="2">
        <v>409</v>
      </c>
      <c r="F8" s="1">
        <v>3329</v>
      </c>
    </row>
    <row r="9" spans="1:6" x14ac:dyDescent="0.35">
      <c r="A9" t="s">
        <v>3</v>
      </c>
      <c r="B9" t="s">
        <v>15</v>
      </c>
      <c r="C9" t="s">
        <v>20</v>
      </c>
      <c r="D9">
        <v>2017</v>
      </c>
      <c r="E9" s="1">
        <v>119011</v>
      </c>
      <c r="F9" s="1">
        <v>21124</v>
      </c>
    </row>
    <row r="10" spans="1:6" x14ac:dyDescent="0.35">
      <c r="A10" t="s">
        <v>6</v>
      </c>
      <c r="B10" t="s">
        <v>15</v>
      </c>
      <c r="C10" t="s">
        <v>19</v>
      </c>
      <c r="D10">
        <v>2017</v>
      </c>
      <c r="E10" s="1">
        <v>5489</v>
      </c>
      <c r="F10" s="1">
        <v>5036</v>
      </c>
    </row>
    <row r="11" spans="1:6" x14ac:dyDescent="0.35">
      <c r="A11" t="s">
        <v>7</v>
      </c>
      <c r="B11" t="s">
        <v>15</v>
      </c>
      <c r="C11" t="s">
        <v>24</v>
      </c>
      <c r="D11">
        <v>2017</v>
      </c>
      <c r="E11" s="1">
        <v>40630</v>
      </c>
      <c r="F11" s="1">
        <v>6519</v>
      </c>
    </row>
    <row r="12" spans="1:6" x14ac:dyDescent="0.35">
      <c r="A12" t="s">
        <v>1</v>
      </c>
      <c r="B12" t="s">
        <v>15</v>
      </c>
      <c r="C12" t="s">
        <v>18</v>
      </c>
      <c r="D12">
        <v>2017</v>
      </c>
      <c r="E12" s="1">
        <v>17693</v>
      </c>
      <c r="F12" s="1">
        <v>16640</v>
      </c>
    </row>
    <row r="13" spans="1:6" x14ac:dyDescent="0.35">
      <c r="A13" t="s">
        <v>4</v>
      </c>
      <c r="B13" t="s">
        <v>15</v>
      </c>
      <c r="C13" t="s">
        <v>21</v>
      </c>
      <c r="D13">
        <v>2017</v>
      </c>
      <c r="E13" s="2">
        <v>973</v>
      </c>
      <c r="F13" s="1">
        <v>8092</v>
      </c>
    </row>
    <row r="14" spans="1:6" x14ac:dyDescent="0.35">
      <c r="A14" t="s">
        <v>8</v>
      </c>
      <c r="B14" t="s">
        <v>15</v>
      </c>
      <c r="C14" t="s">
        <v>20</v>
      </c>
      <c r="D14">
        <v>2017</v>
      </c>
      <c r="E14" s="1">
        <v>54058</v>
      </c>
      <c r="F14" s="1">
        <v>5076</v>
      </c>
    </row>
    <row r="15" spans="1:6" x14ac:dyDescent="0.35">
      <c r="A15" t="s">
        <v>23</v>
      </c>
      <c r="B15" t="s">
        <v>15</v>
      </c>
      <c r="C15" t="s">
        <v>22</v>
      </c>
      <c r="D15">
        <v>2012</v>
      </c>
      <c r="E15" s="1">
        <v>66481</v>
      </c>
      <c r="F15" s="1">
        <v>8468</v>
      </c>
    </row>
    <row r="16" spans="1:6" x14ac:dyDescent="0.35">
      <c r="A16" t="s">
        <v>2</v>
      </c>
      <c r="B16" t="s">
        <v>15</v>
      </c>
      <c r="C16" t="s">
        <v>18</v>
      </c>
      <c r="D16">
        <v>2012</v>
      </c>
      <c r="E16" s="1">
        <v>22785</v>
      </c>
      <c r="F16" s="1">
        <v>37033</v>
      </c>
    </row>
    <row r="17" spans="1:6" x14ac:dyDescent="0.35">
      <c r="A17" t="s">
        <v>5</v>
      </c>
      <c r="B17" t="s">
        <v>15</v>
      </c>
      <c r="C17" t="s">
        <v>20</v>
      </c>
      <c r="D17">
        <v>2012</v>
      </c>
      <c r="E17" s="1">
        <v>14165</v>
      </c>
      <c r="F17" s="1">
        <v>3175</v>
      </c>
    </row>
    <row r="18" spans="1:6" x14ac:dyDescent="0.35">
      <c r="A18" t="s">
        <v>27</v>
      </c>
      <c r="B18" t="s">
        <v>15</v>
      </c>
      <c r="C18" t="s">
        <v>20</v>
      </c>
      <c r="D18">
        <v>2012</v>
      </c>
      <c r="E18" s="1">
        <v>80781</v>
      </c>
      <c r="F18" s="1">
        <v>11929</v>
      </c>
    </row>
    <row r="19" spans="1:6" x14ac:dyDescent="0.35">
      <c r="A19" t="s">
        <v>11</v>
      </c>
      <c r="B19" t="s">
        <v>13</v>
      </c>
      <c r="C19" t="s">
        <v>17</v>
      </c>
      <c r="D19">
        <v>2012</v>
      </c>
      <c r="E19" s="1">
        <v>6016</v>
      </c>
      <c r="F19" s="1">
        <v>32114</v>
      </c>
    </row>
    <row r="20" spans="1:6" x14ac:dyDescent="0.35">
      <c r="A20" t="s">
        <v>25</v>
      </c>
      <c r="B20" t="s">
        <v>15</v>
      </c>
      <c r="C20" t="s">
        <v>26</v>
      </c>
      <c r="D20">
        <v>2012</v>
      </c>
      <c r="E20" s="1">
        <v>261390</v>
      </c>
      <c r="F20" s="1">
        <v>66024</v>
      </c>
    </row>
    <row r="21" spans="1:6" x14ac:dyDescent="0.35">
      <c r="A21" t="s">
        <v>12</v>
      </c>
      <c r="B21" t="s">
        <v>13</v>
      </c>
      <c r="C21" t="s">
        <v>17</v>
      </c>
      <c r="D21">
        <v>2012</v>
      </c>
      <c r="E21" s="2">
        <v>260</v>
      </c>
      <c r="F21" s="1">
        <v>3789</v>
      </c>
    </row>
    <row r="22" spans="1:6" x14ac:dyDescent="0.35">
      <c r="A22" t="s">
        <v>3</v>
      </c>
      <c r="B22" t="s">
        <v>15</v>
      </c>
      <c r="C22" t="s">
        <v>20</v>
      </c>
      <c r="D22">
        <v>2012</v>
      </c>
      <c r="E22" s="1">
        <v>81249</v>
      </c>
      <c r="F22" s="1">
        <v>13304</v>
      </c>
    </row>
    <row r="23" spans="1:6" x14ac:dyDescent="0.35">
      <c r="A23" t="s">
        <v>6</v>
      </c>
      <c r="B23" t="s">
        <v>15</v>
      </c>
      <c r="C23" t="s">
        <v>19</v>
      </c>
      <c r="D23">
        <v>2012</v>
      </c>
      <c r="E23" s="1">
        <v>6475</v>
      </c>
      <c r="F23" s="1">
        <v>4871</v>
      </c>
    </row>
    <row r="24" spans="1:6" x14ac:dyDescent="0.35">
      <c r="A24" t="s">
        <v>7</v>
      </c>
      <c r="B24" t="s">
        <v>15</v>
      </c>
      <c r="C24" t="s">
        <v>24</v>
      </c>
      <c r="D24">
        <v>2012</v>
      </c>
      <c r="E24" s="1">
        <v>48960</v>
      </c>
      <c r="F24" s="1">
        <v>9157</v>
      </c>
    </row>
    <row r="25" spans="1:6" x14ac:dyDescent="0.35">
      <c r="A25" t="s">
        <v>1</v>
      </c>
      <c r="B25" t="s">
        <v>15</v>
      </c>
      <c r="C25" t="s">
        <v>18</v>
      </c>
      <c r="D25">
        <v>2012</v>
      </c>
      <c r="E25" s="1">
        <v>10315</v>
      </c>
      <c r="F25" s="1">
        <v>18413</v>
      </c>
    </row>
    <row r="26" spans="1:6" x14ac:dyDescent="0.35">
      <c r="A26" t="s">
        <v>4</v>
      </c>
      <c r="B26" t="s">
        <v>15</v>
      </c>
      <c r="C26" t="s">
        <v>21</v>
      </c>
      <c r="D26">
        <v>2012</v>
      </c>
      <c r="E26" s="1">
        <v>3609</v>
      </c>
      <c r="F26" s="1">
        <v>5875</v>
      </c>
    </row>
    <row r="27" spans="1:6" x14ac:dyDescent="0.35">
      <c r="A27" t="s">
        <v>8</v>
      </c>
      <c r="B27" t="s">
        <v>15</v>
      </c>
      <c r="C27" t="s">
        <v>20</v>
      </c>
      <c r="D27">
        <v>2012</v>
      </c>
      <c r="E27" s="1">
        <v>62498</v>
      </c>
      <c r="F27" s="1">
        <v>2368</v>
      </c>
    </row>
  </sheetData>
  <sortState xmlns:xlrd2="http://schemas.microsoft.com/office/spreadsheetml/2017/richdata2" ref="A1:D20">
    <sortCondition ref="A1:A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5921-B731-4DC3-8385-279047063244}">
  <dimension ref="A1:B8"/>
  <sheetViews>
    <sheetView workbookViewId="0">
      <selection activeCell="E4" sqref="E4"/>
    </sheetView>
  </sheetViews>
  <sheetFormatPr defaultRowHeight="14.5" x14ac:dyDescent="0.35"/>
  <sheetData>
    <row r="1" spans="1:2" x14ac:dyDescent="0.35">
      <c r="A1" t="s">
        <v>28</v>
      </c>
    </row>
    <row r="2" spans="1:2" x14ac:dyDescent="0.35">
      <c r="A2" t="s">
        <v>33</v>
      </c>
    </row>
    <row r="4" spans="1:2" x14ac:dyDescent="0.35">
      <c r="A4" t="s">
        <v>29</v>
      </c>
    </row>
    <row r="5" spans="1:2" x14ac:dyDescent="0.35">
      <c r="A5">
        <v>2</v>
      </c>
      <c r="B5" t="s">
        <v>32</v>
      </c>
    </row>
    <row r="6" spans="1:2" x14ac:dyDescent="0.35">
      <c r="A6" t="s">
        <v>30</v>
      </c>
    </row>
    <row r="7" spans="1:2" x14ac:dyDescent="0.35">
      <c r="A7">
        <v>11</v>
      </c>
      <c r="B7" t="s">
        <v>35</v>
      </c>
    </row>
    <row r="8" spans="1:2" x14ac:dyDescent="0.35">
      <c r="A8">
        <v>12</v>
      </c>
      <c r="B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Kamrath, Brock</dc:creator>
  <cp:lastModifiedBy>Kamrath, Brock</cp:lastModifiedBy>
  <dcterms:created xsi:type="dcterms:W3CDTF">2023-07-28T13:27:09Z</dcterms:created>
  <dcterms:modified xsi:type="dcterms:W3CDTF">2023-12-07T23:46:08Z</dcterms:modified>
</cp:coreProperties>
</file>