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OneDrive - Region Uppsala\github\corona\01_input_data\"/>
    </mc:Choice>
  </mc:AlternateContent>
  <xr:revisionPtr revIDLastSave="7" documentId="8_{EBEAEB02-C811-4F6D-BA2C-B38162C5C8C3}" xr6:coauthVersionLast="41" xr6:coauthVersionMax="45" xr10:uidLastSave="{D1918CEC-1F40-4F0A-B289-053B25B4F016}"/>
  <bookViews>
    <workbookView xWindow="30" yWindow="480" windowWidth="38370" windowHeight="21120" activeTab="1" xr2:uid="{00000000-000D-0000-FFFF-FFFF00000000}"/>
  </bookViews>
  <sheets>
    <sheet name="PIVOT" sheetId="3" r:id="rId1"/>
    <sheet name="Tabell_Vecka" sheetId="1" r:id="rId2"/>
    <sheet name="Försättsblad" sheetId="2" r:id="rId3"/>
  </sheets>
  <calcPr calcId="191028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3" l="1"/>
  <c r="D25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D5" i="3"/>
  <c r="H4" i="3" l="1"/>
  <c r="D24" i="3"/>
  <c r="D23" i="3" l="1"/>
  <c r="D22" i="3" l="1"/>
  <c r="D21" i="3" l="1"/>
  <c r="D20" i="3" l="1"/>
  <c r="D18" i="3" l="1"/>
  <c r="D19" i="3"/>
  <c r="D17" i="3" l="1"/>
  <c r="D6" i="3" l="1"/>
  <c r="D7" i="3"/>
  <c r="D8" i="3"/>
  <c r="D9" i="3"/>
  <c r="D10" i="3"/>
  <c r="D11" i="3"/>
  <c r="D12" i="3"/>
  <c r="D13" i="3"/>
  <c r="D14" i="3"/>
  <c r="D15" i="3"/>
  <c r="D16" i="3"/>
  <c r="G4" i="3" l="1"/>
</calcChain>
</file>

<file path=xl/sharedStrings.xml><?xml version="1.0" encoding="utf-8"?>
<sst xmlns="http://schemas.openxmlformats.org/spreadsheetml/2006/main" count="290" uniqueCount="64">
  <si>
    <t>Trafikslag</t>
  </si>
  <si>
    <t>Stadstrafiken</t>
  </si>
  <si>
    <t>Summa av Påstigande (kalibrerad), per hållplats och vagn (PROJSUM)</t>
  </si>
  <si>
    <t>Kolumnetiketter</t>
  </si>
  <si>
    <t>Radetiketter</t>
  </si>
  <si>
    <t>2019</t>
  </si>
  <si>
    <t>2020</t>
  </si>
  <si>
    <t>Förändring_Vecka</t>
  </si>
  <si>
    <t>Förändring_YtD</t>
  </si>
  <si>
    <t>nedbrytning av Påstigande (kalibrerad), per hållplats och vagn (PROJSUM) vid År / Vecka</t>
  </si>
  <si>
    <t>År</t>
  </si>
  <si>
    <t>Vecka</t>
  </si>
  <si>
    <t>Påstigande (kalibrerad), per hållplats och vagn (PROJSUM)</t>
  </si>
  <si>
    <t>Regiontrafiken</t>
  </si>
  <si>
    <t>Upptåget</t>
  </si>
  <si>
    <t>Försättsblad</t>
  </si>
  <si>
    <t>Information</t>
  </si>
  <si>
    <t>Rapport skapad på</t>
  </si>
  <si>
    <t>Fri Mar 20 10:59:11 CET 2020</t>
  </si>
  <si>
    <t>Rapport skapad av</t>
  </si>
  <si>
    <t>ena054</t>
  </si>
  <si>
    <t>Språk</t>
  </si>
  <si>
    <t>svenska</t>
  </si>
  <si>
    <t>Datum</t>
  </si>
  <si>
    <t>Från</t>
  </si>
  <si>
    <t>2019/01/01</t>
  </si>
  <si>
    <t>Till</t>
  </si>
  <si>
    <t>2020/03/20</t>
  </si>
  <si>
    <t>Linje</t>
  </si>
  <si>
    <t>Individuellt urval</t>
  </si>
  <si>
    <t>100, 101, 102, 103, 104, 105, 106, 107, 108, 109, 110, 111, 115, 116, 117, 118, 119, 120, 121, 122, 123, 124, 125, 126, 127, 128, 129, 130, 131, 132, 133, 134, 135, 136, 137, 138, 139, 140, 141, 142, 143, 145, 146, 147, 148, 149, 151, 152, 153, 156, 157, 159, 160, 161, 162, 163, 164, 165, 167, 168, 169, 170, 171, 172, 173, 174, 175, 176, 177, 178, 179, 180, 181, 183, 184, 185, 186, 187, 188, 190, 191, 192, 193, 194, 195, 199, 201, 202, 203, 204, 210, 211, 212, 215, 216, 220, 221, 223, 224, 225, 226, 301, 302, 303, 304, 305, 310, 311, 32, 411, 412, 413, 418, 419, 420, 426, 427, 428, 430, 431, 432, 439, 440, 450, 452, 457, 458, 501, 502, 503, 504, 506, 510, 511, 513, 514, 515, 516, 517, 518, 521, 522, 524, 529, 530, 531, 532, 533, 534, 535, 538, 539, 579, 593, 677, 751, 752, 753, 770, 772, 773, 774, 775, 777, 801, 803, 804, 805, 806, 808, 809, 810, 811, 817, 82, 821, 822, 823, 826, 832, 835, 844, 848, 851, 852, 853, 854, 855, 856, 857, 858, 859, 860, 863, 865, 866, 867, 874, 876, 88, 880, 886, 895, 896, 898, 903, 909, 910, 911, 917, 931, 952, 982, 984, 986</t>
  </si>
  <si>
    <t>Övriga</t>
  </si>
  <si>
    <t>Maximal kvalitetsnivå</t>
  </si>
  <si>
    <t>10</t>
  </si>
  <si>
    <t>Ej blockerade data</t>
  </si>
  <si>
    <t>Blockerade data</t>
  </si>
  <si>
    <t>Automatiska passagerarräkningsdata</t>
  </si>
  <si>
    <t>Handräknade data</t>
  </si>
  <si>
    <t>Radkategorier</t>
  </si>
  <si>
    <t>Radtitel</t>
  </si>
  <si>
    <t>Kategori</t>
  </si>
  <si>
    <t>Sorteringsordning</t>
  </si>
  <si>
    <t/>
  </si>
  <si>
    <t>Stigande</t>
  </si>
  <si>
    <t>Siffror</t>
  </si>
  <si>
    <t>Titel</t>
  </si>
  <si>
    <t>Siffra</t>
  </si>
  <si>
    <t>Variant</t>
  </si>
  <si>
    <t>Aggregeringsfunktion</t>
  </si>
  <si>
    <t>Felkompensering</t>
  </si>
  <si>
    <t>Påstigande</t>
  </si>
  <si>
    <t>per hållplats och vagn</t>
  </si>
  <si>
    <t>Beräknad summa</t>
  </si>
  <si>
    <t>Fallande</t>
  </si>
  <si>
    <t>Kalibrerad</t>
  </si>
  <si>
    <t>Standardalternativ</t>
  </si>
  <si>
    <t>Fordonskapaciteten inkluderar ståplatser</t>
  </si>
  <si>
    <t>Fordonet överlastat (procentandel av fordonskapaciteten)</t>
  </si>
  <si>
    <t>Avvikelsen omkastad (tidtabell minus verklig)</t>
  </si>
  <si>
    <t>Konfidensnivå</t>
  </si>
  <si>
    <t>Konfidensintervall indikerat av nedre/övre gräns</t>
  </si>
  <si>
    <t>Layoutalternativ</t>
  </si>
  <si>
    <t>Inkludera kolumner utan dataexemplar</t>
  </si>
  <si>
    <t>Inkludera rader utan dataexemplar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</si>
</sst>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8" x14ac:knownFonts="1">
    <font>
      <sz val="11"/>
      <color indexed="8"/>
      <name val="Calibri"/>
      <family val="2"/>
      <scheme val="minor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CC00"/>
      </patternFill>
    </fill>
    <fill>
      <patternFill patternType="none">
        <fgColor rgb="FFFFFF99"/>
      </patternFill>
    </fill>
    <fill>
      <patternFill patternType="solid">
        <fgColor rgb="FFFFFF99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6" fillId="3" borderId="0"/>
    <xf numFmtId="9" fontId="6" fillId="3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164" fontId="3" fillId="4" borderId="1" xfId="0" applyNumberFormat="1" applyFont="1" applyFill="1" applyBorder="1" applyAlignment="1" applyProtection="1">
      <alignment vertical="center" wrapText="1"/>
      <protection locked="0"/>
    </xf>
    <xf numFmtId="1" fontId="3" fillId="4" borderId="1" xfId="0" applyNumberFormat="1" applyFont="1" applyFill="1" applyBorder="1" applyAlignment="1" applyProtection="1">
      <alignment vertical="center" wrapText="1"/>
      <protection locked="0"/>
    </xf>
    <xf numFmtId="0" fontId="4" fillId="0" borderId="0" xfId="0" applyFont="1"/>
    <xf numFmtId="0" fontId="5" fillId="0" borderId="0" xfId="0" applyFont="1"/>
    <xf numFmtId="10" fontId="0" fillId="0" borderId="0" xfId="0" applyNumberFormat="1"/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pivotButton="1"/>
    <xf numFmtId="3" fontId="0" fillId="0" borderId="0" xfId="0" applyNumberFormat="1"/>
    <xf numFmtId="1" fontId="0" fillId="0" borderId="0" xfId="0" applyNumberFormat="1" applyAlignment="1">
      <alignment horizontal="left"/>
    </xf>
    <xf numFmtId="9" fontId="0" fillId="0" borderId="0" xfId="1" applyFont="1"/>
    <xf numFmtId="164" fontId="3" fillId="5" borderId="1" xfId="0" applyNumberFormat="1" applyFont="1" applyFill="1" applyBorder="1" applyAlignment="1" applyProtection="1">
      <alignment vertical="center" wrapText="1"/>
      <protection locked="0"/>
    </xf>
    <xf numFmtId="1" fontId="3" fillId="5" borderId="1" xfId="0" applyNumberFormat="1" applyFont="1" applyFill="1" applyBorder="1" applyAlignment="1" applyProtection="1">
      <alignment vertical="center" wrapText="1"/>
      <protection locked="0"/>
    </xf>
    <xf numFmtId="3" fontId="3" fillId="0" borderId="1" xfId="0" applyNumberFormat="1" applyFont="1" applyBorder="1" applyAlignment="1" applyProtection="1">
      <alignment vertical="center" wrapText="1"/>
      <protection locked="0"/>
    </xf>
    <xf numFmtId="164" fontId="3" fillId="5" borderId="3" xfId="0" applyNumberFormat="1" applyFont="1" applyFill="1" applyBorder="1" applyAlignment="1" applyProtection="1">
      <alignment vertical="center" wrapText="1"/>
      <protection locked="0"/>
    </xf>
    <xf numFmtId="1" fontId="3" fillId="5" borderId="3" xfId="0" applyNumberFormat="1" applyFont="1" applyFill="1" applyBorder="1" applyAlignment="1" applyProtection="1">
      <alignment vertical="center" wrapText="1"/>
      <protection locked="0"/>
    </xf>
    <xf numFmtId="164" fontId="3" fillId="4" borderId="3" xfId="0" applyNumberFormat="1" applyFont="1" applyFill="1" applyBorder="1" applyAlignment="1" applyProtection="1">
      <alignment vertical="center" wrapText="1"/>
      <protection locked="0"/>
    </xf>
    <xf numFmtId="1" fontId="3" fillId="4" borderId="3" xfId="0" applyNumberFormat="1" applyFont="1" applyFill="1" applyBorder="1" applyAlignment="1" applyProtection="1">
      <alignment vertical="center" wrapText="1"/>
      <protection locked="0"/>
    </xf>
    <xf numFmtId="3" fontId="3" fillId="0" borderId="3" xfId="0" applyNumberFormat="1" applyFont="1" applyBorder="1" applyAlignment="1" applyProtection="1">
      <alignment vertical="center" wrapText="1"/>
      <protection locked="0"/>
    </xf>
    <xf numFmtId="164" fontId="7" fillId="5" borderId="1" xfId="0" applyNumberFormat="1" applyFont="1" applyFill="1" applyBorder="1" applyAlignment="1" applyProtection="1">
      <alignment vertical="center" wrapText="1"/>
      <protection locked="0"/>
    </xf>
    <xf numFmtId="1" fontId="7" fillId="5" borderId="1" xfId="0" applyNumberFormat="1" applyFont="1" applyFill="1" applyBorder="1" applyAlignment="1" applyProtection="1">
      <alignment vertical="center" wrapText="1"/>
      <protection locked="0"/>
    </xf>
    <xf numFmtId="164" fontId="7" fillId="5" borderId="3" xfId="0" applyNumberFormat="1" applyFont="1" applyFill="1" applyBorder="1" applyAlignment="1" applyProtection="1">
      <alignment vertical="center" wrapText="1"/>
      <protection locked="0"/>
    </xf>
    <xf numFmtId="1" fontId="7" fillId="5" borderId="3" xfId="0" applyNumberFormat="1" applyFont="1" applyFill="1" applyBorder="1" applyAlignment="1" applyProtection="1">
      <alignment vertical="center" wrapText="1"/>
      <protection locked="0"/>
    </xf>
    <xf numFmtId="0" fontId="0" fillId="6" borderId="0" xfId="0" applyFill="1"/>
    <xf numFmtId="3" fontId="3" fillId="6" borderId="3" xfId="0" applyNumberFormat="1" applyFont="1" applyFill="1" applyBorder="1" applyAlignment="1" applyProtection="1">
      <alignment vertical="center" wrapText="1"/>
      <protection locked="0"/>
    </xf>
  </cellXfs>
  <cellStyles count="4">
    <cellStyle name="Normal" xfId="0" builtinId="0"/>
    <cellStyle name="Normal 2" xfId="2" xr:uid="{EE4E85CD-6763-4327-9F4B-7AAE5D865D33}"/>
    <cellStyle name="Procent" xfId="1" builtinId="5"/>
    <cellStyle name="Procent 2" xfId="3" xr:uid="{688B8285-0F3C-4B90-BC0D-C33585EE07DA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" formatCode="0"/>
      <fill>
        <patternFill patternType="solid">
          <fgColor indexed="64"/>
          <bgColor rgb="FFFFFF9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" formatCode="0"/>
      <fill>
        <patternFill patternType="solid">
          <fgColor indexed="64"/>
          <bgColor rgb="FFFFFF9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yyyy"/>
      <fill>
        <patternFill patternType="solid">
          <fgColor indexed="64"/>
          <bgColor rgb="FFFFFF9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  <protection locked="0" hidden="0"/>
    </dxf>
    <dxf>
      <border outline="0">
        <top style="thin">
          <color indexed="0"/>
        </top>
      </border>
    </dxf>
    <dxf>
      <border outline="0">
        <top style="thin">
          <color rgb="FF333333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1" indent="0" justifyLastLine="0" shrinkToFit="0" readingOrder="0"/>
      <protection locked="0" hidden="0"/>
    </dxf>
    <dxf>
      <border outline="0">
        <bottom style="thin">
          <color rgb="FF33333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rgb="FFFFCC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333333"/>
        </left>
        <right style="thin">
          <color rgb="FF333333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 Engvall" refreshedDate="43976.594203009263" createdVersion="6" refreshedVersion="6" minRefreshableVersion="3" recordCount="221" xr:uid="{D2AB3722-4A0F-4EEB-A8E6-FFAA489CA570}">
  <cacheSource type="worksheet">
    <worksheetSource name="Tabell1"/>
  </cacheSource>
  <cacheFields count="6">
    <cacheField name="År" numFmtId="164">
      <sharedItems containsSemiMixedTypes="0" containsNonDate="0" containsDate="1" containsString="0" minDate="2019-01-01T00:00:00" maxDate="2020-01-02T00:00:00" count="2">
        <d v="2019-01-01T00:00:00"/>
        <d v="2020-01-01T00:00:00"/>
      </sharedItems>
      <fieldGroup par="5" base="0">
        <rangePr groupBy="months" startDate="2019-01-01T00:00:00" endDate="2020-01-02T00:00:00"/>
        <groupItems count="14">
          <s v="&lt;2019-01-01"/>
          <s v="jan"/>
          <s v="feb"/>
          <s v="mar"/>
          <s v="apr"/>
          <s v="maj"/>
          <s v="jun"/>
          <s v="jul"/>
          <s v="aug"/>
          <s v="sep"/>
          <s v="okt"/>
          <s v="nov"/>
          <s v="dec"/>
          <s v="&gt;2020-01-02"/>
        </groupItems>
      </fieldGroup>
    </cacheField>
    <cacheField name="Vecka" numFmtId="1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Trafikslag" numFmtId="1">
      <sharedItems count="3">
        <s v="Regiontrafiken"/>
        <s v="Stadstrafiken"/>
        <s v="Upptåget"/>
      </sharedItems>
    </cacheField>
    <cacheField name="Påstigande (kalibrerad), per hållplats och vagn (PROJSUM)" numFmtId="3">
      <sharedItems containsSemiMixedTypes="0" containsString="0" containsNumber="1" minValue="20598.881925522252" maxValue="673899.60571656562"/>
    </cacheField>
    <cacheField name="Kvartal" numFmtId="0" databaseField="0">
      <fieldGroup base="0">
        <rangePr groupBy="quarters" startDate="2019-01-01T00:00:00" endDate="2020-01-02T00:00:00"/>
        <groupItems count="6">
          <s v="&lt;2019-01-01"/>
          <s v="Kv1"/>
          <s v="Kv2"/>
          <s v="Kv3"/>
          <s v="Kv4"/>
          <s v="&gt;2020-01-02"/>
        </groupItems>
      </fieldGroup>
    </cacheField>
    <cacheField name="År2" numFmtId="0" databaseField="0">
      <fieldGroup base="0">
        <rangePr groupBy="years" startDate="2019-01-01T00:00:00" endDate="2020-01-02T00:00:00"/>
        <groupItems count="4">
          <s v="&lt;2019-01-01"/>
          <s v="2019"/>
          <s v="2020"/>
          <s v="&gt;2020-01-02"/>
        </groupItems>
      </fieldGroup>
    </cacheField>
  </cacheFields>
  <extLst>
    <ext xmlns:x14="http://schemas.microsoft.com/office/spreadsheetml/2009/9/main" uri="{725AE2AE-9491-48be-B2B4-4EB974FC3084}">
      <x14:pivotCacheDefinition pivotCacheId="10858221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">
  <r>
    <x v="0"/>
    <x v="0"/>
    <x v="0"/>
    <n v="126572.91750720867"/>
  </r>
  <r>
    <x v="0"/>
    <x v="0"/>
    <x v="1"/>
    <n v="263953.05850106588"/>
  </r>
  <r>
    <x v="0"/>
    <x v="0"/>
    <x v="2"/>
    <n v="53210.65410385259"/>
  </r>
  <r>
    <x v="0"/>
    <x v="1"/>
    <x v="0"/>
    <n v="245759.43073397366"/>
  </r>
  <r>
    <x v="0"/>
    <x v="1"/>
    <x v="1"/>
    <n v="562169.11668583099"/>
  </r>
  <r>
    <x v="0"/>
    <x v="1"/>
    <x v="2"/>
    <n v="93247.9202577916"/>
  </r>
  <r>
    <x v="0"/>
    <x v="2"/>
    <x v="0"/>
    <n v="265420.41183211468"/>
  </r>
  <r>
    <x v="0"/>
    <x v="2"/>
    <x v="1"/>
    <n v="610088.42087912967"/>
  </r>
  <r>
    <x v="0"/>
    <x v="2"/>
    <x v="2"/>
    <n v="94067.363371150714"/>
  </r>
  <r>
    <x v="0"/>
    <x v="3"/>
    <x v="0"/>
    <n v="272380.27085280727"/>
  </r>
  <r>
    <x v="0"/>
    <x v="3"/>
    <x v="1"/>
    <n v="628488.12236384791"/>
  </r>
  <r>
    <x v="0"/>
    <x v="3"/>
    <x v="2"/>
    <n v="104574.40545795899"/>
  </r>
  <r>
    <x v="0"/>
    <x v="4"/>
    <x v="0"/>
    <n v="278245.2038903975"/>
  </r>
  <r>
    <x v="0"/>
    <x v="4"/>
    <x v="1"/>
    <n v="673899.60571656562"/>
  </r>
  <r>
    <x v="0"/>
    <x v="4"/>
    <x v="2"/>
    <n v="103870.43486343489"/>
  </r>
  <r>
    <x v="0"/>
    <x v="5"/>
    <x v="0"/>
    <n v="271072.83837511798"/>
  </r>
  <r>
    <x v="0"/>
    <x v="5"/>
    <x v="1"/>
    <n v="610520.48986149963"/>
  </r>
  <r>
    <x v="0"/>
    <x v="5"/>
    <x v="2"/>
    <n v="99048.52851076737"/>
  </r>
  <r>
    <x v="0"/>
    <x v="6"/>
    <x v="0"/>
    <n v="272779.36191212281"/>
  </r>
  <r>
    <x v="0"/>
    <x v="6"/>
    <x v="1"/>
    <n v="632061.42270616407"/>
  </r>
  <r>
    <x v="0"/>
    <x v="6"/>
    <x v="2"/>
    <n v="90031.675862068878"/>
  </r>
  <r>
    <x v="0"/>
    <x v="7"/>
    <x v="0"/>
    <n v="221603.48562066251"/>
  </r>
  <r>
    <x v="0"/>
    <x v="7"/>
    <x v="1"/>
    <n v="481115.95855879044"/>
  </r>
  <r>
    <x v="0"/>
    <x v="7"/>
    <x v="2"/>
    <n v="88924.457421817657"/>
  </r>
  <r>
    <x v="0"/>
    <x v="8"/>
    <x v="0"/>
    <n v="267142.11410441343"/>
  </r>
  <r>
    <x v="0"/>
    <x v="8"/>
    <x v="1"/>
    <n v="602879.32163436536"/>
  </r>
  <r>
    <x v="0"/>
    <x v="8"/>
    <x v="2"/>
    <n v="98623.837212643673"/>
  </r>
  <r>
    <x v="0"/>
    <x v="9"/>
    <x v="0"/>
    <n v="284617.36921815749"/>
  </r>
  <r>
    <x v="0"/>
    <x v="9"/>
    <x v="1"/>
    <n v="659839.04072282754"/>
  </r>
  <r>
    <x v="0"/>
    <x v="9"/>
    <x v="2"/>
    <n v="101910.5865855469"/>
  </r>
  <r>
    <x v="0"/>
    <x v="10"/>
    <x v="0"/>
    <n v="263810.17995755182"/>
  </r>
  <r>
    <x v="0"/>
    <x v="10"/>
    <x v="1"/>
    <n v="609492.93952885119"/>
  </r>
  <r>
    <x v="0"/>
    <x v="10"/>
    <x v="2"/>
    <n v="105230.72614727863"/>
  </r>
  <r>
    <x v="0"/>
    <x v="11"/>
    <x v="0"/>
    <n v="269551.18587515713"/>
  </r>
  <r>
    <x v="0"/>
    <x v="11"/>
    <x v="1"/>
    <n v="600682.1656376156"/>
  </r>
  <r>
    <x v="0"/>
    <x v="11"/>
    <x v="2"/>
    <n v="99510.744756391621"/>
  </r>
  <r>
    <x v="0"/>
    <x v="12"/>
    <x v="0"/>
    <n v="267340.13397753757"/>
  </r>
  <r>
    <x v="0"/>
    <x v="12"/>
    <x v="1"/>
    <n v="579500.10195866262"/>
  </r>
  <r>
    <x v="0"/>
    <x v="12"/>
    <x v="2"/>
    <n v="94872.341310714008"/>
  </r>
  <r>
    <x v="0"/>
    <x v="13"/>
    <x v="0"/>
    <n v="265488.3181456693"/>
  </r>
  <r>
    <x v="0"/>
    <x v="13"/>
    <x v="1"/>
    <n v="558825.66462376656"/>
  </r>
  <r>
    <x v="0"/>
    <x v="13"/>
    <x v="2"/>
    <n v="101821.6658312448"/>
  </r>
  <r>
    <x v="0"/>
    <x v="14"/>
    <x v="0"/>
    <n v="259724.10796965793"/>
  </r>
  <r>
    <x v="0"/>
    <x v="14"/>
    <x v="1"/>
    <n v="571202.86686208472"/>
  </r>
  <r>
    <x v="0"/>
    <x v="14"/>
    <x v="2"/>
    <n v="100321.77111170255"/>
  </r>
  <r>
    <x v="0"/>
    <x v="15"/>
    <x v="0"/>
    <n v="184792.71721123083"/>
  </r>
  <r>
    <x v="0"/>
    <x v="15"/>
    <x v="1"/>
    <n v="377612.89928482089"/>
  </r>
  <r>
    <x v="0"/>
    <x v="15"/>
    <x v="2"/>
    <n v="87021.403375047521"/>
  </r>
  <r>
    <x v="0"/>
    <x v="16"/>
    <x v="0"/>
    <n v="226008.04099516425"/>
  </r>
  <r>
    <x v="0"/>
    <x v="16"/>
    <x v="1"/>
    <n v="460694.28986136167"/>
  </r>
  <r>
    <x v="0"/>
    <x v="16"/>
    <x v="2"/>
    <n v="90232.355318684378"/>
  </r>
  <r>
    <x v="0"/>
    <x v="17"/>
    <x v="0"/>
    <n v="222052.44457101647"/>
  </r>
  <r>
    <x v="0"/>
    <x v="17"/>
    <x v="1"/>
    <n v="466619.10708455386"/>
  </r>
  <r>
    <x v="0"/>
    <x v="17"/>
    <x v="2"/>
    <n v="85910.904907677366"/>
  </r>
  <r>
    <x v="0"/>
    <x v="18"/>
    <x v="0"/>
    <n v="251190.34549787111"/>
  </r>
  <r>
    <x v="0"/>
    <x v="18"/>
    <x v="1"/>
    <n v="507955.79653742496"/>
  </r>
  <r>
    <x v="0"/>
    <x v="18"/>
    <x v="2"/>
    <n v="83553.921244839687"/>
  </r>
  <r>
    <x v="0"/>
    <x v="19"/>
    <x v="0"/>
    <n v="251830.7438123702"/>
  </r>
  <r>
    <x v="0"/>
    <x v="19"/>
    <x v="1"/>
    <n v="473046.11854750372"/>
  </r>
  <r>
    <x v="0"/>
    <x v="19"/>
    <x v="2"/>
    <n v="86510.693672280657"/>
  </r>
  <r>
    <x v="0"/>
    <x v="20"/>
    <x v="0"/>
    <n v="252575.37477294289"/>
  </r>
  <r>
    <x v="0"/>
    <x v="20"/>
    <x v="1"/>
    <n v="507452.9803540844"/>
  </r>
  <r>
    <x v="0"/>
    <x v="20"/>
    <x v="2"/>
    <n v="97743.886279926068"/>
  </r>
  <r>
    <x v="0"/>
    <x v="21"/>
    <x v="0"/>
    <n v="210960.29272684985"/>
  </r>
  <r>
    <x v="0"/>
    <x v="21"/>
    <x v="1"/>
    <n v="420982.73673012655"/>
  </r>
  <r>
    <x v="0"/>
    <x v="21"/>
    <x v="2"/>
    <n v="82944.656425951791"/>
  </r>
  <r>
    <x v="0"/>
    <x v="22"/>
    <x v="0"/>
    <n v="215968.00955539543"/>
  </r>
  <r>
    <x v="0"/>
    <x v="22"/>
    <x v="1"/>
    <n v="419394.93809448218"/>
  </r>
  <r>
    <x v="0"/>
    <x v="22"/>
    <x v="2"/>
    <n v="77419.15863020836"/>
  </r>
  <r>
    <x v="0"/>
    <x v="23"/>
    <x v="0"/>
    <n v="234872.63589176832"/>
  </r>
  <r>
    <x v="0"/>
    <x v="23"/>
    <x v="1"/>
    <n v="438422.40077872557"/>
  </r>
  <r>
    <x v="0"/>
    <x v="23"/>
    <x v="2"/>
    <n v="80569.545701058145"/>
  </r>
  <r>
    <x v="0"/>
    <x v="24"/>
    <x v="0"/>
    <n v="180591.05952827539"/>
  </r>
  <r>
    <x v="0"/>
    <x v="24"/>
    <x v="1"/>
    <n v="317239.19811199058"/>
  </r>
  <r>
    <x v="0"/>
    <x v="24"/>
    <x v="2"/>
    <n v="79614.717987421391"/>
  </r>
  <r>
    <x v="0"/>
    <x v="25"/>
    <x v="0"/>
    <n v="185507.78328800987"/>
  </r>
  <r>
    <x v="0"/>
    <x v="25"/>
    <x v="1"/>
    <n v="353318.12715244578"/>
  </r>
  <r>
    <x v="0"/>
    <x v="25"/>
    <x v="2"/>
    <n v="85231.46716273675"/>
  </r>
  <r>
    <x v="0"/>
    <x v="26"/>
    <x v="0"/>
    <n v="175197.38786488867"/>
  </r>
  <r>
    <x v="0"/>
    <x v="26"/>
    <x v="1"/>
    <n v="290778.08962831716"/>
  </r>
  <r>
    <x v="0"/>
    <x v="26"/>
    <x v="2"/>
    <n v="81510.972289960569"/>
  </r>
  <r>
    <x v="0"/>
    <x v="27"/>
    <x v="0"/>
    <n v="161018.25205620195"/>
  </r>
  <r>
    <x v="0"/>
    <x v="27"/>
    <x v="1"/>
    <n v="285097.9834217095"/>
  </r>
  <r>
    <x v="0"/>
    <x v="27"/>
    <x v="2"/>
    <n v="80572.660024355369"/>
  </r>
  <r>
    <x v="0"/>
    <x v="28"/>
    <x v="0"/>
    <n v="152161.89923248239"/>
  </r>
  <r>
    <x v="0"/>
    <x v="28"/>
    <x v="1"/>
    <n v="281784.34290826658"/>
  </r>
  <r>
    <x v="0"/>
    <x v="28"/>
    <x v="2"/>
    <n v="72085.415578787855"/>
  </r>
  <r>
    <x v="0"/>
    <x v="29"/>
    <x v="0"/>
    <n v="159047.15216151092"/>
  </r>
  <r>
    <x v="0"/>
    <x v="29"/>
    <x v="1"/>
    <n v="277607.37346179242"/>
  </r>
  <r>
    <x v="0"/>
    <x v="29"/>
    <x v="2"/>
    <n v="70647.87469081748"/>
  </r>
  <r>
    <x v="0"/>
    <x v="30"/>
    <x v="0"/>
    <n v="159551.59477679629"/>
  </r>
  <r>
    <x v="0"/>
    <x v="30"/>
    <x v="1"/>
    <n v="263625.51098970632"/>
  </r>
  <r>
    <x v="0"/>
    <x v="30"/>
    <x v="2"/>
    <n v="72553.789217805781"/>
  </r>
  <r>
    <x v="0"/>
    <x v="31"/>
    <x v="0"/>
    <n v="169574.62649455955"/>
  </r>
  <r>
    <x v="0"/>
    <x v="31"/>
    <x v="1"/>
    <n v="301336.05492403975"/>
  </r>
  <r>
    <x v="0"/>
    <x v="31"/>
    <x v="2"/>
    <n v="83989.946130635333"/>
  </r>
  <r>
    <x v="0"/>
    <x v="32"/>
    <x v="0"/>
    <n v="192064.45046673532"/>
  </r>
  <r>
    <x v="0"/>
    <x v="32"/>
    <x v="1"/>
    <n v="327424.99471866898"/>
  </r>
  <r>
    <x v="0"/>
    <x v="32"/>
    <x v="2"/>
    <n v="87170.320348400404"/>
  </r>
  <r>
    <x v="0"/>
    <x v="33"/>
    <x v="0"/>
    <n v="241860.38363501112"/>
  </r>
  <r>
    <x v="0"/>
    <x v="33"/>
    <x v="1"/>
    <n v="429911.69458537735"/>
  </r>
  <r>
    <x v="0"/>
    <x v="33"/>
    <x v="2"/>
    <n v="102151.68368821756"/>
  </r>
  <r>
    <x v="0"/>
    <x v="34"/>
    <x v="0"/>
    <n v="264363.85076424392"/>
  </r>
  <r>
    <x v="0"/>
    <x v="34"/>
    <x v="1"/>
    <n v="454194.85134938976"/>
  </r>
  <r>
    <x v="0"/>
    <x v="34"/>
    <x v="2"/>
    <n v="114535.82787675319"/>
  </r>
  <r>
    <x v="0"/>
    <x v="35"/>
    <x v="0"/>
    <n v="250949.15682154376"/>
  </r>
  <r>
    <x v="0"/>
    <x v="35"/>
    <x v="1"/>
    <n v="492123.96200461924"/>
  </r>
  <r>
    <x v="0"/>
    <x v="35"/>
    <x v="2"/>
    <n v="109720.72755275882"/>
  </r>
  <r>
    <x v="0"/>
    <x v="36"/>
    <x v="0"/>
    <n v="258516.01946140543"/>
  </r>
  <r>
    <x v="0"/>
    <x v="36"/>
    <x v="1"/>
    <n v="504335.65273958124"/>
  </r>
  <r>
    <x v="0"/>
    <x v="36"/>
    <x v="2"/>
    <n v="101221.89637987458"/>
  </r>
  <r>
    <x v="0"/>
    <x v="37"/>
    <x v="0"/>
    <n v="261800.00710515966"/>
  </r>
  <r>
    <x v="0"/>
    <x v="37"/>
    <x v="1"/>
    <n v="500269.63726154546"/>
  </r>
  <r>
    <x v="0"/>
    <x v="37"/>
    <x v="2"/>
    <n v="105059.64768819975"/>
  </r>
  <r>
    <x v="0"/>
    <x v="38"/>
    <x v="0"/>
    <n v="259010.52109654542"/>
  </r>
  <r>
    <x v="0"/>
    <x v="38"/>
    <x v="1"/>
    <n v="497848.6919075285"/>
  </r>
  <r>
    <x v="0"/>
    <x v="38"/>
    <x v="2"/>
    <n v="107336.59788938241"/>
  </r>
  <r>
    <x v="0"/>
    <x v="39"/>
    <x v="0"/>
    <n v="257439.7191626408"/>
  </r>
  <r>
    <x v="0"/>
    <x v="39"/>
    <x v="1"/>
    <n v="552913.43069470418"/>
  </r>
  <r>
    <x v="0"/>
    <x v="39"/>
    <x v="2"/>
    <n v="102922.06601670462"/>
  </r>
  <r>
    <x v="0"/>
    <x v="40"/>
    <x v="0"/>
    <n v="269522.7545147051"/>
  </r>
  <r>
    <x v="0"/>
    <x v="40"/>
    <x v="1"/>
    <n v="531052.94623346196"/>
  </r>
  <r>
    <x v="0"/>
    <x v="40"/>
    <x v="2"/>
    <n v="104263.61822095896"/>
  </r>
  <r>
    <x v="0"/>
    <x v="41"/>
    <x v="0"/>
    <n v="267543.26227471099"/>
  </r>
  <r>
    <x v="0"/>
    <x v="41"/>
    <x v="1"/>
    <n v="565404.88838080282"/>
  </r>
  <r>
    <x v="0"/>
    <x v="41"/>
    <x v="2"/>
    <n v="94515.561992809075"/>
  </r>
  <r>
    <x v="0"/>
    <x v="42"/>
    <x v="0"/>
    <n v="269135.91061443643"/>
  </r>
  <r>
    <x v="0"/>
    <x v="42"/>
    <x v="1"/>
    <n v="543758.15406142944"/>
  </r>
  <r>
    <x v="0"/>
    <x v="42"/>
    <x v="2"/>
    <n v="99445.675939181267"/>
  </r>
  <r>
    <x v="0"/>
    <x v="43"/>
    <x v="0"/>
    <n v="213473.20373630579"/>
  </r>
  <r>
    <x v="0"/>
    <x v="43"/>
    <x v="1"/>
    <n v="463745.10237932339"/>
  </r>
  <r>
    <x v="0"/>
    <x v="43"/>
    <x v="2"/>
    <n v="88486.593175204049"/>
  </r>
  <r>
    <x v="0"/>
    <x v="44"/>
    <x v="0"/>
    <n v="260659.73361407625"/>
  </r>
  <r>
    <x v="0"/>
    <x v="44"/>
    <x v="1"/>
    <n v="572435.78651677468"/>
  </r>
  <r>
    <x v="0"/>
    <x v="44"/>
    <x v="2"/>
    <n v="107228.14292615588"/>
  </r>
  <r>
    <x v="0"/>
    <x v="45"/>
    <x v="0"/>
    <n v="269059.34632961918"/>
  </r>
  <r>
    <x v="0"/>
    <x v="45"/>
    <x v="1"/>
    <n v="611238.08699250862"/>
  </r>
  <r>
    <x v="0"/>
    <x v="45"/>
    <x v="2"/>
    <n v="98061.308521919098"/>
  </r>
  <r>
    <x v="0"/>
    <x v="46"/>
    <x v="0"/>
    <n v="263458.01506931527"/>
  </r>
  <r>
    <x v="0"/>
    <x v="46"/>
    <x v="1"/>
    <n v="574544.69151162833"/>
  </r>
  <r>
    <x v="0"/>
    <x v="46"/>
    <x v="2"/>
    <n v="94581.632924812162"/>
  </r>
  <r>
    <x v="0"/>
    <x v="47"/>
    <x v="0"/>
    <n v="270219.69822043914"/>
  </r>
  <r>
    <x v="0"/>
    <x v="47"/>
    <x v="1"/>
    <n v="636274.57913828013"/>
  </r>
  <r>
    <x v="0"/>
    <x v="47"/>
    <x v="2"/>
    <n v="104336.03298097261"/>
  </r>
  <r>
    <x v="0"/>
    <x v="48"/>
    <x v="0"/>
    <n v="269029.78288236225"/>
  </r>
  <r>
    <x v="0"/>
    <x v="48"/>
    <x v="1"/>
    <n v="641377.28111130814"/>
  </r>
  <r>
    <x v="0"/>
    <x v="48"/>
    <x v="2"/>
    <n v="98232.799745009936"/>
  </r>
  <r>
    <x v="0"/>
    <x v="49"/>
    <x v="0"/>
    <n v="263805.73966244439"/>
  </r>
  <r>
    <x v="0"/>
    <x v="49"/>
    <x v="1"/>
    <n v="637324.73667004623"/>
  </r>
  <r>
    <x v="0"/>
    <x v="49"/>
    <x v="2"/>
    <n v="97653.67595726141"/>
  </r>
  <r>
    <x v="0"/>
    <x v="50"/>
    <x v="0"/>
    <n v="260892.45432461056"/>
  </r>
  <r>
    <x v="0"/>
    <x v="50"/>
    <x v="1"/>
    <n v="583095.40979987988"/>
  </r>
  <r>
    <x v="0"/>
    <x v="50"/>
    <x v="2"/>
    <n v="92852.885164328443"/>
  </r>
  <r>
    <x v="0"/>
    <x v="51"/>
    <x v="0"/>
    <n v="117774.84544254704"/>
  </r>
  <r>
    <x v="0"/>
    <x v="51"/>
    <x v="1"/>
    <n v="283057.34603084531"/>
  </r>
  <r>
    <x v="0"/>
    <x v="51"/>
    <x v="2"/>
    <n v="56010.654566173893"/>
  </r>
  <r>
    <x v="0"/>
    <x v="52"/>
    <x v="1"/>
    <n v="89006.430122995036"/>
  </r>
  <r>
    <x v="0"/>
    <x v="52"/>
    <x v="2"/>
    <n v="20598.881925522252"/>
  </r>
  <r>
    <x v="1"/>
    <x v="0"/>
    <x v="0"/>
    <n v="89408.536286536633"/>
  </r>
  <r>
    <x v="1"/>
    <x v="0"/>
    <x v="1"/>
    <n v="229703.6903020429"/>
  </r>
  <r>
    <x v="1"/>
    <x v="0"/>
    <x v="2"/>
    <n v="44171.434131736547"/>
  </r>
  <r>
    <x v="1"/>
    <x v="1"/>
    <x v="0"/>
    <n v="204023.48133300449"/>
  </r>
  <r>
    <x v="1"/>
    <x v="1"/>
    <x v="1"/>
    <n v="468221.68173022819"/>
  </r>
  <r>
    <x v="1"/>
    <x v="1"/>
    <x v="2"/>
    <n v="67864.492984341385"/>
  </r>
  <r>
    <x v="1"/>
    <x v="2"/>
    <x v="0"/>
    <n v="267966.95168065163"/>
  </r>
  <r>
    <x v="1"/>
    <x v="2"/>
    <x v="1"/>
    <n v="590612.74817345536"/>
  </r>
  <r>
    <x v="1"/>
    <x v="2"/>
    <x v="2"/>
    <n v="73279.089984634717"/>
  </r>
  <r>
    <x v="1"/>
    <x v="3"/>
    <x v="0"/>
    <n v="270399.78180661937"/>
  </r>
  <r>
    <x v="1"/>
    <x v="3"/>
    <x v="1"/>
    <n v="613855.85270361463"/>
  </r>
  <r>
    <x v="1"/>
    <x v="3"/>
    <x v="2"/>
    <n v="96603.359957005116"/>
  </r>
  <r>
    <x v="1"/>
    <x v="4"/>
    <x v="0"/>
    <n v="270127.56486282742"/>
  </r>
  <r>
    <x v="1"/>
    <x v="4"/>
    <x v="1"/>
    <n v="581837.91426017915"/>
  </r>
  <r>
    <x v="1"/>
    <x v="4"/>
    <x v="2"/>
    <n v="85307.969520065948"/>
  </r>
  <r>
    <x v="1"/>
    <x v="5"/>
    <x v="0"/>
    <n v="252733.95663658759"/>
  </r>
  <r>
    <x v="1"/>
    <x v="5"/>
    <x v="1"/>
    <n v="621949.60056298017"/>
  </r>
  <r>
    <x v="1"/>
    <x v="5"/>
    <x v="2"/>
    <n v="91489.513727882819"/>
  </r>
  <r>
    <x v="1"/>
    <x v="6"/>
    <x v="0"/>
    <n v="256883.28131901185"/>
  </r>
  <r>
    <x v="1"/>
    <x v="6"/>
    <x v="1"/>
    <n v="593510.21217496577"/>
  </r>
  <r>
    <x v="1"/>
    <x v="6"/>
    <x v="2"/>
    <n v="90089.687380682677"/>
  </r>
  <r>
    <x v="1"/>
    <x v="7"/>
    <x v="0"/>
    <n v="211212.3793341229"/>
  </r>
  <r>
    <x v="1"/>
    <x v="7"/>
    <x v="1"/>
    <n v="503364.36531651544"/>
  </r>
  <r>
    <x v="1"/>
    <x v="7"/>
    <x v="2"/>
    <n v="88389.295180671324"/>
  </r>
  <r>
    <x v="1"/>
    <x v="8"/>
    <x v="0"/>
    <n v="257035.86260686375"/>
  </r>
  <r>
    <x v="1"/>
    <x v="8"/>
    <x v="1"/>
    <n v="607585.59989881213"/>
  </r>
  <r>
    <x v="1"/>
    <x v="8"/>
    <x v="2"/>
    <n v="94476.833138194124"/>
  </r>
  <r>
    <x v="1"/>
    <x v="9"/>
    <x v="0"/>
    <n v="257002.13244381195"/>
  </r>
  <r>
    <x v="1"/>
    <x v="9"/>
    <x v="1"/>
    <n v="614378.1937314641"/>
  </r>
  <r>
    <x v="1"/>
    <x v="9"/>
    <x v="2"/>
    <n v="92164.716959792946"/>
  </r>
  <r>
    <x v="1"/>
    <x v="10"/>
    <x v="0"/>
    <n v="237521.14565224943"/>
  </r>
  <r>
    <x v="1"/>
    <x v="10"/>
    <x v="1"/>
    <n v="502288.74216218083"/>
  </r>
  <r>
    <x v="1"/>
    <x v="10"/>
    <x v="2"/>
    <n v="110111.41490708766"/>
  </r>
  <r>
    <x v="1"/>
    <x v="11"/>
    <x v="0"/>
    <n v="169403.05849908607"/>
  </r>
  <r>
    <x v="1"/>
    <x v="11"/>
    <x v="1"/>
    <n v="346822.54057618708"/>
  </r>
  <r>
    <x v="1"/>
    <x v="11"/>
    <x v="2"/>
    <n v="69092.321778940095"/>
  </r>
  <r>
    <x v="1"/>
    <x v="12"/>
    <x v="0"/>
    <n v="177913.59442490045"/>
  </r>
  <r>
    <x v="1"/>
    <x v="12"/>
    <x v="1"/>
    <n v="222418.2744955931"/>
  </r>
  <r>
    <x v="1"/>
    <x v="12"/>
    <x v="2"/>
    <n v="58909.907400149576"/>
  </r>
  <r>
    <x v="1"/>
    <x v="13"/>
    <x v="0"/>
    <n v="157687.29520894567"/>
  </r>
  <r>
    <x v="1"/>
    <x v="13"/>
    <x v="1"/>
    <n v="198203.90525578285"/>
  </r>
  <r>
    <x v="1"/>
    <x v="13"/>
    <x v="2"/>
    <n v="61116.528961975811"/>
  </r>
  <r>
    <x v="1"/>
    <x v="14"/>
    <x v="0"/>
    <n v="102867.58288478851"/>
  </r>
  <r>
    <x v="1"/>
    <x v="14"/>
    <x v="1"/>
    <n v="149525.54080175605"/>
  </r>
  <r>
    <x v="1"/>
    <x v="14"/>
    <x v="2"/>
    <n v="50864.026339899232"/>
  </r>
  <r>
    <x v="1"/>
    <x v="15"/>
    <x v="0"/>
    <n v="121902.16103709131"/>
  </r>
  <r>
    <x v="1"/>
    <x v="15"/>
    <x v="1"/>
    <n v="188642.50060002049"/>
  </r>
  <r>
    <x v="1"/>
    <x v="15"/>
    <x v="2"/>
    <n v="52259.668265306034"/>
  </r>
  <r>
    <x v="1"/>
    <x v="16"/>
    <x v="0"/>
    <n v="152293.53221823799"/>
  </r>
  <r>
    <x v="1"/>
    <x v="16"/>
    <x v="1"/>
    <n v="211736.997183737"/>
  </r>
  <r>
    <x v="1"/>
    <x v="16"/>
    <x v="2"/>
    <n v="61953.96"/>
  </r>
  <r>
    <x v="1"/>
    <x v="17"/>
    <x v="0"/>
    <n v="133391.06885380612"/>
  </r>
  <r>
    <x v="1"/>
    <x v="17"/>
    <x v="1"/>
    <n v="201429.07343001163"/>
  </r>
  <r>
    <x v="1"/>
    <x v="17"/>
    <x v="2"/>
    <n v="41504.74002950859"/>
  </r>
  <r>
    <x v="1"/>
    <x v="18"/>
    <x v="0"/>
    <n v="156793.5805008371"/>
  </r>
  <r>
    <x v="1"/>
    <x v="18"/>
    <x v="1"/>
    <n v="215215.03779180563"/>
  </r>
  <r>
    <x v="1"/>
    <x v="18"/>
    <x v="2"/>
    <n v="56076.686928104762"/>
  </r>
  <r>
    <x v="1"/>
    <x v="19"/>
    <x v="0"/>
    <n v="147012.3821253838"/>
  </r>
  <r>
    <x v="1"/>
    <x v="19"/>
    <x v="1"/>
    <n v="204877.07526935876"/>
  </r>
  <r>
    <x v="1"/>
    <x v="19"/>
    <x v="2"/>
    <n v="61882.052089552279"/>
  </r>
  <r>
    <x v="1"/>
    <x v="20"/>
    <x v="0"/>
    <n v="144083.16119982791"/>
  </r>
  <r>
    <x v="1"/>
    <x v="20"/>
    <x v="1"/>
    <n v="248292.97746181561"/>
  </r>
  <r>
    <x v="1"/>
    <x v="20"/>
    <x v="2"/>
    <n v="68293.5484192183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D651B-19AE-4A3B-96DB-1C6AE344C41D}" name="Pivottabell1" cacheId="5" applyNumberFormats="0" applyBorderFormats="0" applyFontFormats="0" applyPatternFormats="0" applyAlignmentFormats="0" applyWidthHeightFormats="1" dataCaption="Värden" updatedVersion="6" minRefreshableVersion="3" rowGrandTotals="0" colGrandTotals="0" itemPrintTitles="1" createdVersion="6" indent="0" outline="1" outlineData="1" multipleFieldFilters="0" chartFormat="45">
  <location ref="A3:C25" firstHeaderRow="1" firstDataRow="2" firstDataCol="1" rowPageCount="1" colPageCount="1"/>
  <pivotFields count="6"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dataField="1" numFmtId="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x="1"/>
        <item x="2"/>
        <item sd="0" x="3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5"/>
  </colFields>
  <colItems count="2">
    <i>
      <x v="1"/>
    </i>
    <i>
      <x v="2"/>
    </i>
  </colItems>
  <pageFields count="1">
    <pageField fld="2" hier="-1"/>
  </pageFields>
  <dataFields count="1">
    <dataField name="Summa av Påstigande (kalibrerad), per hållplats och vagn (PROJSUM)" fld="3" baseField="5" baseItem="2" numFmtId="3"/>
  </dataFields>
  <chartFormats count="2">
    <chartFormat chart="28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8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3E2986-5586-47E2-8C6B-C5EB6BFD70EB}" name="Tabell2" displayName="Tabell2" ref="D4:D25" totalsRowShown="0" headerRowDxfId="14" dataDxfId="13" headerRowCellStyle="Procent" dataCellStyle="Procent">
  <autoFilter ref="D4:D25" xr:uid="{7A6CC13F-A95A-4887-8EB4-1CB5DF64403D}"/>
  <tableColumns count="1">
    <tableColumn id="1" xr3:uid="{48A3FB65-A28B-47BE-BE66-94F8319ADA18}" name="Förändring_Vecka" dataDxfId="12" dataCellStyle="Procent">
      <calculatedColumnFormula>(C5-B5)/B5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BA6D71-3511-484C-9ECE-64B222D383A2}" name="Tabell4" displayName="Tabell4" ref="E4:E25" totalsRowShown="0" headerRowDxfId="11" dataDxfId="10" headerRowCellStyle="Procent" dataCellStyle="Procent">
  <autoFilter ref="E4:E25" xr:uid="{7263D6DF-207A-4A17-A1E1-EC9AE3FE7C6D}"/>
  <tableColumns count="1">
    <tableColumn id="1" xr3:uid="{40C43A13-7E35-4776-8E94-C9A062C781B8}" name="Förändring_YtD" dataDxfId="9" dataCellStyle="Procent">
      <calculatedColumnFormula>(SUM($C$5:C5)-SUM($B$5:B5))/SUM($B$5:B5)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55958F-5AA6-4E67-A1B0-EE24585D8CA1}" name="Tabell1" displayName="Tabell1" ref="A3:D224" totalsRowShown="0" headerRowDxfId="8" dataDxfId="6" headerRowBorderDxfId="7" tableBorderDxfId="5" totalsRowBorderDxfId="4">
  <autoFilter ref="A3:D224" xr:uid="{15056206-749E-4CE9-8FC3-E4D3DD517353}"/>
  <sortState xmlns:xlrd2="http://schemas.microsoft.com/office/spreadsheetml/2017/richdata2" ref="A4:D197">
    <sortCondition ref="A4:A197"/>
    <sortCondition ref="B4:B197"/>
    <sortCondition ref="C4:C197"/>
  </sortState>
  <tableColumns count="4">
    <tableColumn id="1" xr3:uid="{F7C81667-5967-47C3-B4B4-FB66FE562107}" name="År" dataDxfId="3"/>
    <tableColumn id="2" xr3:uid="{C1DAAD7F-632B-4EB9-9BF0-180E3A408036}" name="Vecka" dataDxfId="2"/>
    <tableColumn id="3" xr3:uid="{F65672E9-3AF9-4662-8C0A-8DC5E2D5020A}" name="Trafikslag" dataDxfId="1"/>
    <tableColumn id="4" xr3:uid="{FE072A8A-142D-4F8D-A7FA-CDD43F5D6B97}" name="Påstigande (kalibrerad), per hållplats och vagn (PROJSUM)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96F9-7523-4D12-A0E5-98ADE291DFDC}">
  <dimension ref="A1:H25"/>
  <sheetViews>
    <sheetView workbookViewId="0">
      <selection activeCell="A12" sqref="A12"/>
    </sheetView>
  </sheetViews>
  <sheetFormatPr defaultRowHeight="15" x14ac:dyDescent="0.25"/>
  <cols>
    <col min="1" max="1" width="60.5703125" bestFit="1" customWidth="1"/>
    <col min="2" max="2" width="17.42578125" bestFit="1" customWidth="1"/>
    <col min="3" max="3" width="7.28515625" bestFit="1" customWidth="1"/>
    <col min="4" max="5" width="11.28515625" bestFit="1" customWidth="1"/>
  </cols>
  <sheetData>
    <row r="1" spans="1:8" x14ac:dyDescent="0.25">
      <c r="A1" s="8" t="s">
        <v>0</v>
      </c>
      <c r="B1" t="s">
        <v>1</v>
      </c>
    </row>
    <row r="3" spans="1:8" x14ac:dyDescent="0.25">
      <c r="A3" s="8" t="s">
        <v>2</v>
      </c>
      <c r="B3" s="8" t="s">
        <v>3</v>
      </c>
    </row>
    <row r="4" spans="1:8" x14ac:dyDescent="0.25">
      <c r="A4" s="8" t="s">
        <v>4</v>
      </c>
      <c r="B4" t="s">
        <v>5</v>
      </c>
      <c r="C4" t="s">
        <v>6</v>
      </c>
      <c r="D4" s="11" t="s">
        <v>7</v>
      </c>
      <c r="E4" s="11" t="s">
        <v>8</v>
      </c>
      <c r="G4" s="11">
        <f ca="1">OFFSET(D4,COUNT(Tabell2[Förändring_Vecka]),0,1,1)</f>
        <v>-0.51070742103324585</v>
      </c>
      <c r="H4" s="11">
        <f ca="1">OFFSET(E4,COUNT(Tabell4[Förändring_YtD]),0,1,1)</f>
        <v>-0.29057510537839987</v>
      </c>
    </row>
    <row r="5" spans="1:8" x14ac:dyDescent="0.25">
      <c r="A5" s="10">
        <v>1</v>
      </c>
      <c r="B5" s="9">
        <v>263953.05850106588</v>
      </c>
      <c r="C5" s="9">
        <v>229703.6903020429</v>
      </c>
      <c r="D5" s="11">
        <f>(C5-B5)/B5</f>
        <v>-0.12975552696194531</v>
      </c>
      <c r="E5" s="11">
        <f>(SUM($C$5:C5)-SUM($B$5:B5))/SUM($B$5:B5)</f>
        <v>-0.12975552696194531</v>
      </c>
    </row>
    <row r="6" spans="1:8" x14ac:dyDescent="0.25">
      <c r="A6" s="10">
        <v>2</v>
      </c>
      <c r="B6" s="9">
        <v>562169.11668583099</v>
      </c>
      <c r="C6" s="9">
        <v>468221.68173022819</v>
      </c>
      <c r="D6" s="11">
        <f t="shared" ref="D6:D20" si="0">(C6-B6)/B6</f>
        <v>-0.16711596593824535</v>
      </c>
      <c r="E6" s="11">
        <f>(SUM($C$5:C6)-SUM($B$5:B6))/SUM($B$5:B6)</f>
        <v>-0.15517898805418623</v>
      </c>
    </row>
    <row r="7" spans="1:8" x14ac:dyDescent="0.25">
      <c r="A7" s="10">
        <v>3</v>
      </c>
      <c r="B7" s="9">
        <v>610088.42087912967</v>
      </c>
      <c r="C7" s="9">
        <v>590612.74817345536</v>
      </c>
      <c r="D7" s="11">
        <f t="shared" si="0"/>
        <v>-3.1922705036116099E-2</v>
      </c>
      <c r="E7" s="11">
        <f>(SUM($C$5:C7)-SUM($B$5:B7))/SUM($B$5:B7)</f>
        <v>-0.10282090681185248</v>
      </c>
    </row>
    <row r="8" spans="1:8" x14ac:dyDescent="0.25">
      <c r="A8" s="10">
        <v>4</v>
      </c>
      <c r="B8" s="9">
        <v>628488.12236384791</v>
      </c>
      <c r="C8" s="9">
        <v>613855.85270361463</v>
      </c>
      <c r="D8" s="11">
        <f t="shared" si="0"/>
        <v>-2.3281696406924759E-2</v>
      </c>
      <c r="E8" s="11">
        <f>(SUM($C$5:C8)-SUM($B$5:B8))/SUM($B$5:B8)</f>
        <v>-7.8609408758658961E-2</v>
      </c>
    </row>
    <row r="9" spans="1:8" x14ac:dyDescent="0.25">
      <c r="A9" s="10">
        <v>5</v>
      </c>
      <c r="B9" s="9">
        <v>673899.60571656562</v>
      </c>
      <c r="C9" s="9">
        <v>581837.91426017915</v>
      </c>
      <c r="D9" s="11">
        <f t="shared" si="0"/>
        <v>-0.13661039519157481</v>
      </c>
      <c r="E9" s="11">
        <f>(SUM($C$5:C9)-SUM($B$5:B9))/SUM($B$5:B9)</f>
        <v>-9.2881980805345085E-2</v>
      </c>
    </row>
    <row r="10" spans="1:8" x14ac:dyDescent="0.25">
      <c r="A10" s="10">
        <v>6</v>
      </c>
      <c r="B10" s="9">
        <v>610520.48986149963</v>
      </c>
      <c r="C10" s="9">
        <v>621949.60056298017</v>
      </c>
      <c r="D10" s="11">
        <f t="shared" si="0"/>
        <v>1.8720273752111573E-2</v>
      </c>
      <c r="E10" s="11">
        <f>(SUM($C$5:C10)-SUM($B$5:B10))/SUM($B$5:B10)</f>
        <v>-7.2537685214192904E-2</v>
      </c>
    </row>
    <row r="11" spans="1:8" x14ac:dyDescent="0.25">
      <c r="A11" s="10">
        <v>7</v>
      </c>
      <c r="B11" s="9">
        <v>632061.42270616407</v>
      </c>
      <c r="C11" s="9">
        <v>593510.21217496577</v>
      </c>
      <c r="D11" s="11">
        <f t="shared" si="0"/>
        <v>-6.0992823080614093E-2</v>
      </c>
      <c r="E11" s="11">
        <f>(SUM($C$5:C11)-SUM($B$5:B11))/SUM($B$5:B11)</f>
        <v>-7.0704796083024254E-2</v>
      </c>
    </row>
    <row r="12" spans="1:8" x14ac:dyDescent="0.25">
      <c r="A12" s="10">
        <v>8</v>
      </c>
      <c r="B12" s="9">
        <v>481115.95855879044</v>
      </c>
      <c r="C12" s="9">
        <v>503364.36531651544</v>
      </c>
      <c r="D12" s="11">
        <f t="shared" si="0"/>
        <v>4.6243335649000988E-2</v>
      </c>
      <c r="E12" s="11">
        <f>(SUM($C$5:C12)-SUM($B$5:B12))/SUM($B$5:B12)</f>
        <v>-5.8095679601801516E-2</v>
      </c>
    </row>
    <row r="13" spans="1:8" x14ac:dyDescent="0.25">
      <c r="A13" s="10">
        <v>9</v>
      </c>
      <c r="B13" s="9">
        <v>602879.32163436536</v>
      </c>
      <c r="C13" s="9">
        <v>607585.59989881213</v>
      </c>
      <c r="D13" s="11">
        <f t="shared" si="0"/>
        <v>7.8063355228180026E-3</v>
      </c>
      <c r="E13" s="11">
        <f>(SUM($C$5:C13)-SUM($B$5:B13))/SUM($B$5:B13)</f>
        <v>-5.0251733811562067E-2</v>
      </c>
    </row>
    <row r="14" spans="1:8" x14ac:dyDescent="0.25">
      <c r="A14" s="10">
        <v>10</v>
      </c>
      <c r="B14" s="9">
        <v>659839.04072282754</v>
      </c>
      <c r="C14" s="9">
        <v>614378.1937314641</v>
      </c>
      <c r="D14" s="11">
        <f t="shared" si="0"/>
        <v>-6.8896873609604684E-2</v>
      </c>
      <c r="E14" s="11">
        <f>(SUM($C$5:C14)-SUM($B$5:B14))/SUM($B$5:B14)</f>
        <v>-5.240068750148523E-2</v>
      </c>
    </row>
    <row r="15" spans="1:8" x14ac:dyDescent="0.25">
      <c r="A15" s="10">
        <v>11</v>
      </c>
      <c r="B15" s="9">
        <v>609492.93952885119</v>
      </c>
      <c r="C15" s="9">
        <v>502288.74216218083</v>
      </c>
      <c r="D15" s="11">
        <f t="shared" si="0"/>
        <v>-0.17589079448490591</v>
      </c>
      <c r="E15" s="11">
        <f>(SUM($C$5:C15)-SUM($B$5:B15))/SUM($B$5:B15)</f>
        <v>-6.4282644913614614E-2</v>
      </c>
    </row>
    <row r="16" spans="1:8" x14ac:dyDescent="0.25">
      <c r="A16" s="10">
        <v>12</v>
      </c>
      <c r="B16" s="9">
        <v>600682.1656376156</v>
      </c>
      <c r="C16" s="9">
        <v>346822.54057618708</v>
      </c>
      <c r="D16" s="11">
        <f t="shared" si="0"/>
        <v>-0.42261888163761302</v>
      </c>
      <c r="E16" s="11">
        <f>(SUM($C$5:C16)-SUM($B$5:B16))/SUM($B$5:B16)</f>
        <v>-9.5319458204602275E-2</v>
      </c>
    </row>
    <row r="17" spans="1:5" x14ac:dyDescent="0.25">
      <c r="A17" s="10">
        <v>13</v>
      </c>
      <c r="B17" s="9">
        <v>579500.10195866262</v>
      </c>
      <c r="C17" s="9">
        <v>222418.2744955931</v>
      </c>
      <c r="D17" s="11">
        <f t="shared" si="0"/>
        <v>-0.61618941266129612</v>
      </c>
      <c r="E17" s="11">
        <f>(SUM($C$5:C17)-SUM($B$5:B17))/SUM($B$5:B17)</f>
        <v>-0.13548667749960797</v>
      </c>
    </row>
    <row r="18" spans="1:5" x14ac:dyDescent="0.25">
      <c r="A18" s="10">
        <v>14</v>
      </c>
      <c r="B18" s="9">
        <v>558825.66462376656</v>
      </c>
      <c r="C18" s="9">
        <v>198203.90525578285</v>
      </c>
      <c r="D18" s="11">
        <f t="shared" si="0"/>
        <v>-0.64532068263324105</v>
      </c>
      <c r="E18" s="11">
        <f>(SUM($C$5:C18)-SUM($B$5:B18))/SUM($B$5:B18)</f>
        <v>-0.17077593027415983</v>
      </c>
    </row>
    <row r="19" spans="1:5" x14ac:dyDescent="0.25">
      <c r="A19" s="10">
        <v>15</v>
      </c>
      <c r="B19" s="9">
        <v>571202.86686208472</v>
      </c>
      <c r="C19" s="9">
        <v>149525.54080175605</v>
      </c>
      <c r="D19" s="11">
        <f t="shared" si="0"/>
        <v>-0.73822690767786603</v>
      </c>
      <c r="E19" s="11">
        <f>(SUM($C$5:C19)-SUM($B$5:B19))/SUM($B$5:B19)</f>
        <v>-0.20827045745124892</v>
      </c>
    </row>
    <row r="20" spans="1:5" x14ac:dyDescent="0.25">
      <c r="A20" s="10">
        <v>16</v>
      </c>
      <c r="B20" s="9">
        <v>377612.89928482089</v>
      </c>
      <c r="C20" s="9">
        <v>188642.50060002049</v>
      </c>
      <c r="D20" s="11">
        <f t="shared" si="0"/>
        <v>-0.50043417225073739</v>
      </c>
      <c r="E20" s="11">
        <f>(SUM($C$5:C20)-SUM($B$5:B20))/SUM($B$5:B20)</f>
        <v>-0.22049842658919941</v>
      </c>
    </row>
    <row r="21" spans="1:5" x14ac:dyDescent="0.25">
      <c r="A21" s="10">
        <v>17</v>
      </c>
      <c r="B21" s="9">
        <v>460694.28986136167</v>
      </c>
      <c r="C21" s="9">
        <v>211736.997183737</v>
      </c>
      <c r="D21" s="11">
        <f>(C21-B21)/B21</f>
        <v>-0.54039587239630049</v>
      </c>
      <c r="E21" s="11">
        <f>(SUM($C$5:C21)-SUM($B$5:B21))/SUM($B$5:B21)</f>
        <v>-0.236039345133778</v>
      </c>
    </row>
    <row r="22" spans="1:5" x14ac:dyDescent="0.25">
      <c r="A22" s="10">
        <v>18</v>
      </c>
      <c r="B22" s="9">
        <v>466619.10708455386</v>
      </c>
      <c r="C22" s="9">
        <v>201429.07343001163</v>
      </c>
      <c r="D22" s="11">
        <f>(C22-B22)/B22</f>
        <v>-0.56832227748120989</v>
      </c>
      <c r="E22" s="11">
        <f>(SUM($C$5:C22)-SUM($B$5:B22))/SUM($B$5:B22)</f>
        <v>-0.25162277263717953</v>
      </c>
    </row>
    <row r="23" spans="1:5" x14ac:dyDescent="0.25">
      <c r="A23" s="10">
        <v>19</v>
      </c>
      <c r="B23" s="9">
        <v>507955.79653742496</v>
      </c>
      <c r="C23" s="9">
        <v>215215.03779180563</v>
      </c>
      <c r="D23" s="11">
        <f>(C23-B23)/B23</f>
        <v>-0.57631148367858209</v>
      </c>
      <c r="E23" s="11">
        <f>(SUM($C$5:C23)-SUM($B$5:B23))/SUM($B$5:B23)</f>
        <v>-0.26739383929766142</v>
      </c>
    </row>
    <row r="24" spans="1:5" x14ac:dyDescent="0.25">
      <c r="A24" s="10">
        <v>20</v>
      </c>
      <c r="B24" s="9">
        <v>473046.11854750372</v>
      </c>
      <c r="C24" s="9">
        <v>204877.07526935876</v>
      </c>
      <c r="D24" s="11">
        <f>(C24-B24)/B24</f>
        <v>-0.56689830602893998</v>
      </c>
      <c r="E24" s="11">
        <f>(SUM($C$5:C24)-SUM($B$5:B24))/SUM($B$5:B24)</f>
        <v>-0.28035550861675634</v>
      </c>
    </row>
    <row r="25" spans="1:5" x14ac:dyDescent="0.25">
      <c r="A25" s="10">
        <v>21</v>
      </c>
      <c r="B25" s="9">
        <v>507452.9803540844</v>
      </c>
      <c r="C25" s="9">
        <v>248292.97746181561</v>
      </c>
      <c r="D25" s="11">
        <f>(C25-B25)/B25</f>
        <v>-0.51070742103324585</v>
      </c>
      <c r="E25" s="11">
        <f>(SUM($C$5:C25)-SUM($B$5:B25))/SUM($B$5:B25)</f>
        <v>-0.29057510537839987</v>
      </c>
    </row>
  </sheetData>
  <pageMargins left="0.7" right="0.7" top="0.75" bottom="0.75" header="0.3" footer="0.3"/>
  <pageSetup paperSize="9" orientation="portrait" verticalDpi="0"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4"/>
  <sheetViews>
    <sheetView tabSelected="1" topLeftCell="A3" workbookViewId="0">
      <selection activeCell="J15" sqref="J15"/>
    </sheetView>
  </sheetViews>
  <sheetFormatPr defaultRowHeight="15" x14ac:dyDescent="0.25"/>
  <cols>
    <col min="1" max="1" width="15" customWidth="1"/>
    <col min="3" max="3" width="13.42578125" bestFit="1" customWidth="1"/>
    <col min="4" max="4" width="46.140625" customWidth="1"/>
  </cols>
  <sheetData>
    <row r="1" spans="1:4" ht="15.75" x14ac:dyDescent="0.25">
      <c r="A1" s="1" t="s">
        <v>9</v>
      </c>
    </row>
    <row r="3" spans="1:4" ht="22.5" x14ac:dyDescent="0.25">
      <c r="A3" s="7" t="s">
        <v>10</v>
      </c>
      <c r="B3" s="7" t="s">
        <v>11</v>
      </c>
      <c r="C3" s="7" t="s">
        <v>0</v>
      </c>
      <c r="D3" s="7" t="s">
        <v>12</v>
      </c>
    </row>
    <row r="4" spans="1:4" ht="15" customHeight="1" x14ac:dyDescent="0.25">
      <c r="A4" s="2">
        <v>43466</v>
      </c>
      <c r="B4" s="3">
        <v>1</v>
      </c>
      <c r="C4" s="3" t="s">
        <v>13</v>
      </c>
      <c r="D4" s="14">
        <v>126572.91750720867</v>
      </c>
    </row>
    <row r="5" spans="1:4" ht="15" customHeight="1" x14ac:dyDescent="0.25">
      <c r="A5" s="12">
        <v>43466</v>
      </c>
      <c r="B5" s="13">
        <v>1</v>
      </c>
      <c r="C5" s="13" t="s">
        <v>1</v>
      </c>
      <c r="D5" s="14">
        <v>263953.05850106588</v>
      </c>
    </row>
    <row r="6" spans="1:4" ht="15" customHeight="1" x14ac:dyDescent="0.25">
      <c r="A6" s="12">
        <v>43466</v>
      </c>
      <c r="B6" s="13">
        <v>1</v>
      </c>
      <c r="C6" s="13" t="s">
        <v>14</v>
      </c>
      <c r="D6" s="14">
        <v>53210.65410385259</v>
      </c>
    </row>
    <row r="7" spans="1:4" ht="15" customHeight="1" x14ac:dyDescent="0.25">
      <c r="A7" s="2">
        <v>43466</v>
      </c>
      <c r="B7" s="3">
        <v>2</v>
      </c>
      <c r="C7" s="3" t="s">
        <v>13</v>
      </c>
      <c r="D7" s="14">
        <v>245759.43073397366</v>
      </c>
    </row>
    <row r="8" spans="1:4" ht="15" customHeight="1" x14ac:dyDescent="0.25">
      <c r="A8" s="12">
        <v>43466</v>
      </c>
      <c r="B8" s="13">
        <v>2</v>
      </c>
      <c r="C8" s="13" t="s">
        <v>1</v>
      </c>
      <c r="D8" s="14">
        <v>562169.11668583099</v>
      </c>
    </row>
    <row r="9" spans="1:4" ht="15" customHeight="1" x14ac:dyDescent="0.25">
      <c r="A9" s="12">
        <v>43466</v>
      </c>
      <c r="B9" s="13">
        <v>2</v>
      </c>
      <c r="C9" s="13" t="s">
        <v>14</v>
      </c>
      <c r="D9" s="14">
        <v>93247.9202577916</v>
      </c>
    </row>
    <row r="10" spans="1:4" ht="15" customHeight="1" x14ac:dyDescent="0.25">
      <c r="A10" s="2">
        <v>43466</v>
      </c>
      <c r="B10" s="3">
        <v>3</v>
      </c>
      <c r="C10" s="3" t="s">
        <v>13</v>
      </c>
      <c r="D10" s="14">
        <v>265420.41183211468</v>
      </c>
    </row>
    <row r="11" spans="1:4" ht="15" customHeight="1" x14ac:dyDescent="0.25">
      <c r="A11" s="12">
        <v>43466</v>
      </c>
      <c r="B11" s="13">
        <v>3</v>
      </c>
      <c r="C11" s="13" t="s">
        <v>1</v>
      </c>
      <c r="D11" s="14">
        <v>610088.42087912967</v>
      </c>
    </row>
    <row r="12" spans="1:4" ht="15" customHeight="1" x14ac:dyDescent="0.25">
      <c r="A12" s="12">
        <v>43466</v>
      </c>
      <c r="B12" s="13">
        <v>3</v>
      </c>
      <c r="C12" s="13" t="s">
        <v>14</v>
      </c>
      <c r="D12" s="14">
        <v>94067.363371150714</v>
      </c>
    </row>
    <row r="13" spans="1:4" ht="15" customHeight="1" x14ac:dyDescent="0.25">
      <c r="A13" s="2">
        <v>43466</v>
      </c>
      <c r="B13" s="3">
        <v>4</v>
      </c>
      <c r="C13" s="3" t="s">
        <v>13</v>
      </c>
      <c r="D13" s="14">
        <v>272380.27085280727</v>
      </c>
    </row>
    <row r="14" spans="1:4" ht="15" customHeight="1" x14ac:dyDescent="0.25">
      <c r="A14" s="12">
        <v>43466</v>
      </c>
      <c r="B14" s="13">
        <v>4</v>
      </c>
      <c r="C14" s="13" t="s">
        <v>1</v>
      </c>
      <c r="D14" s="14">
        <v>628488.12236384791</v>
      </c>
    </row>
    <row r="15" spans="1:4" ht="15" customHeight="1" x14ac:dyDescent="0.25">
      <c r="A15" s="12">
        <v>43466</v>
      </c>
      <c r="B15" s="13">
        <v>4</v>
      </c>
      <c r="C15" s="13" t="s">
        <v>14</v>
      </c>
      <c r="D15" s="14">
        <v>104574.40545795899</v>
      </c>
    </row>
    <row r="16" spans="1:4" ht="15" customHeight="1" x14ac:dyDescent="0.25">
      <c r="A16" s="2">
        <v>43466</v>
      </c>
      <c r="B16" s="3">
        <v>5</v>
      </c>
      <c r="C16" s="3" t="s">
        <v>13</v>
      </c>
      <c r="D16" s="14">
        <v>278245.2038903975</v>
      </c>
    </row>
    <row r="17" spans="1:4" ht="15" customHeight="1" x14ac:dyDescent="0.25">
      <c r="A17" s="12">
        <v>43466</v>
      </c>
      <c r="B17" s="13">
        <v>5</v>
      </c>
      <c r="C17" s="13" t="s">
        <v>1</v>
      </c>
      <c r="D17" s="14">
        <v>673899.60571656562</v>
      </c>
    </row>
    <row r="18" spans="1:4" ht="15" customHeight="1" x14ac:dyDescent="0.25">
      <c r="A18" s="12">
        <v>43466</v>
      </c>
      <c r="B18" s="13">
        <v>5</v>
      </c>
      <c r="C18" s="13" t="s">
        <v>14</v>
      </c>
      <c r="D18" s="14">
        <v>103870.43486343489</v>
      </c>
    </row>
    <row r="19" spans="1:4" ht="15" customHeight="1" x14ac:dyDescent="0.25">
      <c r="A19" s="2">
        <v>43466</v>
      </c>
      <c r="B19" s="3">
        <v>6</v>
      </c>
      <c r="C19" s="3" t="s">
        <v>13</v>
      </c>
      <c r="D19" s="14">
        <v>271072.83837511798</v>
      </c>
    </row>
    <row r="20" spans="1:4" ht="15" customHeight="1" x14ac:dyDescent="0.25">
      <c r="A20" s="12">
        <v>43466</v>
      </c>
      <c r="B20" s="13">
        <v>6</v>
      </c>
      <c r="C20" s="13" t="s">
        <v>1</v>
      </c>
      <c r="D20" s="14">
        <v>610520.48986149963</v>
      </c>
    </row>
    <row r="21" spans="1:4" ht="15" customHeight="1" x14ac:dyDescent="0.25">
      <c r="A21" s="12">
        <v>43466</v>
      </c>
      <c r="B21" s="13">
        <v>6</v>
      </c>
      <c r="C21" s="13" t="s">
        <v>14</v>
      </c>
      <c r="D21" s="14">
        <v>99048.52851076737</v>
      </c>
    </row>
    <row r="22" spans="1:4" ht="15" customHeight="1" x14ac:dyDescent="0.25">
      <c r="A22" s="2">
        <v>43466</v>
      </c>
      <c r="B22" s="3">
        <v>7</v>
      </c>
      <c r="C22" s="3" t="s">
        <v>13</v>
      </c>
      <c r="D22" s="14">
        <v>272779.36191212281</v>
      </c>
    </row>
    <row r="23" spans="1:4" ht="15" customHeight="1" x14ac:dyDescent="0.25">
      <c r="A23" s="12">
        <v>43466</v>
      </c>
      <c r="B23" s="13">
        <v>7</v>
      </c>
      <c r="C23" s="13" t="s">
        <v>1</v>
      </c>
      <c r="D23" s="14">
        <v>632061.42270616407</v>
      </c>
    </row>
    <row r="24" spans="1:4" ht="15" customHeight="1" x14ac:dyDescent="0.25">
      <c r="A24" s="12">
        <v>43466</v>
      </c>
      <c r="B24" s="13">
        <v>7</v>
      </c>
      <c r="C24" s="13" t="s">
        <v>14</v>
      </c>
      <c r="D24" s="14">
        <v>90031.675862068878</v>
      </c>
    </row>
    <row r="25" spans="1:4" ht="15" customHeight="1" x14ac:dyDescent="0.25">
      <c r="A25" s="2">
        <v>43466</v>
      </c>
      <c r="B25" s="3">
        <v>8</v>
      </c>
      <c r="C25" s="3" t="s">
        <v>13</v>
      </c>
      <c r="D25" s="14">
        <v>221603.48562066251</v>
      </c>
    </row>
    <row r="26" spans="1:4" ht="15" customHeight="1" x14ac:dyDescent="0.25">
      <c r="A26" s="12">
        <v>43466</v>
      </c>
      <c r="B26" s="13">
        <v>8</v>
      </c>
      <c r="C26" s="13" t="s">
        <v>1</v>
      </c>
      <c r="D26" s="14">
        <v>481115.95855879044</v>
      </c>
    </row>
    <row r="27" spans="1:4" ht="15" customHeight="1" x14ac:dyDescent="0.25">
      <c r="A27" s="12">
        <v>43466</v>
      </c>
      <c r="B27" s="13">
        <v>8</v>
      </c>
      <c r="C27" s="13" t="s">
        <v>14</v>
      </c>
      <c r="D27" s="14">
        <v>88924.457421817657</v>
      </c>
    </row>
    <row r="28" spans="1:4" ht="15" customHeight="1" x14ac:dyDescent="0.25">
      <c r="A28" s="2">
        <v>43466</v>
      </c>
      <c r="B28" s="3">
        <v>9</v>
      </c>
      <c r="C28" s="3" t="s">
        <v>13</v>
      </c>
      <c r="D28" s="14">
        <v>267142.11410441343</v>
      </c>
    </row>
    <row r="29" spans="1:4" ht="15" customHeight="1" x14ac:dyDescent="0.25">
      <c r="A29" s="12">
        <v>43466</v>
      </c>
      <c r="B29" s="13">
        <v>9</v>
      </c>
      <c r="C29" s="13" t="s">
        <v>1</v>
      </c>
      <c r="D29" s="14">
        <v>602879.32163436536</v>
      </c>
    </row>
    <row r="30" spans="1:4" ht="15" customHeight="1" x14ac:dyDescent="0.25">
      <c r="A30" s="12">
        <v>43466</v>
      </c>
      <c r="B30" s="13">
        <v>9</v>
      </c>
      <c r="C30" s="13" t="s">
        <v>14</v>
      </c>
      <c r="D30" s="14">
        <v>98623.837212643673</v>
      </c>
    </row>
    <row r="31" spans="1:4" ht="15" customHeight="1" x14ac:dyDescent="0.25">
      <c r="A31" s="2">
        <v>43466</v>
      </c>
      <c r="B31" s="3">
        <v>10</v>
      </c>
      <c r="C31" s="3" t="s">
        <v>13</v>
      </c>
      <c r="D31" s="14">
        <v>284617.36921815749</v>
      </c>
    </row>
    <row r="32" spans="1:4" ht="15" customHeight="1" x14ac:dyDescent="0.25">
      <c r="A32" s="12">
        <v>43466</v>
      </c>
      <c r="B32" s="13">
        <v>10</v>
      </c>
      <c r="C32" s="13" t="s">
        <v>1</v>
      </c>
      <c r="D32" s="14">
        <v>659839.04072282754</v>
      </c>
    </row>
    <row r="33" spans="1:4" ht="15" customHeight="1" x14ac:dyDescent="0.25">
      <c r="A33" s="12">
        <v>43466</v>
      </c>
      <c r="B33" s="13">
        <v>10</v>
      </c>
      <c r="C33" s="13" t="s">
        <v>14</v>
      </c>
      <c r="D33" s="14">
        <v>101910.5865855469</v>
      </c>
    </row>
    <row r="34" spans="1:4" ht="15" customHeight="1" x14ac:dyDescent="0.25">
      <c r="A34" s="2">
        <v>43466</v>
      </c>
      <c r="B34" s="3">
        <v>11</v>
      </c>
      <c r="C34" s="3" t="s">
        <v>13</v>
      </c>
      <c r="D34" s="14">
        <v>263810.17995755182</v>
      </c>
    </row>
    <row r="35" spans="1:4" ht="15" customHeight="1" x14ac:dyDescent="0.25">
      <c r="A35" s="12">
        <v>43466</v>
      </c>
      <c r="B35" s="13">
        <v>11</v>
      </c>
      <c r="C35" s="13" t="s">
        <v>1</v>
      </c>
      <c r="D35" s="14">
        <v>609492.93952885119</v>
      </c>
    </row>
    <row r="36" spans="1:4" ht="15" customHeight="1" x14ac:dyDescent="0.25">
      <c r="A36" s="12">
        <v>43466</v>
      </c>
      <c r="B36" s="13">
        <v>11</v>
      </c>
      <c r="C36" s="13" t="s">
        <v>14</v>
      </c>
      <c r="D36" s="14">
        <v>105230.72614727863</v>
      </c>
    </row>
    <row r="37" spans="1:4" ht="15" customHeight="1" x14ac:dyDescent="0.25">
      <c r="A37" s="2">
        <v>43466</v>
      </c>
      <c r="B37" s="3">
        <v>12</v>
      </c>
      <c r="C37" s="3" t="s">
        <v>13</v>
      </c>
      <c r="D37" s="14">
        <v>269551.18587515713</v>
      </c>
    </row>
    <row r="38" spans="1:4" ht="15" customHeight="1" x14ac:dyDescent="0.25">
      <c r="A38" s="12">
        <v>43466</v>
      </c>
      <c r="B38" s="13">
        <v>12</v>
      </c>
      <c r="C38" s="13" t="s">
        <v>1</v>
      </c>
      <c r="D38" s="14">
        <v>600682.1656376156</v>
      </c>
    </row>
    <row r="39" spans="1:4" ht="15" customHeight="1" x14ac:dyDescent="0.25">
      <c r="A39" s="12">
        <v>43466</v>
      </c>
      <c r="B39" s="13">
        <v>12</v>
      </c>
      <c r="C39" s="13" t="s">
        <v>14</v>
      </c>
      <c r="D39" s="14">
        <v>99510.744756391621</v>
      </c>
    </row>
    <row r="40" spans="1:4" ht="15" customHeight="1" x14ac:dyDescent="0.25">
      <c r="A40" s="2">
        <v>43466</v>
      </c>
      <c r="B40" s="3">
        <v>13</v>
      </c>
      <c r="C40" s="3" t="s">
        <v>13</v>
      </c>
      <c r="D40" s="14">
        <v>267340.13397753757</v>
      </c>
    </row>
    <row r="41" spans="1:4" ht="15" customHeight="1" x14ac:dyDescent="0.25">
      <c r="A41" s="12">
        <v>43466</v>
      </c>
      <c r="B41" s="13">
        <v>13</v>
      </c>
      <c r="C41" s="13" t="s">
        <v>1</v>
      </c>
      <c r="D41" s="14">
        <v>579500.10195866262</v>
      </c>
    </row>
    <row r="42" spans="1:4" ht="15" customHeight="1" x14ac:dyDescent="0.25">
      <c r="A42" s="12">
        <v>43466</v>
      </c>
      <c r="B42" s="13">
        <v>13</v>
      </c>
      <c r="C42" s="13" t="s">
        <v>14</v>
      </c>
      <c r="D42" s="14">
        <v>94872.341310714008</v>
      </c>
    </row>
    <row r="43" spans="1:4" ht="15" customHeight="1" x14ac:dyDescent="0.25">
      <c r="A43" s="2">
        <v>43466</v>
      </c>
      <c r="B43" s="3">
        <v>14</v>
      </c>
      <c r="C43" s="3" t="s">
        <v>13</v>
      </c>
      <c r="D43" s="14">
        <v>265488.3181456693</v>
      </c>
    </row>
    <row r="44" spans="1:4" ht="15" customHeight="1" x14ac:dyDescent="0.25">
      <c r="A44" s="12">
        <v>43466</v>
      </c>
      <c r="B44" s="13">
        <v>14</v>
      </c>
      <c r="C44" s="13" t="s">
        <v>1</v>
      </c>
      <c r="D44" s="14">
        <v>558825.66462376656</v>
      </c>
    </row>
    <row r="45" spans="1:4" ht="15" customHeight="1" x14ac:dyDescent="0.25">
      <c r="A45" s="12">
        <v>43466</v>
      </c>
      <c r="B45" s="13">
        <v>14</v>
      </c>
      <c r="C45" s="13" t="s">
        <v>14</v>
      </c>
      <c r="D45" s="14">
        <v>101821.6658312448</v>
      </c>
    </row>
    <row r="46" spans="1:4" ht="15" customHeight="1" x14ac:dyDescent="0.25">
      <c r="A46" s="2">
        <v>43466</v>
      </c>
      <c r="B46" s="3">
        <v>15</v>
      </c>
      <c r="C46" s="3" t="s">
        <v>13</v>
      </c>
      <c r="D46" s="14">
        <v>259724.10796965793</v>
      </c>
    </row>
    <row r="47" spans="1:4" ht="15" customHeight="1" x14ac:dyDescent="0.25">
      <c r="A47" s="12">
        <v>43466</v>
      </c>
      <c r="B47" s="13">
        <v>15</v>
      </c>
      <c r="C47" s="13" t="s">
        <v>1</v>
      </c>
      <c r="D47" s="14">
        <v>571202.86686208472</v>
      </c>
    </row>
    <row r="48" spans="1:4" ht="15" customHeight="1" x14ac:dyDescent="0.25">
      <c r="A48" s="12">
        <v>43466</v>
      </c>
      <c r="B48" s="13">
        <v>15</v>
      </c>
      <c r="C48" s="13" t="s">
        <v>14</v>
      </c>
      <c r="D48" s="14">
        <v>100321.77111170255</v>
      </c>
    </row>
    <row r="49" spans="1:4" ht="15" customHeight="1" x14ac:dyDescent="0.25">
      <c r="A49" s="2">
        <v>43466</v>
      </c>
      <c r="B49" s="3">
        <v>16</v>
      </c>
      <c r="C49" s="3" t="s">
        <v>13</v>
      </c>
      <c r="D49" s="14">
        <v>184792.71721123083</v>
      </c>
    </row>
    <row r="50" spans="1:4" ht="15" customHeight="1" x14ac:dyDescent="0.25">
      <c r="A50" s="12">
        <v>43466</v>
      </c>
      <c r="B50" s="13">
        <v>16</v>
      </c>
      <c r="C50" s="13" t="s">
        <v>1</v>
      </c>
      <c r="D50" s="14">
        <v>377612.89928482089</v>
      </c>
    </row>
    <row r="51" spans="1:4" ht="15" customHeight="1" x14ac:dyDescent="0.25">
      <c r="A51" s="12">
        <v>43466</v>
      </c>
      <c r="B51" s="13">
        <v>16</v>
      </c>
      <c r="C51" s="13" t="s">
        <v>14</v>
      </c>
      <c r="D51" s="14">
        <v>87021.403375047521</v>
      </c>
    </row>
    <row r="52" spans="1:4" ht="15" customHeight="1" x14ac:dyDescent="0.25">
      <c r="A52" s="2">
        <v>43466</v>
      </c>
      <c r="B52" s="3">
        <v>17</v>
      </c>
      <c r="C52" s="3" t="s">
        <v>13</v>
      </c>
      <c r="D52" s="14">
        <v>226008.04099516425</v>
      </c>
    </row>
    <row r="53" spans="1:4" ht="15" customHeight="1" x14ac:dyDescent="0.25">
      <c r="A53" s="12">
        <v>43466</v>
      </c>
      <c r="B53" s="13">
        <v>17</v>
      </c>
      <c r="C53" s="13" t="s">
        <v>1</v>
      </c>
      <c r="D53" s="14">
        <v>460694.28986136167</v>
      </c>
    </row>
    <row r="54" spans="1:4" ht="15" customHeight="1" x14ac:dyDescent="0.25">
      <c r="A54" s="12">
        <v>43466</v>
      </c>
      <c r="B54" s="13">
        <v>17</v>
      </c>
      <c r="C54" s="13" t="s">
        <v>14</v>
      </c>
      <c r="D54" s="14">
        <v>90232.355318684378</v>
      </c>
    </row>
    <row r="55" spans="1:4" ht="15" customHeight="1" x14ac:dyDescent="0.25">
      <c r="A55" s="2">
        <v>43466</v>
      </c>
      <c r="B55" s="3">
        <v>18</v>
      </c>
      <c r="C55" s="3" t="s">
        <v>13</v>
      </c>
      <c r="D55" s="14">
        <v>222052.44457101647</v>
      </c>
    </row>
    <row r="56" spans="1:4" ht="15" customHeight="1" x14ac:dyDescent="0.25">
      <c r="A56" s="12">
        <v>43466</v>
      </c>
      <c r="B56" s="13">
        <v>18</v>
      </c>
      <c r="C56" s="13" t="s">
        <v>1</v>
      </c>
      <c r="D56" s="14">
        <v>466619.10708455386</v>
      </c>
    </row>
    <row r="57" spans="1:4" ht="15" customHeight="1" x14ac:dyDescent="0.25">
      <c r="A57" s="12">
        <v>43466</v>
      </c>
      <c r="B57" s="13">
        <v>18</v>
      </c>
      <c r="C57" s="13" t="s">
        <v>14</v>
      </c>
      <c r="D57" s="14">
        <v>85910.904907677366</v>
      </c>
    </row>
    <row r="58" spans="1:4" ht="15" customHeight="1" x14ac:dyDescent="0.25">
      <c r="A58" s="2">
        <v>43466</v>
      </c>
      <c r="B58" s="3">
        <v>19</v>
      </c>
      <c r="C58" s="3" t="s">
        <v>13</v>
      </c>
      <c r="D58" s="14">
        <v>251190.34549787111</v>
      </c>
    </row>
    <row r="59" spans="1:4" ht="15" customHeight="1" x14ac:dyDescent="0.25">
      <c r="A59" s="12">
        <v>43466</v>
      </c>
      <c r="B59" s="13">
        <v>19</v>
      </c>
      <c r="C59" s="13" t="s">
        <v>1</v>
      </c>
      <c r="D59" s="14">
        <v>507955.79653742496</v>
      </c>
    </row>
    <row r="60" spans="1:4" ht="15" customHeight="1" x14ac:dyDescent="0.25">
      <c r="A60" s="12">
        <v>43466</v>
      </c>
      <c r="B60" s="13">
        <v>19</v>
      </c>
      <c r="C60" s="13" t="s">
        <v>14</v>
      </c>
      <c r="D60" s="14">
        <v>83553.921244839687</v>
      </c>
    </row>
    <row r="61" spans="1:4" ht="15" customHeight="1" x14ac:dyDescent="0.25">
      <c r="A61" s="2">
        <v>43466</v>
      </c>
      <c r="B61" s="3">
        <v>20</v>
      </c>
      <c r="C61" s="3" t="s">
        <v>13</v>
      </c>
      <c r="D61" s="14">
        <v>251830.7438123702</v>
      </c>
    </row>
    <row r="62" spans="1:4" ht="15" customHeight="1" x14ac:dyDescent="0.25">
      <c r="A62" s="12">
        <v>43466</v>
      </c>
      <c r="B62" s="13">
        <v>20</v>
      </c>
      <c r="C62" s="13" t="s">
        <v>1</v>
      </c>
      <c r="D62" s="14">
        <v>473046.11854750372</v>
      </c>
    </row>
    <row r="63" spans="1:4" ht="15" customHeight="1" x14ac:dyDescent="0.25">
      <c r="A63" s="12">
        <v>43466</v>
      </c>
      <c r="B63" s="13">
        <v>20</v>
      </c>
      <c r="C63" s="13" t="s">
        <v>14</v>
      </c>
      <c r="D63" s="14">
        <v>86510.693672280657</v>
      </c>
    </row>
    <row r="64" spans="1:4" ht="15" customHeight="1" x14ac:dyDescent="0.25">
      <c r="A64" s="2">
        <v>43466</v>
      </c>
      <c r="B64" s="3">
        <v>21</v>
      </c>
      <c r="C64" s="3" t="s">
        <v>13</v>
      </c>
      <c r="D64" s="14">
        <v>252575.37477294289</v>
      </c>
    </row>
    <row r="65" spans="1:4" ht="15" customHeight="1" x14ac:dyDescent="0.25">
      <c r="A65" s="12">
        <v>43466</v>
      </c>
      <c r="B65" s="13">
        <v>21</v>
      </c>
      <c r="C65" s="13" t="s">
        <v>1</v>
      </c>
      <c r="D65" s="14">
        <v>507452.9803540844</v>
      </c>
    </row>
    <row r="66" spans="1:4" ht="15" customHeight="1" x14ac:dyDescent="0.25">
      <c r="A66" s="12">
        <v>43466</v>
      </c>
      <c r="B66" s="13">
        <v>21</v>
      </c>
      <c r="C66" s="13" t="s">
        <v>14</v>
      </c>
      <c r="D66" s="14">
        <v>97743.886279926068</v>
      </c>
    </row>
    <row r="67" spans="1:4" ht="15" customHeight="1" x14ac:dyDescent="0.25">
      <c r="A67" s="17">
        <v>43466</v>
      </c>
      <c r="B67" s="18">
        <v>22</v>
      </c>
      <c r="C67" s="18" t="s">
        <v>13</v>
      </c>
      <c r="D67" s="19">
        <v>210960.29272684985</v>
      </c>
    </row>
    <row r="68" spans="1:4" ht="15" customHeight="1" x14ac:dyDescent="0.25">
      <c r="A68" s="12">
        <v>43466</v>
      </c>
      <c r="B68" s="13">
        <v>22</v>
      </c>
      <c r="C68" s="13" t="s">
        <v>1</v>
      </c>
      <c r="D68" s="14">
        <v>420982.73673012655</v>
      </c>
    </row>
    <row r="69" spans="1:4" ht="15" customHeight="1" x14ac:dyDescent="0.25">
      <c r="A69" s="12">
        <v>43466</v>
      </c>
      <c r="B69" s="13">
        <v>22</v>
      </c>
      <c r="C69" s="13" t="s">
        <v>14</v>
      </c>
      <c r="D69" s="14">
        <v>82944.656425951791</v>
      </c>
    </row>
    <row r="70" spans="1:4" ht="15" customHeight="1" x14ac:dyDescent="0.25">
      <c r="A70" s="2">
        <v>43466</v>
      </c>
      <c r="B70" s="3">
        <v>23</v>
      </c>
      <c r="C70" s="3" t="s">
        <v>13</v>
      </c>
      <c r="D70" s="14">
        <v>215968.00955539543</v>
      </c>
    </row>
    <row r="71" spans="1:4" ht="15" customHeight="1" x14ac:dyDescent="0.25">
      <c r="A71" s="12">
        <v>43466</v>
      </c>
      <c r="B71" s="13">
        <v>23</v>
      </c>
      <c r="C71" s="13" t="s">
        <v>1</v>
      </c>
      <c r="D71" s="14">
        <v>419394.93809448218</v>
      </c>
    </row>
    <row r="72" spans="1:4" ht="15" customHeight="1" x14ac:dyDescent="0.25">
      <c r="A72" s="12">
        <v>43466</v>
      </c>
      <c r="B72" s="13">
        <v>23</v>
      </c>
      <c r="C72" s="13" t="s">
        <v>14</v>
      </c>
      <c r="D72" s="14">
        <v>77419.15863020836</v>
      </c>
    </row>
    <row r="73" spans="1:4" ht="15" customHeight="1" x14ac:dyDescent="0.25">
      <c r="A73" s="2">
        <v>43466</v>
      </c>
      <c r="B73" s="3">
        <v>24</v>
      </c>
      <c r="C73" s="3" t="s">
        <v>13</v>
      </c>
      <c r="D73" s="14">
        <v>234872.63589176832</v>
      </c>
    </row>
    <row r="74" spans="1:4" ht="15" customHeight="1" x14ac:dyDescent="0.25">
      <c r="A74" s="12">
        <v>43466</v>
      </c>
      <c r="B74" s="13">
        <v>24</v>
      </c>
      <c r="C74" s="13" t="s">
        <v>1</v>
      </c>
      <c r="D74" s="14">
        <v>438422.40077872557</v>
      </c>
    </row>
    <row r="75" spans="1:4" ht="15" customHeight="1" x14ac:dyDescent="0.25">
      <c r="A75" s="12">
        <v>43466</v>
      </c>
      <c r="B75" s="13">
        <v>24</v>
      </c>
      <c r="C75" s="13" t="s">
        <v>14</v>
      </c>
      <c r="D75" s="14">
        <v>80569.545701058145</v>
      </c>
    </row>
    <row r="76" spans="1:4" ht="15" customHeight="1" x14ac:dyDescent="0.25">
      <c r="A76" s="2">
        <v>43466</v>
      </c>
      <c r="B76" s="3">
        <v>25</v>
      </c>
      <c r="C76" s="3" t="s">
        <v>13</v>
      </c>
      <c r="D76" s="14">
        <v>180591.05952827539</v>
      </c>
    </row>
    <row r="77" spans="1:4" ht="15" customHeight="1" x14ac:dyDescent="0.25">
      <c r="A77" s="12">
        <v>43466</v>
      </c>
      <c r="B77" s="13">
        <v>25</v>
      </c>
      <c r="C77" s="13" t="s">
        <v>1</v>
      </c>
      <c r="D77" s="14">
        <v>317239.19811199058</v>
      </c>
    </row>
    <row r="78" spans="1:4" ht="15" customHeight="1" x14ac:dyDescent="0.25">
      <c r="A78" s="12">
        <v>43466</v>
      </c>
      <c r="B78" s="13">
        <v>25</v>
      </c>
      <c r="C78" s="13" t="s">
        <v>14</v>
      </c>
      <c r="D78" s="14">
        <v>79614.717987421391</v>
      </c>
    </row>
    <row r="79" spans="1:4" ht="15" customHeight="1" x14ac:dyDescent="0.25">
      <c r="A79" s="2">
        <v>43466</v>
      </c>
      <c r="B79" s="3">
        <v>26</v>
      </c>
      <c r="C79" s="3" t="s">
        <v>13</v>
      </c>
      <c r="D79" s="14">
        <v>185507.78328800987</v>
      </c>
    </row>
    <row r="80" spans="1:4" ht="15" customHeight="1" x14ac:dyDescent="0.25">
      <c r="A80" s="12">
        <v>43466</v>
      </c>
      <c r="B80" s="13">
        <v>26</v>
      </c>
      <c r="C80" s="13" t="s">
        <v>1</v>
      </c>
      <c r="D80" s="14">
        <v>353318.12715244578</v>
      </c>
    </row>
    <row r="81" spans="1:4" ht="15" customHeight="1" x14ac:dyDescent="0.25">
      <c r="A81" s="12">
        <v>43466</v>
      </c>
      <c r="B81" s="13">
        <v>26</v>
      </c>
      <c r="C81" s="13" t="s">
        <v>14</v>
      </c>
      <c r="D81" s="14">
        <v>85231.46716273675</v>
      </c>
    </row>
    <row r="82" spans="1:4" ht="15" customHeight="1" x14ac:dyDescent="0.25">
      <c r="A82" s="2">
        <v>43466</v>
      </c>
      <c r="B82" s="3">
        <v>27</v>
      </c>
      <c r="C82" s="3" t="s">
        <v>13</v>
      </c>
      <c r="D82" s="14">
        <v>175197.38786488867</v>
      </c>
    </row>
    <row r="83" spans="1:4" ht="15" customHeight="1" x14ac:dyDescent="0.25">
      <c r="A83" s="12">
        <v>43466</v>
      </c>
      <c r="B83" s="13">
        <v>27</v>
      </c>
      <c r="C83" s="13" t="s">
        <v>1</v>
      </c>
      <c r="D83" s="14">
        <v>290778.08962831716</v>
      </c>
    </row>
    <row r="84" spans="1:4" ht="15" customHeight="1" x14ac:dyDescent="0.25">
      <c r="A84" s="12">
        <v>43466</v>
      </c>
      <c r="B84" s="13">
        <v>27</v>
      </c>
      <c r="C84" s="13" t="s">
        <v>14</v>
      </c>
      <c r="D84" s="14">
        <v>81510.972289960569</v>
      </c>
    </row>
    <row r="85" spans="1:4" ht="15" customHeight="1" x14ac:dyDescent="0.25">
      <c r="A85" s="2">
        <v>43466</v>
      </c>
      <c r="B85" s="3">
        <v>28</v>
      </c>
      <c r="C85" s="3" t="s">
        <v>13</v>
      </c>
      <c r="D85" s="14">
        <v>161018.25205620195</v>
      </c>
    </row>
    <row r="86" spans="1:4" ht="15" customHeight="1" x14ac:dyDescent="0.25">
      <c r="A86" s="12">
        <v>43466</v>
      </c>
      <c r="B86" s="13">
        <v>28</v>
      </c>
      <c r="C86" s="13" t="s">
        <v>1</v>
      </c>
      <c r="D86" s="14">
        <v>285097.9834217095</v>
      </c>
    </row>
    <row r="87" spans="1:4" ht="15" customHeight="1" x14ac:dyDescent="0.25">
      <c r="A87" s="12">
        <v>43466</v>
      </c>
      <c r="B87" s="13">
        <v>28</v>
      </c>
      <c r="C87" s="13" t="s">
        <v>14</v>
      </c>
      <c r="D87" s="14">
        <v>80572.660024355369</v>
      </c>
    </row>
    <row r="88" spans="1:4" ht="15" customHeight="1" x14ac:dyDescent="0.25">
      <c r="A88" s="2">
        <v>43466</v>
      </c>
      <c r="B88" s="3">
        <v>29</v>
      </c>
      <c r="C88" s="3" t="s">
        <v>13</v>
      </c>
      <c r="D88" s="14">
        <v>152161.89923248239</v>
      </c>
    </row>
    <row r="89" spans="1:4" ht="15" customHeight="1" x14ac:dyDescent="0.25">
      <c r="A89" s="12">
        <v>43466</v>
      </c>
      <c r="B89" s="13">
        <v>29</v>
      </c>
      <c r="C89" s="13" t="s">
        <v>1</v>
      </c>
      <c r="D89" s="14">
        <v>281784.34290826658</v>
      </c>
    </row>
    <row r="90" spans="1:4" ht="15" customHeight="1" x14ac:dyDescent="0.25">
      <c r="A90" s="12">
        <v>43466</v>
      </c>
      <c r="B90" s="13">
        <v>29</v>
      </c>
      <c r="C90" s="13" t="s">
        <v>14</v>
      </c>
      <c r="D90" s="14">
        <v>72085.415578787855</v>
      </c>
    </row>
    <row r="91" spans="1:4" ht="15" customHeight="1" x14ac:dyDescent="0.25">
      <c r="A91" s="2">
        <v>43466</v>
      </c>
      <c r="B91" s="3">
        <v>30</v>
      </c>
      <c r="C91" s="3" t="s">
        <v>13</v>
      </c>
      <c r="D91" s="14">
        <v>159047.15216151092</v>
      </c>
    </row>
    <row r="92" spans="1:4" ht="15" customHeight="1" x14ac:dyDescent="0.25">
      <c r="A92" s="12">
        <v>43466</v>
      </c>
      <c r="B92" s="13">
        <v>30</v>
      </c>
      <c r="C92" s="13" t="s">
        <v>1</v>
      </c>
      <c r="D92" s="14">
        <v>277607.37346179242</v>
      </c>
    </row>
    <row r="93" spans="1:4" ht="15" customHeight="1" x14ac:dyDescent="0.25">
      <c r="A93" s="12">
        <v>43466</v>
      </c>
      <c r="B93" s="13">
        <v>30</v>
      </c>
      <c r="C93" s="13" t="s">
        <v>14</v>
      </c>
      <c r="D93" s="14">
        <v>70647.87469081748</v>
      </c>
    </row>
    <row r="94" spans="1:4" ht="15" customHeight="1" x14ac:dyDescent="0.25">
      <c r="A94" s="2">
        <v>43466</v>
      </c>
      <c r="B94" s="3">
        <v>31</v>
      </c>
      <c r="C94" s="3" t="s">
        <v>13</v>
      </c>
      <c r="D94" s="14">
        <v>159551.59477679629</v>
      </c>
    </row>
    <row r="95" spans="1:4" ht="15" customHeight="1" x14ac:dyDescent="0.25">
      <c r="A95" s="12">
        <v>43466</v>
      </c>
      <c r="B95" s="13">
        <v>31</v>
      </c>
      <c r="C95" s="13" t="s">
        <v>1</v>
      </c>
      <c r="D95" s="14">
        <v>263625.51098970632</v>
      </c>
    </row>
    <row r="96" spans="1:4" ht="15" customHeight="1" x14ac:dyDescent="0.25">
      <c r="A96" s="12">
        <v>43466</v>
      </c>
      <c r="B96" s="13">
        <v>31</v>
      </c>
      <c r="C96" s="13" t="s">
        <v>14</v>
      </c>
      <c r="D96" s="14">
        <v>72553.789217805781</v>
      </c>
    </row>
    <row r="97" spans="1:4" ht="15" customHeight="1" x14ac:dyDescent="0.25">
      <c r="A97" s="2">
        <v>43466</v>
      </c>
      <c r="B97" s="3">
        <v>32</v>
      </c>
      <c r="C97" s="3" t="s">
        <v>13</v>
      </c>
      <c r="D97" s="14">
        <v>169574.62649455955</v>
      </c>
    </row>
    <row r="98" spans="1:4" ht="15" customHeight="1" x14ac:dyDescent="0.25">
      <c r="A98" s="12">
        <v>43466</v>
      </c>
      <c r="B98" s="13">
        <v>32</v>
      </c>
      <c r="C98" s="13" t="s">
        <v>1</v>
      </c>
      <c r="D98" s="14">
        <v>301336.05492403975</v>
      </c>
    </row>
    <row r="99" spans="1:4" ht="15" customHeight="1" x14ac:dyDescent="0.25">
      <c r="A99" s="12">
        <v>43466</v>
      </c>
      <c r="B99" s="13">
        <v>32</v>
      </c>
      <c r="C99" s="13" t="s">
        <v>14</v>
      </c>
      <c r="D99" s="14">
        <v>83989.946130635333</v>
      </c>
    </row>
    <row r="100" spans="1:4" ht="15" customHeight="1" x14ac:dyDescent="0.25">
      <c r="A100" s="2">
        <v>43466</v>
      </c>
      <c r="B100" s="3">
        <v>33</v>
      </c>
      <c r="C100" s="3" t="s">
        <v>13</v>
      </c>
      <c r="D100" s="14">
        <v>192064.45046673532</v>
      </c>
    </row>
    <row r="101" spans="1:4" ht="15" customHeight="1" x14ac:dyDescent="0.25">
      <c r="A101" s="12">
        <v>43466</v>
      </c>
      <c r="B101" s="13">
        <v>33</v>
      </c>
      <c r="C101" s="13" t="s">
        <v>1</v>
      </c>
      <c r="D101" s="14">
        <v>327424.99471866898</v>
      </c>
    </row>
    <row r="102" spans="1:4" ht="15" customHeight="1" x14ac:dyDescent="0.25">
      <c r="A102" s="12">
        <v>43466</v>
      </c>
      <c r="B102" s="13">
        <v>33</v>
      </c>
      <c r="C102" s="13" t="s">
        <v>14</v>
      </c>
      <c r="D102" s="14">
        <v>87170.320348400404</v>
      </c>
    </row>
    <row r="103" spans="1:4" ht="15" customHeight="1" x14ac:dyDescent="0.25">
      <c r="A103" s="2">
        <v>43466</v>
      </c>
      <c r="B103" s="3">
        <v>34</v>
      </c>
      <c r="C103" s="3" t="s">
        <v>13</v>
      </c>
      <c r="D103" s="14">
        <v>241860.38363501112</v>
      </c>
    </row>
    <row r="104" spans="1:4" ht="15" customHeight="1" x14ac:dyDescent="0.25">
      <c r="A104" s="12">
        <v>43466</v>
      </c>
      <c r="B104" s="13">
        <v>34</v>
      </c>
      <c r="C104" s="13" t="s">
        <v>1</v>
      </c>
      <c r="D104" s="14">
        <v>429911.69458537735</v>
      </c>
    </row>
    <row r="105" spans="1:4" ht="15" customHeight="1" x14ac:dyDescent="0.25">
      <c r="A105" s="12">
        <v>43466</v>
      </c>
      <c r="B105" s="13">
        <v>34</v>
      </c>
      <c r="C105" s="13" t="s">
        <v>14</v>
      </c>
      <c r="D105" s="14">
        <v>102151.68368821756</v>
      </c>
    </row>
    <row r="106" spans="1:4" ht="15" customHeight="1" x14ac:dyDescent="0.25">
      <c r="A106" s="2">
        <v>43466</v>
      </c>
      <c r="B106" s="3">
        <v>35</v>
      </c>
      <c r="C106" s="3" t="s">
        <v>13</v>
      </c>
      <c r="D106" s="14">
        <v>264363.85076424392</v>
      </c>
    </row>
    <row r="107" spans="1:4" ht="15" customHeight="1" x14ac:dyDescent="0.25">
      <c r="A107" s="12">
        <v>43466</v>
      </c>
      <c r="B107" s="13">
        <v>35</v>
      </c>
      <c r="C107" s="13" t="s">
        <v>1</v>
      </c>
      <c r="D107" s="14">
        <v>454194.85134938976</v>
      </c>
    </row>
    <row r="108" spans="1:4" ht="15" customHeight="1" x14ac:dyDescent="0.25">
      <c r="A108" s="12">
        <v>43466</v>
      </c>
      <c r="B108" s="13">
        <v>35</v>
      </c>
      <c r="C108" s="13" t="s">
        <v>14</v>
      </c>
      <c r="D108" s="14">
        <v>114535.82787675319</v>
      </c>
    </row>
    <row r="109" spans="1:4" ht="15" customHeight="1" x14ac:dyDescent="0.25">
      <c r="A109" s="2">
        <v>43466</v>
      </c>
      <c r="B109" s="3">
        <v>36</v>
      </c>
      <c r="C109" s="3" t="s">
        <v>13</v>
      </c>
      <c r="D109" s="14">
        <v>250949.15682154376</v>
      </c>
    </row>
    <row r="110" spans="1:4" ht="15" customHeight="1" x14ac:dyDescent="0.25">
      <c r="A110" s="12">
        <v>43466</v>
      </c>
      <c r="B110" s="13">
        <v>36</v>
      </c>
      <c r="C110" s="13" t="s">
        <v>1</v>
      </c>
      <c r="D110" s="14">
        <v>492123.96200461924</v>
      </c>
    </row>
    <row r="111" spans="1:4" ht="15" customHeight="1" x14ac:dyDescent="0.25">
      <c r="A111" s="12">
        <v>43466</v>
      </c>
      <c r="B111" s="13">
        <v>36</v>
      </c>
      <c r="C111" s="13" t="s">
        <v>14</v>
      </c>
      <c r="D111" s="14">
        <v>109720.72755275882</v>
      </c>
    </row>
    <row r="112" spans="1:4" ht="15" customHeight="1" x14ac:dyDescent="0.25">
      <c r="A112" s="2">
        <v>43466</v>
      </c>
      <c r="B112" s="3">
        <v>37</v>
      </c>
      <c r="C112" s="3" t="s">
        <v>13</v>
      </c>
      <c r="D112" s="14">
        <v>258516.01946140543</v>
      </c>
    </row>
    <row r="113" spans="1:4" ht="15" customHeight="1" x14ac:dyDescent="0.25">
      <c r="A113" s="12">
        <v>43466</v>
      </c>
      <c r="B113" s="13">
        <v>37</v>
      </c>
      <c r="C113" s="13" t="s">
        <v>1</v>
      </c>
      <c r="D113" s="14">
        <v>504335.65273958124</v>
      </c>
    </row>
    <row r="114" spans="1:4" ht="15" customHeight="1" x14ac:dyDescent="0.25">
      <c r="A114" s="12">
        <v>43466</v>
      </c>
      <c r="B114" s="13">
        <v>37</v>
      </c>
      <c r="C114" s="13" t="s">
        <v>14</v>
      </c>
      <c r="D114" s="14">
        <v>101221.89637987458</v>
      </c>
    </row>
    <row r="115" spans="1:4" ht="15" customHeight="1" x14ac:dyDescent="0.25">
      <c r="A115" s="2">
        <v>43466</v>
      </c>
      <c r="B115" s="3">
        <v>38</v>
      </c>
      <c r="C115" s="3" t="s">
        <v>13</v>
      </c>
      <c r="D115" s="14">
        <v>261800.00710515966</v>
      </c>
    </row>
    <row r="116" spans="1:4" ht="15" customHeight="1" x14ac:dyDescent="0.25">
      <c r="A116" s="12">
        <v>43466</v>
      </c>
      <c r="B116" s="13">
        <v>38</v>
      </c>
      <c r="C116" s="13" t="s">
        <v>1</v>
      </c>
      <c r="D116" s="14">
        <v>500269.63726154546</v>
      </c>
    </row>
    <row r="117" spans="1:4" ht="15" customHeight="1" x14ac:dyDescent="0.25">
      <c r="A117" s="12">
        <v>43466</v>
      </c>
      <c r="B117" s="13">
        <v>38</v>
      </c>
      <c r="C117" s="13" t="s">
        <v>14</v>
      </c>
      <c r="D117" s="14">
        <v>105059.64768819975</v>
      </c>
    </row>
    <row r="118" spans="1:4" ht="15" customHeight="1" x14ac:dyDescent="0.25">
      <c r="A118" s="2">
        <v>43466</v>
      </c>
      <c r="B118" s="3">
        <v>39</v>
      </c>
      <c r="C118" s="3" t="s">
        <v>13</v>
      </c>
      <c r="D118" s="14">
        <v>259010.52109654542</v>
      </c>
    </row>
    <row r="119" spans="1:4" ht="15" customHeight="1" x14ac:dyDescent="0.25">
      <c r="A119" s="12">
        <v>43466</v>
      </c>
      <c r="B119" s="13">
        <v>39</v>
      </c>
      <c r="C119" s="13" t="s">
        <v>1</v>
      </c>
      <c r="D119" s="14">
        <v>497848.6919075285</v>
      </c>
    </row>
    <row r="120" spans="1:4" ht="15" customHeight="1" x14ac:dyDescent="0.25">
      <c r="A120" s="12">
        <v>43466</v>
      </c>
      <c r="B120" s="13">
        <v>39</v>
      </c>
      <c r="C120" s="13" t="s">
        <v>14</v>
      </c>
      <c r="D120" s="14">
        <v>107336.59788938241</v>
      </c>
    </row>
    <row r="121" spans="1:4" ht="15" customHeight="1" x14ac:dyDescent="0.25">
      <c r="A121" s="2">
        <v>43466</v>
      </c>
      <c r="B121" s="3">
        <v>40</v>
      </c>
      <c r="C121" s="3" t="s">
        <v>13</v>
      </c>
      <c r="D121" s="14">
        <v>257439.7191626408</v>
      </c>
    </row>
    <row r="122" spans="1:4" ht="15" customHeight="1" x14ac:dyDescent="0.25">
      <c r="A122" s="12">
        <v>43466</v>
      </c>
      <c r="B122" s="13">
        <v>40</v>
      </c>
      <c r="C122" s="13" t="s">
        <v>1</v>
      </c>
      <c r="D122" s="14">
        <v>552913.43069470418</v>
      </c>
    </row>
    <row r="123" spans="1:4" ht="15" customHeight="1" x14ac:dyDescent="0.25">
      <c r="A123" s="12">
        <v>43466</v>
      </c>
      <c r="B123" s="13">
        <v>40</v>
      </c>
      <c r="C123" s="13" t="s">
        <v>14</v>
      </c>
      <c r="D123" s="14">
        <v>102922.06601670462</v>
      </c>
    </row>
    <row r="124" spans="1:4" ht="15" customHeight="1" x14ac:dyDescent="0.25">
      <c r="A124" s="2">
        <v>43466</v>
      </c>
      <c r="B124" s="3">
        <v>41</v>
      </c>
      <c r="C124" s="3" t="s">
        <v>13</v>
      </c>
      <c r="D124" s="14">
        <v>269522.7545147051</v>
      </c>
    </row>
    <row r="125" spans="1:4" ht="15" customHeight="1" x14ac:dyDescent="0.25">
      <c r="A125" s="12">
        <v>43466</v>
      </c>
      <c r="B125" s="13">
        <v>41</v>
      </c>
      <c r="C125" s="13" t="s">
        <v>1</v>
      </c>
      <c r="D125" s="14">
        <v>531052.94623346196</v>
      </c>
    </row>
    <row r="126" spans="1:4" ht="15" customHeight="1" x14ac:dyDescent="0.25">
      <c r="A126" s="12">
        <v>43466</v>
      </c>
      <c r="B126" s="13">
        <v>41</v>
      </c>
      <c r="C126" s="13" t="s">
        <v>14</v>
      </c>
      <c r="D126" s="14">
        <v>104263.61822095896</v>
      </c>
    </row>
    <row r="127" spans="1:4" ht="15" customHeight="1" x14ac:dyDescent="0.25">
      <c r="A127" s="2">
        <v>43466</v>
      </c>
      <c r="B127" s="3">
        <v>42</v>
      </c>
      <c r="C127" s="3" t="s">
        <v>13</v>
      </c>
      <c r="D127" s="14">
        <v>267543.26227471099</v>
      </c>
    </row>
    <row r="128" spans="1:4" ht="15" customHeight="1" x14ac:dyDescent="0.25">
      <c r="A128" s="12">
        <v>43466</v>
      </c>
      <c r="B128" s="13">
        <v>42</v>
      </c>
      <c r="C128" s="13" t="s">
        <v>1</v>
      </c>
      <c r="D128" s="14">
        <v>565404.88838080282</v>
      </c>
    </row>
    <row r="129" spans="1:4" ht="15" customHeight="1" x14ac:dyDescent="0.25">
      <c r="A129" s="12">
        <v>43466</v>
      </c>
      <c r="B129" s="13">
        <v>42</v>
      </c>
      <c r="C129" s="13" t="s">
        <v>14</v>
      </c>
      <c r="D129" s="14">
        <v>94515.561992809075</v>
      </c>
    </row>
    <row r="130" spans="1:4" ht="15" customHeight="1" x14ac:dyDescent="0.25">
      <c r="A130" s="2">
        <v>43466</v>
      </c>
      <c r="B130" s="3">
        <v>43</v>
      </c>
      <c r="C130" s="3" t="s">
        <v>13</v>
      </c>
      <c r="D130" s="14">
        <v>269135.91061443643</v>
      </c>
    </row>
    <row r="131" spans="1:4" ht="15" customHeight="1" x14ac:dyDescent="0.25">
      <c r="A131" s="12">
        <v>43466</v>
      </c>
      <c r="B131" s="13">
        <v>43</v>
      </c>
      <c r="C131" s="13" t="s">
        <v>1</v>
      </c>
      <c r="D131" s="14">
        <v>543758.15406142944</v>
      </c>
    </row>
    <row r="132" spans="1:4" ht="15" customHeight="1" x14ac:dyDescent="0.25">
      <c r="A132" s="15">
        <v>43466</v>
      </c>
      <c r="B132" s="16">
        <v>43</v>
      </c>
      <c r="C132" s="16" t="s">
        <v>14</v>
      </c>
      <c r="D132" s="14">
        <v>99445.675939181267</v>
      </c>
    </row>
    <row r="133" spans="1:4" ht="15" customHeight="1" x14ac:dyDescent="0.25">
      <c r="A133" s="2">
        <v>43466</v>
      </c>
      <c r="B133" s="3">
        <v>44</v>
      </c>
      <c r="C133" s="3" t="s">
        <v>13</v>
      </c>
      <c r="D133" s="14">
        <v>213473.20373630579</v>
      </c>
    </row>
    <row r="134" spans="1:4" ht="15" customHeight="1" x14ac:dyDescent="0.25">
      <c r="A134" s="12">
        <v>43466</v>
      </c>
      <c r="B134" s="13">
        <v>44</v>
      </c>
      <c r="C134" s="13" t="s">
        <v>1</v>
      </c>
      <c r="D134" s="14">
        <v>463745.10237932339</v>
      </c>
    </row>
    <row r="135" spans="1:4" ht="15" customHeight="1" x14ac:dyDescent="0.25">
      <c r="A135" s="12">
        <v>43466</v>
      </c>
      <c r="B135" s="13">
        <v>44</v>
      </c>
      <c r="C135" s="13" t="s">
        <v>14</v>
      </c>
      <c r="D135" s="14">
        <v>88486.593175204049</v>
      </c>
    </row>
    <row r="136" spans="1:4" ht="15" customHeight="1" x14ac:dyDescent="0.25">
      <c r="A136" s="2">
        <v>43466</v>
      </c>
      <c r="B136" s="3">
        <v>45</v>
      </c>
      <c r="C136" s="3" t="s">
        <v>13</v>
      </c>
      <c r="D136" s="14">
        <v>260659.73361407625</v>
      </c>
    </row>
    <row r="137" spans="1:4" ht="15" customHeight="1" x14ac:dyDescent="0.25">
      <c r="A137" s="12">
        <v>43466</v>
      </c>
      <c r="B137" s="13">
        <v>45</v>
      </c>
      <c r="C137" s="13" t="s">
        <v>1</v>
      </c>
      <c r="D137" s="14">
        <v>572435.78651677468</v>
      </c>
    </row>
    <row r="138" spans="1:4" ht="15" customHeight="1" x14ac:dyDescent="0.25">
      <c r="A138" s="12">
        <v>43466</v>
      </c>
      <c r="B138" s="13">
        <v>45</v>
      </c>
      <c r="C138" s="13" t="s">
        <v>14</v>
      </c>
      <c r="D138" s="14">
        <v>107228.14292615588</v>
      </c>
    </row>
    <row r="139" spans="1:4" ht="15" customHeight="1" x14ac:dyDescent="0.25">
      <c r="A139" s="2">
        <v>43466</v>
      </c>
      <c r="B139" s="3">
        <v>46</v>
      </c>
      <c r="C139" s="3" t="s">
        <v>13</v>
      </c>
      <c r="D139" s="14">
        <v>269059.34632961918</v>
      </c>
    </row>
    <row r="140" spans="1:4" ht="15" customHeight="1" x14ac:dyDescent="0.25">
      <c r="A140" s="12">
        <v>43466</v>
      </c>
      <c r="B140" s="13">
        <v>46</v>
      </c>
      <c r="C140" s="13" t="s">
        <v>1</v>
      </c>
      <c r="D140" s="14">
        <v>611238.08699250862</v>
      </c>
    </row>
    <row r="141" spans="1:4" ht="15" customHeight="1" x14ac:dyDescent="0.25">
      <c r="A141" s="12">
        <v>43466</v>
      </c>
      <c r="B141" s="13">
        <v>46</v>
      </c>
      <c r="C141" s="13" t="s">
        <v>14</v>
      </c>
      <c r="D141" s="14">
        <v>98061.308521919098</v>
      </c>
    </row>
    <row r="142" spans="1:4" ht="15" customHeight="1" x14ac:dyDescent="0.25">
      <c r="A142" s="2">
        <v>43466</v>
      </c>
      <c r="B142" s="3">
        <v>47</v>
      </c>
      <c r="C142" s="3" t="s">
        <v>13</v>
      </c>
      <c r="D142" s="14">
        <v>263458.01506931527</v>
      </c>
    </row>
    <row r="143" spans="1:4" ht="15" customHeight="1" x14ac:dyDescent="0.25">
      <c r="A143" s="12">
        <v>43466</v>
      </c>
      <c r="B143" s="13">
        <v>47</v>
      </c>
      <c r="C143" s="13" t="s">
        <v>1</v>
      </c>
      <c r="D143" s="14">
        <v>574544.69151162833</v>
      </c>
    </row>
    <row r="144" spans="1:4" ht="15" customHeight="1" x14ac:dyDescent="0.25">
      <c r="A144" s="12">
        <v>43466</v>
      </c>
      <c r="B144" s="13">
        <v>47</v>
      </c>
      <c r="C144" s="13" t="s">
        <v>14</v>
      </c>
      <c r="D144" s="14">
        <v>94581.632924812162</v>
      </c>
    </row>
    <row r="145" spans="1:4" ht="15" customHeight="1" x14ac:dyDescent="0.25">
      <c r="A145" s="2">
        <v>43466</v>
      </c>
      <c r="B145" s="3">
        <v>48</v>
      </c>
      <c r="C145" s="3" t="s">
        <v>13</v>
      </c>
      <c r="D145" s="14">
        <v>270219.69822043914</v>
      </c>
    </row>
    <row r="146" spans="1:4" ht="15" customHeight="1" x14ac:dyDescent="0.25">
      <c r="A146" s="12">
        <v>43466</v>
      </c>
      <c r="B146" s="13">
        <v>48</v>
      </c>
      <c r="C146" s="13" t="s">
        <v>1</v>
      </c>
      <c r="D146" s="14">
        <v>636274.57913828013</v>
      </c>
    </row>
    <row r="147" spans="1:4" ht="15" customHeight="1" x14ac:dyDescent="0.25">
      <c r="A147" s="12">
        <v>43466</v>
      </c>
      <c r="B147" s="13">
        <v>48</v>
      </c>
      <c r="C147" s="13" t="s">
        <v>14</v>
      </c>
      <c r="D147" s="14">
        <v>104336.03298097261</v>
      </c>
    </row>
    <row r="148" spans="1:4" ht="15" customHeight="1" x14ac:dyDescent="0.25">
      <c r="A148" s="2">
        <v>43466</v>
      </c>
      <c r="B148" s="3">
        <v>49</v>
      </c>
      <c r="C148" s="3" t="s">
        <v>13</v>
      </c>
      <c r="D148" s="14">
        <v>269029.78288236225</v>
      </c>
    </row>
    <row r="149" spans="1:4" ht="15" customHeight="1" x14ac:dyDescent="0.25">
      <c r="A149" s="12">
        <v>43466</v>
      </c>
      <c r="B149" s="13">
        <v>49</v>
      </c>
      <c r="C149" s="13" t="s">
        <v>1</v>
      </c>
      <c r="D149" s="14">
        <v>641377.28111130814</v>
      </c>
    </row>
    <row r="150" spans="1:4" ht="15" customHeight="1" x14ac:dyDescent="0.25">
      <c r="A150" s="12">
        <v>43466</v>
      </c>
      <c r="B150" s="13">
        <v>49</v>
      </c>
      <c r="C150" s="13" t="s">
        <v>14</v>
      </c>
      <c r="D150" s="14">
        <v>98232.799745009936</v>
      </c>
    </row>
    <row r="151" spans="1:4" ht="15" customHeight="1" x14ac:dyDescent="0.25">
      <c r="A151" s="2">
        <v>43466</v>
      </c>
      <c r="B151" s="3">
        <v>50</v>
      </c>
      <c r="C151" s="3" t="s">
        <v>13</v>
      </c>
      <c r="D151" s="14">
        <v>263805.73966244439</v>
      </c>
    </row>
    <row r="152" spans="1:4" ht="15" customHeight="1" x14ac:dyDescent="0.25">
      <c r="A152" s="12">
        <v>43466</v>
      </c>
      <c r="B152" s="13">
        <v>50</v>
      </c>
      <c r="C152" s="13" t="s">
        <v>1</v>
      </c>
      <c r="D152" s="14">
        <v>637324.73667004623</v>
      </c>
    </row>
    <row r="153" spans="1:4" ht="15" customHeight="1" x14ac:dyDescent="0.25">
      <c r="A153" s="12">
        <v>43466</v>
      </c>
      <c r="B153" s="13">
        <v>50</v>
      </c>
      <c r="C153" s="13" t="s">
        <v>14</v>
      </c>
      <c r="D153" s="14">
        <v>97653.67595726141</v>
      </c>
    </row>
    <row r="154" spans="1:4" ht="15" customHeight="1" x14ac:dyDescent="0.25">
      <c r="A154" s="2">
        <v>43466</v>
      </c>
      <c r="B154" s="3">
        <v>51</v>
      </c>
      <c r="C154" s="3" t="s">
        <v>13</v>
      </c>
      <c r="D154" s="14">
        <v>260892.45432461056</v>
      </c>
    </row>
    <row r="155" spans="1:4" ht="15" customHeight="1" x14ac:dyDescent="0.25">
      <c r="A155" s="12">
        <v>43466</v>
      </c>
      <c r="B155" s="13">
        <v>51</v>
      </c>
      <c r="C155" s="13" t="s">
        <v>1</v>
      </c>
      <c r="D155" s="14">
        <v>583095.40979987988</v>
      </c>
    </row>
    <row r="156" spans="1:4" ht="15" customHeight="1" x14ac:dyDescent="0.25">
      <c r="A156" s="12">
        <v>43466</v>
      </c>
      <c r="B156" s="13">
        <v>51</v>
      </c>
      <c r="C156" s="13" t="s">
        <v>14</v>
      </c>
      <c r="D156" s="14">
        <v>92852.885164328443</v>
      </c>
    </row>
    <row r="157" spans="1:4" ht="15" customHeight="1" x14ac:dyDescent="0.25">
      <c r="A157" s="2">
        <v>43466</v>
      </c>
      <c r="B157" s="3">
        <v>52</v>
      </c>
      <c r="C157" s="3" t="s">
        <v>13</v>
      </c>
      <c r="D157" s="14">
        <v>117774.84544254704</v>
      </c>
    </row>
    <row r="158" spans="1:4" ht="15" customHeight="1" x14ac:dyDescent="0.25">
      <c r="A158" s="12">
        <v>43466</v>
      </c>
      <c r="B158" s="13">
        <v>52</v>
      </c>
      <c r="C158" s="13" t="s">
        <v>1</v>
      </c>
      <c r="D158" s="14">
        <v>283057.34603084531</v>
      </c>
    </row>
    <row r="159" spans="1:4" ht="15" customHeight="1" x14ac:dyDescent="0.25">
      <c r="A159" s="12">
        <v>43466</v>
      </c>
      <c r="B159" s="13">
        <v>52</v>
      </c>
      <c r="C159" s="13" t="s">
        <v>14</v>
      </c>
      <c r="D159" s="14">
        <v>56010.654566173893</v>
      </c>
    </row>
    <row r="160" spans="1:4" ht="15" customHeight="1" x14ac:dyDescent="0.25">
      <c r="A160" s="12">
        <v>43466</v>
      </c>
      <c r="B160" s="13">
        <v>53</v>
      </c>
      <c r="C160" s="13" t="s">
        <v>1</v>
      </c>
      <c r="D160" s="14">
        <v>89006.430122995036</v>
      </c>
    </row>
    <row r="161" spans="1:4" ht="15" customHeight="1" x14ac:dyDescent="0.25">
      <c r="A161" s="12">
        <v>43466</v>
      </c>
      <c r="B161" s="13">
        <v>53</v>
      </c>
      <c r="C161" s="13" t="s">
        <v>14</v>
      </c>
      <c r="D161" s="14">
        <v>20598.881925522252</v>
      </c>
    </row>
    <row r="162" spans="1:4" ht="15" customHeight="1" x14ac:dyDescent="0.25">
      <c r="A162" s="2">
        <v>43831</v>
      </c>
      <c r="B162" s="3">
        <v>1</v>
      </c>
      <c r="C162" s="3" t="s">
        <v>13</v>
      </c>
      <c r="D162" s="14">
        <v>89408.536286536633</v>
      </c>
    </row>
    <row r="163" spans="1:4" ht="15" customHeight="1" x14ac:dyDescent="0.25">
      <c r="A163" s="12">
        <v>43831</v>
      </c>
      <c r="B163" s="13">
        <v>1</v>
      </c>
      <c r="C163" s="13" t="s">
        <v>1</v>
      </c>
      <c r="D163" s="14">
        <v>229703.6903020429</v>
      </c>
    </row>
    <row r="164" spans="1:4" ht="15" customHeight="1" x14ac:dyDescent="0.25">
      <c r="A164" s="12">
        <v>43831</v>
      </c>
      <c r="B164" s="13">
        <v>1</v>
      </c>
      <c r="C164" s="13" t="s">
        <v>14</v>
      </c>
      <c r="D164" s="14">
        <v>44171.434131736547</v>
      </c>
    </row>
    <row r="165" spans="1:4" ht="15" customHeight="1" x14ac:dyDescent="0.25">
      <c r="A165" s="2">
        <v>43831</v>
      </c>
      <c r="B165" s="3">
        <v>2</v>
      </c>
      <c r="C165" s="3" t="s">
        <v>13</v>
      </c>
      <c r="D165" s="14">
        <v>204023.48133300449</v>
      </c>
    </row>
    <row r="166" spans="1:4" ht="15" customHeight="1" x14ac:dyDescent="0.25">
      <c r="A166" s="12">
        <v>43831</v>
      </c>
      <c r="B166" s="13">
        <v>2</v>
      </c>
      <c r="C166" s="13" t="s">
        <v>1</v>
      </c>
      <c r="D166" s="14">
        <v>468221.68173022819</v>
      </c>
    </row>
    <row r="167" spans="1:4" ht="15" customHeight="1" x14ac:dyDescent="0.25">
      <c r="A167" s="12">
        <v>43831</v>
      </c>
      <c r="B167" s="13">
        <v>2</v>
      </c>
      <c r="C167" s="13" t="s">
        <v>14</v>
      </c>
      <c r="D167" s="14">
        <v>67864.492984341385</v>
      </c>
    </row>
    <row r="168" spans="1:4" ht="15" customHeight="1" x14ac:dyDescent="0.25">
      <c r="A168" s="2">
        <v>43831</v>
      </c>
      <c r="B168" s="3">
        <v>3</v>
      </c>
      <c r="C168" s="3" t="s">
        <v>13</v>
      </c>
      <c r="D168" s="14">
        <v>267966.95168065163</v>
      </c>
    </row>
    <row r="169" spans="1:4" ht="15" customHeight="1" x14ac:dyDescent="0.25">
      <c r="A169" s="12">
        <v>43831</v>
      </c>
      <c r="B169" s="13">
        <v>3</v>
      </c>
      <c r="C169" s="13" t="s">
        <v>1</v>
      </c>
      <c r="D169" s="14">
        <v>590612.74817345536</v>
      </c>
    </row>
    <row r="170" spans="1:4" ht="15" customHeight="1" x14ac:dyDescent="0.25">
      <c r="A170" s="12">
        <v>43831</v>
      </c>
      <c r="B170" s="13">
        <v>3</v>
      </c>
      <c r="C170" s="13" t="s">
        <v>14</v>
      </c>
      <c r="D170" s="14">
        <v>73279.089984634717</v>
      </c>
    </row>
    <row r="171" spans="1:4" ht="15" customHeight="1" x14ac:dyDescent="0.25">
      <c r="A171" s="2">
        <v>43831</v>
      </c>
      <c r="B171" s="3">
        <v>4</v>
      </c>
      <c r="C171" s="3" t="s">
        <v>13</v>
      </c>
      <c r="D171" s="14">
        <v>270399.78180661937</v>
      </c>
    </row>
    <row r="172" spans="1:4" ht="15" customHeight="1" x14ac:dyDescent="0.25">
      <c r="A172" s="12">
        <v>43831</v>
      </c>
      <c r="B172" s="13">
        <v>4</v>
      </c>
      <c r="C172" s="13" t="s">
        <v>1</v>
      </c>
      <c r="D172" s="14">
        <v>613855.85270361463</v>
      </c>
    </row>
    <row r="173" spans="1:4" ht="15" customHeight="1" x14ac:dyDescent="0.25">
      <c r="A173" s="12">
        <v>43831</v>
      </c>
      <c r="B173" s="13">
        <v>4</v>
      </c>
      <c r="C173" s="13" t="s">
        <v>14</v>
      </c>
      <c r="D173" s="14">
        <v>96603.359957005116</v>
      </c>
    </row>
    <row r="174" spans="1:4" ht="15" customHeight="1" x14ac:dyDescent="0.25">
      <c r="A174" s="2">
        <v>43831</v>
      </c>
      <c r="B174" s="3">
        <v>5</v>
      </c>
      <c r="C174" s="3" t="s">
        <v>13</v>
      </c>
      <c r="D174" s="14">
        <v>270127.56486282742</v>
      </c>
    </row>
    <row r="175" spans="1:4" ht="15" customHeight="1" x14ac:dyDescent="0.25">
      <c r="A175" s="12">
        <v>43831</v>
      </c>
      <c r="B175" s="13">
        <v>5</v>
      </c>
      <c r="C175" s="13" t="s">
        <v>1</v>
      </c>
      <c r="D175" s="14">
        <v>581837.91426017915</v>
      </c>
    </row>
    <row r="176" spans="1:4" ht="15" customHeight="1" x14ac:dyDescent="0.25">
      <c r="A176" s="12">
        <v>43831</v>
      </c>
      <c r="B176" s="13">
        <v>5</v>
      </c>
      <c r="C176" s="13" t="s">
        <v>14</v>
      </c>
      <c r="D176" s="14">
        <v>85307.969520065948</v>
      </c>
    </row>
    <row r="177" spans="1:4" ht="15" customHeight="1" x14ac:dyDescent="0.25">
      <c r="A177" s="2">
        <v>43831</v>
      </c>
      <c r="B177" s="3">
        <v>6</v>
      </c>
      <c r="C177" s="3" t="s">
        <v>13</v>
      </c>
      <c r="D177" s="14">
        <v>252733.95663658759</v>
      </c>
    </row>
    <row r="178" spans="1:4" ht="15" customHeight="1" x14ac:dyDescent="0.25">
      <c r="A178" s="12">
        <v>43831</v>
      </c>
      <c r="B178" s="13">
        <v>6</v>
      </c>
      <c r="C178" s="13" t="s">
        <v>1</v>
      </c>
      <c r="D178" s="14">
        <v>621949.60056298017</v>
      </c>
    </row>
    <row r="179" spans="1:4" ht="15" customHeight="1" x14ac:dyDescent="0.25">
      <c r="A179" s="12">
        <v>43831</v>
      </c>
      <c r="B179" s="13">
        <v>6</v>
      </c>
      <c r="C179" s="13" t="s">
        <v>14</v>
      </c>
      <c r="D179" s="14">
        <v>91489.513727882819</v>
      </c>
    </row>
    <row r="180" spans="1:4" ht="15" customHeight="1" x14ac:dyDescent="0.25">
      <c r="A180" s="2">
        <v>43831</v>
      </c>
      <c r="B180" s="3">
        <v>7</v>
      </c>
      <c r="C180" s="3" t="s">
        <v>13</v>
      </c>
      <c r="D180" s="14">
        <v>256883.28131901185</v>
      </c>
    </row>
    <row r="181" spans="1:4" ht="15" customHeight="1" x14ac:dyDescent="0.25">
      <c r="A181" s="12">
        <v>43831</v>
      </c>
      <c r="B181" s="13">
        <v>7</v>
      </c>
      <c r="C181" s="13" t="s">
        <v>1</v>
      </c>
      <c r="D181" s="14">
        <v>593510.21217496577</v>
      </c>
    </row>
    <row r="182" spans="1:4" ht="15" customHeight="1" x14ac:dyDescent="0.25">
      <c r="A182" s="12">
        <v>43831</v>
      </c>
      <c r="B182" s="13">
        <v>7</v>
      </c>
      <c r="C182" s="13" t="s">
        <v>14</v>
      </c>
      <c r="D182" s="14">
        <v>90089.687380682677</v>
      </c>
    </row>
    <row r="183" spans="1:4" ht="15" customHeight="1" x14ac:dyDescent="0.25">
      <c r="A183" s="2">
        <v>43831</v>
      </c>
      <c r="B183" s="3">
        <v>8</v>
      </c>
      <c r="C183" s="3" t="s">
        <v>13</v>
      </c>
      <c r="D183" s="14">
        <v>211212.3793341229</v>
      </c>
    </row>
    <row r="184" spans="1:4" ht="15" customHeight="1" x14ac:dyDescent="0.25">
      <c r="A184" s="12">
        <v>43831</v>
      </c>
      <c r="B184" s="13">
        <v>8</v>
      </c>
      <c r="C184" s="13" t="s">
        <v>1</v>
      </c>
      <c r="D184" s="14">
        <v>503364.36531651544</v>
      </c>
    </row>
    <row r="185" spans="1:4" ht="15" customHeight="1" x14ac:dyDescent="0.25">
      <c r="A185" s="12">
        <v>43831</v>
      </c>
      <c r="B185" s="13">
        <v>8</v>
      </c>
      <c r="C185" s="13" t="s">
        <v>14</v>
      </c>
      <c r="D185" s="14">
        <v>88389.295180671324</v>
      </c>
    </row>
    <row r="186" spans="1:4" ht="15" customHeight="1" x14ac:dyDescent="0.25">
      <c r="A186" s="2">
        <v>43831</v>
      </c>
      <c r="B186" s="3">
        <v>9</v>
      </c>
      <c r="C186" s="3" t="s">
        <v>13</v>
      </c>
      <c r="D186" s="14">
        <v>257035.86260686375</v>
      </c>
    </row>
    <row r="187" spans="1:4" ht="15" customHeight="1" x14ac:dyDescent="0.25">
      <c r="A187" s="12">
        <v>43831</v>
      </c>
      <c r="B187" s="13">
        <v>9</v>
      </c>
      <c r="C187" s="13" t="s">
        <v>1</v>
      </c>
      <c r="D187" s="14">
        <v>607585.59989881213</v>
      </c>
    </row>
    <row r="188" spans="1:4" ht="15" customHeight="1" x14ac:dyDescent="0.25">
      <c r="A188" s="12">
        <v>43831</v>
      </c>
      <c r="B188" s="13">
        <v>9</v>
      </c>
      <c r="C188" s="13" t="s">
        <v>14</v>
      </c>
      <c r="D188" s="14">
        <v>94476.833138194124</v>
      </c>
    </row>
    <row r="189" spans="1:4" ht="15" customHeight="1" x14ac:dyDescent="0.25">
      <c r="A189" s="2">
        <v>43831</v>
      </c>
      <c r="B189" s="3">
        <v>10</v>
      </c>
      <c r="C189" s="3" t="s">
        <v>13</v>
      </c>
      <c r="D189" s="14">
        <v>257002.13244381195</v>
      </c>
    </row>
    <row r="190" spans="1:4" ht="15" customHeight="1" x14ac:dyDescent="0.25">
      <c r="A190" s="12">
        <v>43831</v>
      </c>
      <c r="B190" s="13">
        <v>10</v>
      </c>
      <c r="C190" s="13" t="s">
        <v>1</v>
      </c>
      <c r="D190" s="14">
        <v>614378.1937314641</v>
      </c>
    </row>
    <row r="191" spans="1:4" ht="15" customHeight="1" x14ac:dyDescent="0.25">
      <c r="A191" s="12">
        <v>43831</v>
      </c>
      <c r="B191" s="13">
        <v>10</v>
      </c>
      <c r="C191" s="13" t="s">
        <v>14</v>
      </c>
      <c r="D191" s="14">
        <v>92164.716959792946</v>
      </c>
    </row>
    <row r="192" spans="1:4" ht="15" customHeight="1" x14ac:dyDescent="0.25">
      <c r="A192" s="2">
        <v>43831</v>
      </c>
      <c r="B192" s="3">
        <v>11</v>
      </c>
      <c r="C192" s="3" t="s">
        <v>13</v>
      </c>
      <c r="D192" s="14">
        <v>237521.14565224943</v>
      </c>
    </row>
    <row r="193" spans="1:4" ht="15" customHeight="1" x14ac:dyDescent="0.25">
      <c r="A193" s="12">
        <v>43831</v>
      </c>
      <c r="B193" s="13">
        <v>11</v>
      </c>
      <c r="C193" s="13" t="s">
        <v>1</v>
      </c>
      <c r="D193" s="14">
        <v>502288.74216218083</v>
      </c>
    </row>
    <row r="194" spans="1:4" ht="15" customHeight="1" x14ac:dyDescent="0.25">
      <c r="A194" s="12">
        <v>43831</v>
      </c>
      <c r="B194" s="13">
        <v>11</v>
      </c>
      <c r="C194" s="13" t="s">
        <v>14</v>
      </c>
      <c r="D194" s="14">
        <v>110111.41490708766</v>
      </c>
    </row>
    <row r="195" spans="1:4" ht="15" customHeight="1" x14ac:dyDescent="0.25">
      <c r="A195" s="2">
        <v>43831</v>
      </c>
      <c r="B195" s="3">
        <v>12</v>
      </c>
      <c r="C195" s="3" t="s">
        <v>13</v>
      </c>
      <c r="D195" s="14">
        <v>169403.05849908607</v>
      </c>
    </row>
    <row r="196" spans="1:4" ht="15" customHeight="1" x14ac:dyDescent="0.25">
      <c r="A196" s="12">
        <v>43831</v>
      </c>
      <c r="B196" s="13">
        <v>12</v>
      </c>
      <c r="C196" s="13" t="s">
        <v>1</v>
      </c>
      <c r="D196" s="14">
        <v>346822.54057618708</v>
      </c>
    </row>
    <row r="197" spans="1:4" ht="15" customHeight="1" x14ac:dyDescent="0.25">
      <c r="A197" s="15">
        <v>43831</v>
      </c>
      <c r="B197" s="16">
        <v>12</v>
      </c>
      <c r="C197" s="16" t="s">
        <v>14</v>
      </c>
      <c r="D197" s="14">
        <v>69092.321778940095</v>
      </c>
    </row>
    <row r="198" spans="1:4" x14ac:dyDescent="0.25">
      <c r="A198" s="12">
        <v>43831</v>
      </c>
      <c r="B198" s="13">
        <v>13</v>
      </c>
      <c r="C198" s="13" t="s">
        <v>13</v>
      </c>
      <c r="D198" s="14">
        <v>177913.59442490045</v>
      </c>
    </row>
    <row r="199" spans="1:4" x14ac:dyDescent="0.25">
      <c r="A199" s="12">
        <v>43831</v>
      </c>
      <c r="B199" s="13">
        <v>13</v>
      </c>
      <c r="C199" s="13" t="s">
        <v>1</v>
      </c>
      <c r="D199" s="14">
        <v>222418.2744955931</v>
      </c>
    </row>
    <row r="200" spans="1:4" x14ac:dyDescent="0.25">
      <c r="A200" s="15">
        <v>43831</v>
      </c>
      <c r="B200" s="16">
        <v>13</v>
      </c>
      <c r="C200" s="16" t="s">
        <v>14</v>
      </c>
      <c r="D200" s="14">
        <v>58909.907400149576</v>
      </c>
    </row>
    <row r="201" spans="1:4" x14ac:dyDescent="0.25">
      <c r="A201" s="12">
        <v>43831</v>
      </c>
      <c r="B201" s="13">
        <v>14</v>
      </c>
      <c r="C201" s="13" t="s">
        <v>13</v>
      </c>
      <c r="D201" s="14">
        <v>157687.29520894567</v>
      </c>
    </row>
    <row r="202" spans="1:4" x14ac:dyDescent="0.25">
      <c r="A202" s="12">
        <v>43831</v>
      </c>
      <c r="B202" s="13">
        <v>14</v>
      </c>
      <c r="C202" s="13" t="s">
        <v>1</v>
      </c>
      <c r="D202" s="14">
        <v>198203.90525578285</v>
      </c>
    </row>
    <row r="203" spans="1:4" x14ac:dyDescent="0.25">
      <c r="A203" s="12">
        <v>43831</v>
      </c>
      <c r="B203" s="13">
        <v>14</v>
      </c>
      <c r="C203" s="13" t="s">
        <v>14</v>
      </c>
      <c r="D203" s="14">
        <v>61116.528961975811</v>
      </c>
    </row>
    <row r="204" spans="1:4" x14ac:dyDescent="0.25">
      <c r="A204" s="12">
        <v>43831</v>
      </c>
      <c r="B204" s="13">
        <v>15</v>
      </c>
      <c r="C204" s="13" t="s">
        <v>13</v>
      </c>
      <c r="D204" s="14">
        <v>102867.58288478851</v>
      </c>
    </row>
    <row r="205" spans="1:4" x14ac:dyDescent="0.25">
      <c r="A205" s="12">
        <v>43831</v>
      </c>
      <c r="B205" s="13">
        <v>15</v>
      </c>
      <c r="C205" s="13" t="s">
        <v>1</v>
      </c>
      <c r="D205" s="14">
        <v>149525.54080175605</v>
      </c>
    </row>
    <row r="206" spans="1:4" x14ac:dyDescent="0.25">
      <c r="A206" s="15">
        <v>43831</v>
      </c>
      <c r="B206" s="16">
        <v>15</v>
      </c>
      <c r="C206" s="16" t="s">
        <v>14</v>
      </c>
      <c r="D206" s="14">
        <v>50864.026339899232</v>
      </c>
    </row>
    <row r="207" spans="1:4" x14ac:dyDescent="0.25">
      <c r="A207" s="12">
        <v>43831</v>
      </c>
      <c r="B207" s="13">
        <v>16</v>
      </c>
      <c r="C207" s="13" t="s">
        <v>13</v>
      </c>
      <c r="D207" s="14">
        <v>121902.16103709131</v>
      </c>
    </row>
    <row r="208" spans="1:4" x14ac:dyDescent="0.25">
      <c r="A208" s="12">
        <v>43831</v>
      </c>
      <c r="B208" s="13">
        <v>16</v>
      </c>
      <c r="C208" s="13" t="s">
        <v>1</v>
      </c>
      <c r="D208" s="14">
        <v>188642.50060002049</v>
      </c>
    </row>
    <row r="209" spans="1:6" x14ac:dyDescent="0.25">
      <c r="A209" s="15">
        <v>43831</v>
      </c>
      <c r="B209" s="16">
        <v>16</v>
      </c>
      <c r="C209" s="16" t="s">
        <v>14</v>
      </c>
      <c r="D209" s="25">
        <v>52259.668265306034</v>
      </c>
      <c r="F209" s="24"/>
    </row>
    <row r="210" spans="1:6" x14ac:dyDescent="0.25">
      <c r="A210" s="12">
        <v>43831</v>
      </c>
      <c r="B210" s="13">
        <v>17</v>
      </c>
      <c r="C210" s="13" t="s">
        <v>13</v>
      </c>
      <c r="D210" s="14">
        <v>152293.53221823799</v>
      </c>
      <c r="F210" s="24"/>
    </row>
    <row r="211" spans="1:6" x14ac:dyDescent="0.25">
      <c r="A211" s="12">
        <v>43831</v>
      </c>
      <c r="B211" s="13">
        <v>17</v>
      </c>
      <c r="C211" s="13" t="s">
        <v>1</v>
      </c>
      <c r="D211" s="14">
        <v>211736.997183737</v>
      </c>
      <c r="F211" s="24"/>
    </row>
    <row r="212" spans="1:6" x14ac:dyDescent="0.25">
      <c r="A212" s="15">
        <v>43831</v>
      </c>
      <c r="B212" s="16">
        <v>17</v>
      </c>
      <c r="C212" s="16" t="s">
        <v>14</v>
      </c>
      <c r="D212" s="25">
        <v>61953.96</v>
      </c>
    </row>
    <row r="213" spans="1:6" x14ac:dyDescent="0.25">
      <c r="A213" s="12">
        <v>43831</v>
      </c>
      <c r="B213" s="13">
        <v>18</v>
      </c>
      <c r="C213" s="13" t="s">
        <v>13</v>
      </c>
      <c r="D213" s="14">
        <v>133391.06885380612</v>
      </c>
    </row>
    <row r="214" spans="1:6" x14ac:dyDescent="0.25">
      <c r="A214" s="12">
        <v>43831</v>
      </c>
      <c r="B214" s="13">
        <v>18</v>
      </c>
      <c r="C214" s="13" t="s">
        <v>1</v>
      </c>
      <c r="D214" s="14">
        <v>201429.07343001163</v>
      </c>
    </row>
    <row r="215" spans="1:6" x14ac:dyDescent="0.25">
      <c r="A215" s="15">
        <v>43831</v>
      </c>
      <c r="B215" s="16">
        <v>18</v>
      </c>
      <c r="C215" s="16" t="s">
        <v>14</v>
      </c>
      <c r="D215" s="25">
        <v>41504.74002950859</v>
      </c>
    </row>
    <row r="216" spans="1:6" x14ac:dyDescent="0.25">
      <c r="A216" s="12">
        <v>43831</v>
      </c>
      <c r="B216" s="13">
        <v>19</v>
      </c>
      <c r="C216" s="13" t="s">
        <v>13</v>
      </c>
      <c r="D216" s="14">
        <v>156793.5805008371</v>
      </c>
    </row>
    <row r="217" spans="1:6" x14ac:dyDescent="0.25">
      <c r="A217" s="12">
        <v>43831</v>
      </c>
      <c r="B217" s="13">
        <v>19</v>
      </c>
      <c r="C217" s="13" t="s">
        <v>1</v>
      </c>
      <c r="D217" s="14">
        <v>215215.03779180563</v>
      </c>
    </row>
    <row r="218" spans="1:6" x14ac:dyDescent="0.25">
      <c r="A218" s="15">
        <v>43831</v>
      </c>
      <c r="B218" s="16">
        <v>19</v>
      </c>
      <c r="C218" s="16" t="s">
        <v>14</v>
      </c>
      <c r="D218" s="25">
        <v>56076.686928104762</v>
      </c>
    </row>
    <row r="219" spans="1:6" x14ac:dyDescent="0.25">
      <c r="A219" s="20">
        <v>43831</v>
      </c>
      <c r="B219" s="21">
        <v>20</v>
      </c>
      <c r="C219" s="21" t="s">
        <v>13</v>
      </c>
      <c r="D219" s="14">
        <v>147012.3821253838</v>
      </c>
    </row>
    <row r="220" spans="1:6" x14ac:dyDescent="0.25">
      <c r="A220" s="20">
        <v>43831</v>
      </c>
      <c r="B220" s="21">
        <v>20</v>
      </c>
      <c r="C220" s="21" t="s">
        <v>1</v>
      </c>
      <c r="D220" s="14">
        <v>204877.07526935876</v>
      </c>
    </row>
    <row r="221" spans="1:6" x14ac:dyDescent="0.25">
      <c r="A221" s="22">
        <v>43831</v>
      </c>
      <c r="B221" s="23">
        <v>20</v>
      </c>
      <c r="C221" s="23" t="s">
        <v>14</v>
      </c>
      <c r="D221" s="25">
        <v>61882.052089552279</v>
      </c>
    </row>
    <row r="222" spans="1:6" x14ac:dyDescent="0.25">
      <c r="A222" s="20">
        <v>43831</v>
      </c>
      <c r="B222" s="21">
        <v>21</v>
      </c>
      <c r="C222" s="21" t="s">
        <v>13</v>
      </c>
      <c r="D222" s="14">
        <v>144083.16119982791</v>
      </c>
    </row>
    <row r="223" spans="1:6" x14ac:dyDescent="0.25">
      <c r="A223" s="20">
        <v>43831</v>
      </c>
      <c r="B223" s="21">
        <v>21</v>
      </c>
      <c r="C223" s="21" t="s">
        <v>1</v>
      </c>
      <c r="D223" s="14">
        <v>248292.97746181561</v>
      </c>
    </row>
    <row r="224" spans="1:6" x14ac:dyDescent="0.25">
      <c r="A224" s="22">
        <v>43831</v>
      </c>
      <c r="B224" s="23">
        <v>21</v>
      </c>
      <c r="C224" s="23" t="s">
        <v>14</v>
      </c>
      <c r="D224" s="25">
        <v>68293.548419218321</v>
      </c>
    </row>
  </sheetData>
  <pageMargins left="0.7" right="0.7" top="0.75" bottom="0.75" header="0.5" footer="0.2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workbookViewId="0"/>
  </sheetViews>
  <sheetFormatPr defaultRowHeight="15" x14ac:dyDescent="0.25"/>
  <cols>
    <col min="1" max="1" width="50" customWidth="1"/>
    <col min="2" max="6" width="30" customWidth="1"/>
  </cols>
  <sheetData>
    <row r="1" spans="1:2" x14ac:dyDescent="0.25">
      <c r="A1" s="4" t="s">
        <v>15</v>
      </c>
    </row>
    <row r="3" spans="1:2" x14ac:dyDescent="0.25">
      <c r="A3" s="4" t="s">
        <v>16</v>
      </c>
    </row>
    <row r="4" spans="1:2" x14ac:dyDescent="0.25">
      <c r="A4" t="s">
        <v>17</v>
      </c>
      <c r="B4" t="s">
        <v>18</v>
      </c>
    </row>
    <row r="5" spans="1:2" x14ac:dyDescent="0.25">
      <c r="A5" t="s">
        <v>19</v>
      </c>
      <c r="B5" t="s">
        <v>20</v>
      </c>
    </row>
    <row r="6" spans="1:2" x14ac:dyDescent="0.25">
      <c r="A6" t="s">
        <v>21</v>
      </c>
      <c r="B6" t="s">
        <v>22</v>
      </c>
    </row>
    <row r="8" spans="1:2" x14ac:dyDescent="0.25">
      <c r="A8" s="4" t="s">
        <v>23</v>
      </c>
    </row>
    <row r="9" spans="1:2" x14ac:dyDescent="0.25">
      <c r="A9" t="s">
        <v>24</v>
      </c>
      <c r="B9" t="s">
        <v>25</v>
      </c>
    </row>
    <row r="10" spans="1:2" x14ac:dyDescent="0.25">
      <c r="A10" t="s">
        <v>26</v>
      </c>
      <c r="B10" t="s">
        <v>27</v>
      </c>
    </row>
    <row r="12" spans="1:2" x14ac:dyDescent="0.25">
      <c r="A12" s="4" t="s">
        <v>28</v>
      </c>
    </row>
    <row r="13" spans="1:2" x14ac:dyDescent="0.25">
      <c r="A13" t="s">
        <v>29</v>
      </c>
      <c r="B13" t="s">
        <v>30</v>
      </c>
    </row>
    <row r="15" spans="1:2" x14ac:dyDescent="0.25">
      <c r="A15" s="4" t="s">
        <v>31</v>
      </c>
    </row>
    <row r="16" spans="1:2" x14ac:dyDescent="0.25">
      <c r="A16" t="s">
        <v>32</v>
      </c>
      <c r="B16" t="s">
        <v>33</v>
      </c>
    </row>
    <row r="17" spans="1:6" x14ac:dyDescent="0.25">
      <c r="A17" t="s">
        <v>34</v>
      </c>
      <c r="B17" t="b">
        <v>1</v>
      </c>
    </row>
    <row r="18" spans="1:6" x14ac:dyDescent="0.25">
      <c r="A18" t="s">
        <v>35</v>
      </c>
      <c r="B18" t="b">
        <v>0</v>
      </c>
    </row>
    <row r="19" spans="1:6" x14ac:dyDescent="0.25">
      <c r="A19" t="s">
        <v>36</v>
      </c>
      <c r="B19" t="b">
        <v>1</v>
      </c>
    </row>
    <row r="20" spans="1:6" x14ac:dyDescent="0.25">
      <c r="A20" t="s">
        <v>37</v>
      </c>
      <c r="B20" t="b">
        <v>0</v>
      </c>
    </row>
    <row r="22" spans="1:6" x14ac:dyDescent="0.25">
      <c r="A22" s="4" t="s">
        <v>38</v>
      </c>
    </row>
    <row r="23" spans="1:6" x14ac:dyDescent="0.25">
      <c r="A23" s="5" t="s">
        <v>39</v>
      </c>
      <c r="B23" s="5" t="s">
        <v>40</v>
      </c>
      <c r="C23" s="5" t="s">
        <v>41</v>
      </c>
    </row>
    <row r="24" spans="1:6" x14ac:dyDescent="0.25">
      <c r="A24" t="s">
        <v>42</v>
      </c>
      <c r="B24" t="s">
        <v>10</v>
      </c>
      <c r="C24" t="s">
        <v>43</v>
      </c>
    </row>
    <row r="25" spans="1:6" x14ac:dyDescent="0.25">
      <c r="A25" t="s">
        <v>42</v>
      </c>
      <c r="B25" t="s">
        <v>11</v>
      </c>
      <c r="C25" t="s">
        <v>43</v>
      </c>
    </row>
    <row r="27" spans="1:6" x14ac:dyDescent="0.25">
      <c r="A27" s="4" t="s">
        <v>44</v>
      </c>
    </row>
    <row r="28" spans="1:6" x14ac:dyDescent="0.25">
      <c r="A28" s="5" t="s">
        <v>45</v>
      </c>
      <c r="B28" s="5" t="s">
        <v>46</v>
      </c>
      <c r="C28" s="5" t="s">
        <v>47</v>
      </c>
      <c r="D28" s="5" t="s">
        <v>48</v>
      </c>
      <c r="E28" s="5" t="s">
        <v>41</v>
      </c>
      <c r="F28" s="5" t="s">
        <v>49</v>
      </c>
    </row>
    <row r="29" spans="1:6" x14ac:dyDescent="0.25">
      <c r="A29" t="s">
        <v>42</v>
      </c>
      <c r="B29" t="s">
        <v>50</v>
      </c>
      <c r="C29" t="s">
        <v>51</v>
      </c>
      <c r="D29" t="s">
        <v>52</v>
      </c>
      <c r="E29" t="s">
        <v>53</v>
      </c>
      <c r="F29" t="s">
        <v>54</v>
      </c>
    </row>
    <row r="31" spans="1:6" x14ac:dyDescent="0.25">
      <c r="A31" s="4" t="s">
        <v>55</v>
      </c>
    </row>
    <row r="32" spans="1:6" x14ac:dyDescent="0.25">
      <c r="A32" t="s">
        <v>56</v>
      </c>
      <c r="B32" t="b">
        <v>1</v>
      </c>
    </row>
    <row r="33" spans="1:2" x14ac:dyDescent="0.25">
      <c r="A33" t="s">
        <v>57</v>
      </c>
      <c r="B33" s="6">
        <v>1.2</v>
      </c>
    </row>
    <row r="34" spans="1:2" x14ac:dyDescent="0.25">
      <c r="A34" t="s">
        <v>58</v>
      </c>
      <c r="B34" t="b">
        <v>0</v>
      </c>
    </row>
    <row r="35" spans="1:2" x14ac:dyDescent="0.25">
      <c r="A35" t="s">
        <v>59</v>
      </c>
      <c r="B35" s="6">
        <v>0.95</v>
      </c>
    </row>
    <row r="36" spans="1:2" x14ac:dyDescent="0.25">
      <c r="A36" t="s">
        <v>60</v>
      </c>
      <c r="B36" t="b">
        <v>1</v>
      </c>
    </row>
    <row r="38" spans="1:2" x14ac:dyDescent="0.25">
      <c r="A38" s="4" t="s">
        <v>61</v>
      </c>
    </row>
    <row r="39" spans="1:2" x14ac:dyDescent="0.25">
      <c r="A39" t="s">
        <v>62</v>
      </c>
      <c r="B39" t="b">
        <v>0</v>
      </c>
    </row>
    <row r="40" spans="1:2" x14ac:dyDescent="0.25">
      <c r="A40" t="s">
        <v>63</v>
      </c>
      <c r="B40" t="b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A1FBADDFB32254988FDA813F31E5D35" ma:contentTypeVersion="10" ma:contentTypeDescription="Skapa ett nytt dokument." ma:contentTypeScope="" ma:versionID="3e4414c3349d7337bb80f7ee867797dd">
  <xsd:schema xmlns:xsd="http://www.w3.org/2001/XMLSchema" xmlns:xs="http://www.w3.org/2001/XMLSchema" xmlns:p="http://schemas.microsoft.com/office/2006/metadata/properties" xmlns:ns3="c908578e-d67f-4511-98d0-63a4f3a047fd" xmlns:ns4="01b7d90c-3084-4806-be28-fd3a303c8579" targetNamespace="http://schemas.microsoft.com/office/2006/metadata/properties" ma:root="true" ma:fieldsID="3f77b901e771a0738eb79627eed6f446" ns3:_="" ns4:_="">
    <xsd:import namespace="c908578e-d67f-4511-98d0-63a4f3a047fd"/>
    <xsd:import namespace="01b7d90c-3084-4806-be28-fd3a303c85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08578e-d67f-4511-98d0-63a4f3a047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7d90c-3084-4806-be28-fd3a303c8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1A165C-0B39-404C-BD51-04064E74FB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817208-53DC-49ED-9132-5BAF44746A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08578e-d67f-4511-98d0-63a4f3a047fd"/>
    <ds:schemaRef ds:uri="01b7d90c-3084-4806-be28-fd3a303c85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D319FD-795C-430F-98CB-45F3DDB41D57}">
  <ds:schemaRefs>
    <ds:schemaRef ds:uri="http://purl.org/dc/terms/"/>
    <ds:schemaRef ds:uri="http://schemas.openxmlformats.org/package/2006/metadata/core-properties"/>
    <ds:schemaRef ds:uri="c908578e-d67f-4511-98d0-63a4f3a047f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1b7d90c-3084-4806-be28-fd3a303c857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PIVOT</vt:lpstr>
      <vt:lpstr>Tabell_Vecka</vt:lpstr>
      <vt:lpstr>Försättsblad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Björn Schulte-Herbrüggen</cp:lastModifiedBy>
  <cp:revision/>
  <dcterms:created xsi:type="dcterms:W3CDTF">2020-03-20T09:59:11Z</dcterms:created>
  <dcterms:modified xsi:type="dcterms:W3CDTF">2020-05-27T09:53:20Z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0x0101002A1FBADDFB32254988FDA813F31E5D35</vt:lpwstr>
  </property>
</Properties>
</file>