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47D17D86-97D4-491D-93D5-4384FBBF0F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-hiddenLayers" sheetId="1" r:id="rId1"/>
  </sheets>
  <definedNames>
    <definedName name="set1stat_analysis_1_5_2007" localSheetId="0">'2-hiddenLayers'!$E$10:$E$182</definedName>
    <definedName name="solver_adj" localSheetId="0" hidden="1">'2-hiddenLayers'!$B$2:$H$4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'2-hiddenLayers'!$Q$1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V7" i="1"/>
  <c r="T7" i="1"/>
  <c r="G11" i="1" l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H11" i="1"/>
  <c r="I11" i="1"/>
  <c r="G183" i="1" l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6" i="1" l="1"/>
  <c r="G7" i="1"/>
  <c r="I7" i="1"/>
  <c r="I6" i="1"/>
  <c r="H7" i="1"/>
  <c r="H6" i="1"/>
  <c r="J21" i="1" l="1"/>
  <c r="M21" i="1" s="1"/>
  <c r="J13" i="1"/>
  <c r="M13" i="1" s="1"/>
  <c r="K188" i="1"/>
  <c r="N188" i="1" s="1"/>
  <c r="L185" i="1"/>
  <c r="O185" i="1" s="1"/>
  <c r="J11" i="1"/>
  <c r="M11" i="1" s="1"/>
  <c r="J24" i="1"/>
  <c r="M24" i="1" s="1"/>
  <c r="J20" i="1"/>
  <c r="M20" i="1" s="1"/>
  <c r="J22" i="1"/>
  <c r="M22" i="1" s="1"/>
  <c r="J17" i="1"/>
  <c r="M17" i="1" s="1"/>
  <c r="J18" i="1"/>
  <c r="M18" i="1" s="1"/>
  <c r="J23" i="1"/>
  <c r="M23" i="1" s="1"/>
  <c r="J16" i="1"/>
  <c r="M16" i="1" s="1"/>
  <c r="J190" i="1"/>
  <c r="M190" i="1" s="1"/>
  <c r="J12" i="1"/>
  <c r="M12" i="1" s="1"/>
  <c r="L186" i="1"/>
  <c r="O186" i="1" s="1"/>
  <c r="L183" i="1"/>
  <c r="O183" i="1" s="1"/>
  <c r="J19" i="1"/>
  <c r="M19" i="1" s="1"/>
  <c r="J15" i="1"/>
  <c r="M15" i="1" s="1"/>
  <c r="J14" i="1"/>
  <c r="M14" i="1" s="1"/>
  <c r="L188" i="1"/>
  <c r="O188" i="1" s="1"/>
  <c r="K11" i="1"/>
  <c r="N11" i="1" s="1"/>
  <c r="K13" i="1"/>
  <c r="N13" i="1" s="1"/>
  <c r="K17" i="1"/>
  <c r="N17" i="1" s="1"/>
  <c r="K21" i="1"/>
  <c r="N21" i="1" s="1"/>
  <c r="K14" i="1"/>
  <c r="N14" i="1" s="1"/>
  <c r="K18" i="1"/>
  <c r="N18" i="1" s="1"/>
  <c r="K22" i="1"/>
  <c r="N22" i="1" s="1"/>
  <c r="K24" i="1"/>
  <c r="N24" i="1" s="1"/>
  <c r="K16" i="1"/>
  <c r="N16" i="1" s="1"/>
  <c r="K15" i="1"/>
  <c r="N15" i="1" s="1"/>
  <c r="K19" i="1"/>
  <c r="N19" i="1" s="1"/>
  <c r="K23" i="1"/>
  <c r="N23" i="1" s="1"/>
  <c r="K12" i="1"/>
  <c r="N12" i="1" s="1"/>
  <c r="K20" i="1"/>
  <c r="N20" i="1" s="1"/>
  <c r="L11" i="1"/>
  <c r="O11" i="1" s="1"/>
  <c r="L13" i="1"/>
  <c r="O13" i="1" s="1"/>
  <c r="L17" i="1"/>
  <c r="O17" i="1" s="1"/>
  <c r="L21" i="1"/>
  <c r="O21" i="1" s="1"/>
  <c r="L12" i="1"/>
  <c r="O12" i="1" s="1"/>
  <c r="L18" i="1"/>
  <c r="O18" i="1" s="1"/>
  <c r="L20" i="1"/>
  <c r="O20" i="1" s="1"/>
  <c r="L14" i="1"/>
  <c r="O14" i="1" s="1"/>
  <c r="L22" i="1"/>
  <c r="O22" i="1" s="1"/>
  <c r="L16" i="1"/>
  <c r="O16" i="1" s="1"/>
  <c r="L24" i="1"/>
  <c r="O24" i="1" s="1"/>
  <c r="L15" i="1"/>
  <c r="O15" i="1" s="1"/>
  <c r="L19" i="1"/>
  <c r="O19" i="1" s="1"/>
  <c r="L23" i="1"/>
  <c r="O23" i="1" s="1"/>
  <c r="J189" i="1"/>
  <c r="M189" i="1" s="1"/>
  <c r="L190" i="1"/>
  <c r="O190" i="1" s="1"/>
  <c r="L187" i="1"/>
  <c r="O187" i="1" s="1"/>
  <c r="J186" i="1"/>
  <c r="M186" i="1" s="1"/>
  <c r="L189" i="1"/>
  <c r="O189" i="1" s="1"/>
  <c r="L184" i="1"/>
  <c r="O184" i="1" s="1"/>
  <c r="J187" i="1"/>
  <c r="M187" i="1" s="1"/>
  <c r="J183" i="1"/>
  <c r="M183" i="1" s="1"/>
  <c r="J188" i="1"/>
  <c r="M188" i="1" s="1"/>
  <c r="K189" i="1"/>
  <c r="N189" i="1" s="1"/>
  <c r="K185" i="1"/>
  <c r="N185" i="1" s="1"/>
  <c r="J184" i="1"/>
  <c r="M184" i="1" s="1"/>
  <c r="K187" i="1"/>
  <c r="N187" i="1" s="1"/>
  <c r="K184" i="1"/>
  <c r="N184" i="1" s="1"/>
  <c r="K186" i="1"/>
  <c r="N186" i="1" s="1"/>
  <c r="J185" i="1"/>
  <c r="M185" i="1" s="1"/>
  <c r="K190" i="1"/>
  <c r="N190" i="1" s="1"/>
  <c r="K183" i="1"/>
  <c r="N183" i="1" s="1"/>
  <c r="L175" i="1"/>
  <c r="O175" i="1" s="1"/>
  <c r="J99" i="1"/>
  <c r="M99" i="1" s="1"/>
  <c r="L55" i="1"/>
  <c r="O55" i="1" s="1"/>
  <c r="L103" i="1"/>
  <c r="O103" i="1" s="1"/>
  <c r="L38" i="1"/>
  <c r="O38" i="1" s="1"/>
  <c r="L25" i="1"/>
  <c r="O25" i="1" s="1"/>
  <c r="L45" i="1"/>
  <c r="O45" i="1" s="1"/>
  <c r="J179" i="1"/>
  <c r="M179" i="1" s="1"/>
  <c r="L89" i="1"/>
  <c r="O89" i="1" s="1"/>
  <c r="J46" i="1"/>
  <c r="M46" i="1" s="1"/>
  <c r="L157" i="1"/>
  <c r="O157" i="1" s="1"/>
  <c r="J119" i="1"/>
  <c r="M119" i="1" s="1"/>
  <c r="J28" i="1"/>
  <c r="M28" i="1" s="1"/>
  <c r="J54" i="1"/>
  <c r="M54" i="1" s="1"/>
  <c r="J45" i="1"/>
  <c r="M45" i="1" s="1"/>
  <c r="J77" i="1"/>
  <c r="M77" i="1" s="1"/>
  <c r="J125" i="1"/>
  <c r="M125" i="1" s="1"/>
  <c r="J127" i="1"/>
  <c r="M127" i="1" s="1"/>
  <c r="J130" i="1"/>
  <c r="M130" i="1" s="1"/>
  <c r="L28" i="1"/>
  <c r="O28" i="1" s="1"/>
  <c r="J60" i="1"/>
  <c r="M60" i="1" s="1"/>
  <c r="L57" i="1"/>
  <c r="O57" i="1" s="1"/>
  <c r="L109" i="1"/>
  <c r="O109" i="1" s="1"/>
  <c r="L151" i="1"/>
  <c r="O151" i="1" s="1"/>
  <c r="L36" i="1"/>
  <c r="O36" i="1" s="1"/>
  <c r="J67" i="1"/>
  <c r="M67" i="1" s="1"/>
  <c r="L31" i="1"/>
  <c r="O31" i="1" s="1"/>
  <c r="L87" i="1"/>
  <c r="O87" i="1" s="1"/>
  <c r="L50" i="1"/>
  <c r="O50" i="1" s="1"/>
  <c r="J35" i="1"/>
  <c r="M35" i="1" s="1"/>
  <c r="L77" i="1"/>
  <c r="O77" i="1" s="1"/>
  <c r="J65" i="1"/>
  <c r="M65" i="1" s="1"/>
  <c r="L115" i="1"/>
  <c r="O115" i="1" s="1"/>
  <c r="J165" i="1"/>
  <c r="M165" i="1" s="1"/>
  <c r="J162" i="1"/>
  <c r="M162" i="1" s="1"/>
  <c r="L143" i="1"/>
  <c r="O143" i="1" s="1"/>
  <c r="J62" i="1"/>
  <c r="M62" i="1" s="1"/>
  <c r="J137" i="1"/>
  <c r="M137" i="1" s="1"/>
  <c r="J84" i="1"/>
  <c r="M84" i="1" s="1"/>
  <c r="J98" i="1"/>
  <c r="M98" i="1" s="1"/>
  <c r="J26" i="1"/>
  <c r="M26" i="1" s="1"/>
  <c r="J34" i="1"/>
  <c r="M34" i="1" s="1"/>
  <c r="L44" i="1"/>
  <c r="O44" i="1" s="1"/>
  <c r="L52" i="1"/>
  <c r="O52" i="1" s="1"/>
  <c r="J36" i="1"/>
  <c r="M36" i="1" s="1"/>
  <c r="L46" i="1"/>
  <c r="O46" i="1" s="1"/>
  <c r="J56" i="1"/>
  <c r="M56" i="1" s="1"/>
  <c r="J68" i="1"/>
  <c r="M68" i="1" s="1"/>
  <c r="J31" i="1"/>
  <c r="M31" i="1" s="1"/>
  <c r="J43" i="1"/>
  <c r="M43" i="1" s="1"/>
  <c r="L53" i="1"/>
  <c r="O53" i="1" s="1"/>
  <c r="J63" i="1"/>
  <c r="M63" i="1" s="1"/>
  <c r="J75" i="1"/>
  <c r="M75" i="1" s="1"/>
  <c r="L85" i="1"/>
  <c r="O85" i="1" s="1"/>
  <c r="J95" i="1"/>
  <c r="M95" i="1" s="1"/>
  <c r="J107" i="1"/>
  <c r="M107" i="1" s="1"/>
  <c r="L117" i="1"/>
  <c r="O117" i="1" s="1"/>
  <c r="J25" i="1"/>
  <c r="M25" i="1" s="1"/>
  <c r="J41" i="1"/>
  <c r="M41" i="1" s="1"/>
  <c r="J53" i="1"/>
  <c r="M53" i="1" s="1"/>
  <c r="L63" i="1"/>
  <c r="O63" i="1" s="1"/>
  <c r="J73" i="1"/>
  <c r="M73" i="1" s="1"/>
  <c r="J85" i="1"/>
  <c r="M85" i="1" s="1"/>
  <c r="J101" i="1"/>
  <c r="M101" i="1" s="1"/>
  <c r="L111" i="1"/>
  <c r="O111" i="1" s="1"/>
  <c r="J121" i="1"/>
  <c r="M121" i="1" s="1"/>
  <c r="L135" i="1"/>
  <c r="O135" i="1" s="1"/>
  <c r="J149" i="1"/>
  <c r="M149" i="1" s="1"/>
  <c r="L159" i="1"/>
  <c r="O159" i="1" s="1"/>
  <c r="J173" i="1"/>
  <c r="M173" i="1" s="1"/>
  <c r="J123" i="1"/>
  <c r="M123" i="1" s="1"/>
  <c r="J139" i="1"/>
  <c r="M139" i="1" s="1"/>
  <c r="L181" i="1"/>
  <c r="O181" i="1" s="1"/>
  <c r="L78" i="1"/>
  <c r="O78" i="1" s="1"/>
  <c r="J100" i="1"/>
  <c r="M100" i="1" s="1"/>
  <c r="L134" i="1"/>
  <c r="O134" i="1" s="1"/>
  <c r="L170" i="1"/>
  <c r="O170" i="1" s="1"/>
  <c r="L92" i="1"/>
  <c r="O92" i="1" s="1"/>
  <c r="L124" i="1"/>
  <c r="O124" i="1" s="1"/>
  <c r="J178" i="1"/>
  <c r="M178" i="1" s="1"/>
  <c r="L106" i="1"/>
  <c r="O106" i="1" s="1"/>
  <c r="L142" i="1"/>
  <c r="O142" i="1" s="1"/>
  <c r="L30" i="1"/>
  <c r="O30" i="1" s="1"/>
  <c r="J40" i="1"/>
  <c r="M40" i="1" s="1"/>
  <c r="J52" i="1"/>
  <c r="M52" i="1" s="1"/>
  <c r="L62" i="1"/>
  <c r="O62" i="1" s="1"/>
  <c r="J27" i="1"/>
  <c r="M27" i="1" s="1"/>
  <c r="L37" i="1"/>
  <c r="O37" i="1" s="1"/>
  <c r="J47" i="1"/>
  <c r="M47" i="1" s="1"/>
  <c r="J59" i="1"/>
  <c r="M59" i="1" s="1"/>
  <c r="L69" i="1"/>
  <c r="O69" i="1" s="1"/>
  <c r="J79" i="1"/>
  <c r="M79" i="1" s="1"/>
  <c r="J91" i="1"/>
  <c r="M91" i="1" s="1"/>
  <c r="L101" i="1"/>
  <c r="O101" i="1" s="1"/>
  <c r="J111" i="1"/>
  <c r="M111" i="1" s="1"/>
  <c r="J37" i="1"/>
  <c r="M37" i="1" s="1"/>
  <c r="L47" i="1"/>
  <c r="O47" i="1" s="1"/>
  <c r="L59" i="1"/>
  <c r="O59" i="1" s="1"/>
  <c r="J69" i="1"/>
  <c r="M69" i="1" s="1"/>
  <c r="L79" i="1"/>
  <c r="O79" i="1" s="1"/>
  <c r="J93" i="1"/>
  <c r="M93" i="1" s="1"/>
  <c r="J105" i="1"/>
  <c r="M105" i="1" s="1"/>
  <c r="J117" i="1"/>
  <c r="M117" i="1" s="1"/>
  <c r="L127" i="1"/>
  <c r="O127" i="1" s="1"/>
  <c r="J141" i="1"/>
  <c r="M141" i="1" s="1"/>
  <c r="J153" i="1"/>
  <c r="M153" i="1" s="1"/>
  <c r="L167" i="1"/>
  <c r="O167" i="1" s="1"/>
  <c r="J181" i="1"/>
  <c r="M181" i="1" s="1"/>
  <c r="J131" i="1"/>
  <c r="M131" i="1" s="1"/>
  <c r="J163" i="1"/>
  <c r="M163" i="1" s="1"/>
  <c r="L70" i="1"/>
  <c r="O70" i="1" s="1"/>
  <c r="J92" i="1"/>
  <c r="M92" i="1" s="1"/>
  <c r="J112" i="1"/>
  <c r="M112" i="1" s="1"/>
  <c r="J156" i="1"/>
  <c r="M156" i="1" s="1"/>
  <c r="J147" i="1"/>
  <c r="M147" i="1" s="1"/>
  <c r="J78" i="1"/>
  <c r="M78" i="1" s="1"/>
  <c r="L108" i="1"/>
  <c r="O108" i="1" s="1"/>
  <c r="J146" i="1"/>
  <c r="M146" i="1" s="1"/>
  <c r="K160" i="1"/>
  <c r="N160" i="1" s="1"/>
  <c r="J30" i="1"/>
  <c r="M30" i="1" s="1"/>
  <c r="J38" i="1"/>
  <c r="M38" i="1" s="1"/>
  <c r="L48" i="1"/>
  <c r="O48" i="1" s="1"/>
  <c r="L32" i="1"/>
  <c r="O32" i="1" s="1"/>
  <c r="J42" i="1"/>
  <c r="M42" i="1" s="1"/>
  <c r="J50" i="1"/>
  <c r="M50" i="1" s="1"/>
  <c r="L34" i="1"/>
  <c r="O34" i="1" s="1"/>
  <c r="J44" i="1"/>
  <c r="M44" i="1" s="1"/>
  <c r="L54" i="1"/>
  <c r="O54" i="1" s="1"/>
  <c r="L66" i="1"/>
  <c r="O66" i="1" s="1"/>
  <c r="L29" i="1"/>
  <c r="O29" i="1" s="1"/>
  <c r="L41" i="1"/>
  <c r="O41" i="1" s="1"/>
  <c r="J51" i="1"/>
  <c r="M51" i="1" s="1"/>
  <c r="L61" i="1"/>
  <c r="O61" i="1" s="1"/>
  <c r="L73" i="1"/>
  <c r="O73" i="1" s="1"/>
  <c r="J83" i="1"/>
  <c r="M83" i="1" s="1"/>
  <c r="L93" i="1"/>
  <c r="O93" i="1" s="1"/>
  <c r="L105" i="1"/>
  <c r="O105" i="1" s="1"/>
  <c r="J115" i="1"/>
  <c r="M115" i="1" s="1"/>
  <c r="L39" i="1"/>
  <c r="O39" i="1" s="1"/>
  <c r="L51" i="1"/>
  <c r="O51" i="1" s="1"/>
  <c r="J61" i="1"/>
  <c r="M61" i="1" s="1"/>
  <c r="L71" i="1"/>
  <c r="O71" i="1" s="1"/>
  <c r="L83" i="1"/>
  <c r="O83" i="1" s="1"/>
  <c r="L99" i="1"/>
  <c r="O99" i="1" s="1"/>
  <c r="J109" i="1"/>
  <c r="M109" i="1" s="1"/>
  <c r="L119" i="1"/>
  <c r="O119" i="1" s="1"/>
  <c r="J133" i="1"/>
  <c r="M133" i="1" s="1"/>
  <c r="J157" i="1"/>
  <c r="M157" i="1" s="1"/>
  <c r="J169" i="1"/>
  <c r="M169" i="1" s="1"/>
  <c r="L176" i="1"/>
  <c r="O176" i="1" s="1"/>
  <c r="J135" i="1"/>
  <c r="M135" i="1" s="1"/>
  <c r="J167" i="1"/>
  <c r="M167" i="1" s="1"/>
  <c r="J76" i="1"/>
  <c r="M76" i="1" s="1"/>
  <c r="J96" i="1"/>
  <c r="M96" i="1" s="1"/>
  <c r="J128" i="1"/>
  <c r="M128" i="1" s="1"/>
  <c r="J164" i="1"/>
  <c r="M164" i="1" s="1"/>
  <c r="J86" i="1"/>
  <c r="M86" i="1" s="1"/>
  <c r="J114" i="1"/>
  <c r="M114" i="1" s="1"/>
  <c r="K39" i="1"/>
  <c r="N39" i="1" s="1"/>
  <c r="K41" i="1"/>
  <c r="N41" i="1" s="1"/>
  <c r="K57" i="1"/>
  <c r="N57" i="1" s="1"/>
  <c r="K32" i="1"/>
  <c r="N32" i="1" s="1"/>
  <c r="K48" i="1"/>
  <c r="N48" i="1" s="1"/>
  <c r="K64" i="1"/>
  <c r="N64" i="1" s="1"/>
  <c r="K80" i="1"/>
  <c r="N80" i="1" s="1"/>
  <c r="K96" i="1"/>
  <c r="N96" i="1" s="1"/>
  <c r="K112" i="1"/>
  <c r="N112" i="1" s="1"/>
  <c r="K26" i="1"/>
  <c r="N26" i="1" s="1"/>
  <c r="K34" i="1"/>
  <c r="N34" i="1" s="1"/>
  <c r="K66" i="1"/>
  <c r="N66" i="1" s="1"/>
  <c r="K94" i="1"/>
  <c r="N94" i="1" s="1"/>
  <c r="K106" i="1"/>
  <c r="N106" i="1" s="1"/>
  <c r="K122" i="1"/>
  <c r="N122" i="1" s="1"/>
  <c r="K138" i="1"/>
  <c r="N138" i="1" s="1"/>
  <c r="K154" i="1"/>
  <c r="N154" i="1" s="1"/>
  <c r="K170" i="1"/>
  <c r="N170" i="1" s="1"/>
  <c r="K148" i="1"/>
  <c r="N148" i="1" s="1"/>
  <c r="K168" i="1"/>
  <c r="N168" i="1" s="1"/>
  <c r="K85" i="1"/>
  <c r="N85" i="1" s="1"/>
  <c r="K113" i="1"/>
  <c r="N113" i="1" s="1"/>
  <c r="K121" i="1"/>
  <c r="N121" i="1" s="1"/>
  <c r="K149" i="1"/>
  <c r="N149" i="1" s="1"/>
  <c r="K177" i="1"/>
  <c r="N177" i="1" s="1"/>
  <c r="K132" i="1"/>
  <c r="N132" i="1" s="1"/>
  <c r="K164" i="1"/>
  <c r="N164" i="1" s="1"/>
  <c r="K71" i="1"/>
  <c r="N71" i="1" s="1"/>
  <c r="K103" i="1"/>
  <c r="N103" i="1" s="1"/>
  <c r="K119" i="1"/>
  <c r="N119" i="1" s="1"/>
  <c r="K135" i="1"/>
  <c r="N135" i="1" s="1"/>
  <c r="L140" i="1"/>
  <c r="O140" i="1" s="1"/>
  <c r="K151" i="1"/>
  <c r="N151" i="1" s="1"/>
  <c r="L156" i="1"/>
  <c r="O156" i="1" s="1"/>
  <c r="K167" i="1"/>
  <c r="N167" i="1" s="1"/>
  <c r="L172" i="1"/>
  <c r="O172" i="1" s="1"/>
  <c r="L165" i="1"/>
  <c r="O165" i="1" s="1"/>
  <c r="K35" i="1"/>
  <c r="N35" i="1" s="1"/>
  <c r="L40" i="1"/>
  <c r="O40" i="1" s="1"/>
  <c r="K51" i="1"/>
  <c r="N51" i="1" s="1"/>
  <c r="L26" i="1"/>
  <c r="O26" i="1" s="1"/>
  <c r="J32" i="1"/>
  <c r="M32" i="1" s="1"/>
  <c r="K37" i="1"/>
  <c r="N37" i="1" s="1"/>
  <c r="L42" i="1"/>
  <c r="O42" i="1" s="1"/>
  <c r="J48" i="1"/>
  <c r="M48" i="1" s="1"/>
  <c r="K53" i="1"/>
  <c r="N53" i="1" s="1"/>
  <c r="L58" i="1"/>
  <c r="O58" i="1" s="1"/>
  <c r="J64" i="1"/>
  <c r="M64" i="1" s="1"/>
  <c r="K28" i="1"/>
  <c r="N28" i="1" s="1"/>
  <c r="L33" i="1"/>
  <c r="O33" i="1" s="1"/>
  <c r="J39" i="1"/>
  <c r="M39" i="1" s="1"/>
  <c r="K44" i="1"/>
  <c r="N44" i="1" s="1"/>
  <c r="L49" i="1"/>
  <c r="O49" i="1" s="1"/>
  <c r="J55" i="1"/>
  <c r="M55" i="1" s="1"/>
  <c r="K60" i="1"/>
  <c r="N60" i="1" s="1"/>
  <c r="L65" i="1"/>
  <c r="O65" i="1" s="1"/>
  <c r="J71" i="1"/>
  <c r="M71" i="1" s="1"/>
  <c r="K76" i="1"/>
  <c r="N76" i="1" s="1"/>
  <c r="L81" i="1"/>
  <c r="O81" i="1" s="1"/>
  <c r="J87" i="1"/>
  <c r="M87" i="1" s="1"/>
  <c r="K92" i="1"/>
  <c r="N92" i="1" s="1"/>
  <c r="L97" i="1"/>
  <c r="O97" i="1" s="1"/>
  <c r="J103" i="1"/>
  <c r="M103" i="1" s="1"/>
  <c r="K108" i="1"/>
  <c r="N108" i="1" s="1"/>
  <c r="L113" i="1"/>
  <c r="O113" i="1" s="1"/>
  <c r="J29" i="1"/>
  <c r="M29" i="1" s="1"/>
  <c r="L35" i="1"/>
  <c r="O35" i="1" s="1"/>
  <c r="K42" i="1"/>
  <c r="N42" i="1" s="1"/>
  <c r="K50" i="1"/>
  <c r="N50" i="1" s="1"/>
  <c r="J57" i="1"/>
  <c r="M57" i="1" s="1"/>
  <c r="K62" i="1"/>
  <c r="N62" i="1" s="1"/>
  <c r="L67" i="1"/>
  <c r="O67" i="1" s="1"/>
  <c r="K74" i="1"/>
  <c r="N74" i="1" s="1"/>
  <c r="K82" i="1"/>
  <c r="N82" i="1" s="1"/>
  <c r="J89" i="1"/>
  <c r="M89" i="1" s="1"/>
  <c r="L95" i="1"/>
  <c r="O95" i="1" s="1"/>
  <c r="K102" i="1"/>
  <c r="N102" i="1" s="1"/>
  <c r="L107" i="1"/>
  <c r="O107" i="1" s="1"/>
  <c r="J113" i="1"/>
  <c r="M113" i="1" s="1"/>
  <c r="K118" i="1"/>
  <c r="N118" i="1" s="1"/>
  <c r="L123" i="1"/>
  <c r="O123" i="1" s="1"/>
  <c r="J129" i="1"/>
  <c r="M129" i="1" s="1"/>
  <c r="K134" i="1"/>
  <c r="N134" i="1" s="1"/>
  <c r="L139" i="1"/>
  <c r="O139" i="1" s="1"/>
  <c r="J145" i="1"/>
  <c r="M145" i="1" s="1"/>
  <c r="K150" i="1"/>
  <c r="N150" i="1" s="1"/>
  <c r="L155" i="1"/>
  <c r="O155" i="1" s="1"/>
  <c r="J161" i="1"/>
  <c r="M161" i="1" s="1"/>
  <c r="K166" i="1"/>
  <c r="N166" i="1" s="1"/>
  <c r="L171" i="1"/>
  <c r="O171" i="1" s="1"/>
  <c r="J177" i="1"/>
  <c r="M177" i="1" s="1"/>
  <c r="K182" i="1"/>
  <c r="N182" i="1" s="1"/>
  <c r="K124" i="1"/>
  <c r="N124" i="1" s="1"/>
  <c r="L133" i="1"/>
  <c r="O133" i="1" s="1"/>
  <c r="L141" i="1"/>
  <c r="O141" i="1" s="1"/>
  <c r="L149" i="1"/>
  <c r="O149" i="1" s="1"/>
  <c r="L161" i="1"/>
  <c r="O161" i="1" s="1"/>
  <c r="K172" i="1"/>
  <c r="N172" i="1" s="1"/>
  <c r="K38" i="1"/>
  <c r="N38" i="1" s="1"/>
  <c r="K54" i="1"/>
  <c r="N54" i="1" s="1"/>
  <c r="K63" i="1"/>
  <c r="N63" i="1" s="1"/>
  <c r="K70" i="1"/>
  <c r="N70" i="1" s="1"/>
  <c r="K77" i="1"/>
  <c r="N77" i="1" s="1"/>
  <c r="K79" i="1"/>
  <c r="N79" i="1" s="1"/>
  <c r="K86" i="1"/>
  <c r="N86" i="1" s="1"/>
  <c r="K93" i="1"/>
  <c r="N93" i="1" s="1"/>
  <c r="K109" i="1"/>
  <c r="N109" i="1" s="1"/>
  <c r="K125" i="1"/>
  <c r="N125" i="1" s="1"/>
  <c r="K141" i="1"/>
  <c r="N141" i="1" s="1"/>
  <c r="K157" i="1"/>
  <c r="N157" i="1" s="1"/>
  <c r="K173" i="1"/>
  <c r="N173" i="1" s="1"/>
  <c r="K73" i="1"/>
  <c r="N73" i="1" s="1"/>
  <c r="J80" i="1"/>
  <c r="M80" i="1" s="1"/>
  <c r="L86" i="1"/>
  <c r="O86" i="1" s="1"/>
  <c r="L94" i="1"/>
  <c r="O94" i="1" s="1"/>
  <c r="K101" i="1"/>
  <c r="N101" i="1" s="1"/>
  <c r="J108" i="1"/>
  <c r="M108" i="1" s="1"/>
  <c r="J116" i="1"/>
  <c r="M116" i="1" s="1"/>
  <c r="L122" i="1"/>
  <c r="O122" i="1" s="1"/>
  <c r="K129" i="1"/>
  <c r="N129" i="1" s="1"/>
  <c r="K137" i="1"/>
  <c r="N137" i="1" s="1"/>
  <c r="J144" i="1"/>
  <c r="M144" i="1" s="1"/>
  <c r="L150" i="1"/>
  <c r="O150" i="1" s="1"/>
  <c r="L158" i="1"/>
  <c r="O158" i="1" s="1"/>
  <c r="K165" i="1"/>
  <c r="N165" i="1" s="1"/>
  <c r="J172" i="1"/>
  <c r="M172" i="1" s="1"/>
  <c r="J180" i="1"/>
  <c r="M180" i="1" s="1"/>
  <c r="L121" i="1"/>
  <c r="O121" i="1" s="1"/>
  <c r="K136" i="1"/>
  <c r="N136" i="1" s="1"/>
  <c r="J151" i="1"/>
  <c r="M151" i="1" s="1"/>
  <c r="J171" i="1"/>
  <c r="M171" i="1" s="1"/>
  <c r="J33" i="1"/>
  <c r="M33" i="1" s="1"/>
  <c r="J49" i="1"/>
  <c r="M49" i="1" s="1"/>
  <c r="J58" i="1"/>
  <c r="M58" i="1" s="1"/>
  <c r="J66" i="1"/>
  <c r="M66" i="1" s="1"/>
  <c r="J72" i="1"/>
  <c r="M72" i="1" s="1"/>
  <c r="J74" i="1"/>
  <c r="M74" i="1" s="1"/>
  <c r="J81" i="1"/>
  <c r="M81" i="1" s="1"/>
  <c r="J88" i="1"/>
  <c r="M88" i="1" s="1"/>
  <c r="J90" i="1"/>
  <c r="M90" i="1" s="1"/>
  <c r="J97" i="1"/>
  <c r="M97" i="1" s="1"/>
  <c r="J104" i="1"/>
  <c r="M104" i="1" s="1"/>
  <c r="J120" i="1"/>
  <c r="M120" i="1" s="1"/>
  <c r="J136" i="1"/>
  <c r="M136" i="1" s="1"/>
  <c r="J152" i="1"/>
  <c r="M152" i="1" s="1"/>
  <c r="J168" i="1"/>
  <c r="M168" i="1" s="1"/>
  <c r="L64" i="1"/>
  <c r="O64" i="1" s="1"/>
  <c r="L72" i="1"/>
  <c r="O72" i="1" s="1"/>
  <c r="L80" i="1"/>
  <c r="O80" i="1" s="1"/>
  <c r="K87" i="1"/>
  <c r="N87" i="1" s="1"/>
  <c r="J94" i="1"/>
  <c r="M94" i="1" s="1"/>
  <c r="K99" i="1"/>
  <c r="N99" i="1" s="1"/>
  <c r="L104" i="1"/>
  <c r="O104" i="1" s="1"/>
  <c r="J110" i="1"/>
  <c r="M110" i="1" s="1"/>
  <c r="K115" i="1"/>
  <c r="N115" i="1" s="1"/>
  <c r="L120" i="1"/>
  <c r="O120" i="1" s="1"/>
  <c r="J126" i="1"/>
  <c r="M126" i="1" s="1"/>
  <c r="K131" i="1"/>
  <c r="N131" i="1" s="1"/>
  <c r="L136" i="1"/>
  <c r="O136" i="1" s="1"/>
  <c r="J142" i="1"/>
  <c r="M142" i="1" s="1"/>
  <c r="K147" i="1"/>
  <c r="N147" i="1" s="1"/>
  <c r="L152" i="1"/>
  <c r="O152" i="1" s="1"/>
  <c r="J158" i="1"/>
  <c r="M158" i="1" s="1"/>
  <c r="K163" i="1"/>
  <c r="N163" i="1" s="1"/>
  <c r="L168" i="1"/>
  <c r="O168" i="1" s="1"/>
  <c r="J174" i="1"/>
  <c r="M174" i="1" s="1"/>
  <c r="K179" i="1"/>
  <c r="N179" i="1" s="1"/>
  <c r="L27" i="1"/>
  <c r="O27" i="1" s="1"/>
  <c r="L43" i="1"/>
  <c r="O43" i="1" s="1"/>
  <c r="L60" i="1"/>
  <c r="O60" i="1" s="1"/>
  <c r="L68" i="1"/>
  <c r="O68" i="1" s="1"/>
  <c r="L75" i="1"/>
  <c r="O75" i="1" s="1"/>
  <c r="L82" i="1"/>
  <c r="O82" i="1" s="1"/>
  <c r="L84" i="1"/>
  <c r="O84" i="1" s="1"/>
  <c r="L91" i="1"/>
  <c r="O91" i="1" s="1"/>
  <c r="L98" i="1"/>
  <c r="O98" i="1" s="1"/>
  <c r="L114" i="1"/>
  <c r="O114" i="1" s="1"/>
  <c r="L130" i="1"/>
  <c r="O130" i="1" s="1"/>
  <c r="L146" i="1"/>
  <c r="O146" i="1" s="1"/>
  <c r="L162" i="1"/>
  <c r="O162" i="1" s="1"/>
  <c r="L178" i="1"/>
  <c r="O178" i="1" s="1"/>
  <c r="L169" i="1"/>
  <c r="O169" i="1" s="1"/>
  <c r="K55" i="1"/>
  <c r="N55" i="1" s="1"/>
  <c r="K31" i="1"/>
  <c r="N31" i="1" s="1"/>
  <c r="K47" i="1"/>
  <c r="N47" i="1" s="1"/>
  <c r="K33" i="1"/>
  <c r="N33" i="1" s="1"/>
  <c r="K49" i="1"/>
  <c r="N49" i="1" s="1"/>
  <c r="K65" i="1"/>
  <c r="N65" i="1" s="1"/>
  <c r="K40" i="1"/>
  <c r="N40" i="1" s="1"/>
  <c r="K56" i="1"/>
  <c r="N56" i="1" s="1"/>
  <c r="K72" i="1"/>
  <c r="N72" i="1" s="1"/>
  <c r="K88" i="1"/>
  <c r="N88" i="1" s="1"/>
  <c r="K104" i="1"/>
  <c r="N104" i="1" s="1"/>
  <c r="K30" i="1"/>
  <c r="N30" i="1" s="1"/>
  <c r="K58" i="1"/>
  <c r="N58" i="1" s="1"/>
  <c r="K90" i="1"/>
  <c r="N90" i="1" s="1"/>
  <c r="K98" i="1"/>
  <c r="N98" i="1" s="1"/>
  <c r="K114" i="1"/>
  <c r="N114" i="1" s="1"/>
  <c r="K130" i="1"/>
  <c r="N130" i="1" s="1"/>
  <c r="K146" i="1"/>
  <c r="N146" i="1" s="1"/>
  <c r="K162" i="1"/>
  <c r="N162" i="1" s="1"/>
  <c r="K178" i="1"/>
  <c r="N178" i="1" s="1"/>
  <c r="K144" i="1"/>
  <c r="N144" i="1" s="1"/>
  <c r="K152" i="1"/>
  <c r="N152" i="1" s="1"/>
  <c r="K176" i="1"/>
  <c r="N176" i="1" s="1"/>
  <c r="L74" i="1"/>
  <c r="O74" i="1" s="1"/>
  <c r="K81" i="1"/>
  <c r="N81" i="1" s="1"/>
  <c r="K89" i="1"/>
  <c r="N89" i="1" s="1"/>
  <c r="L102" i="1"/>
  <c r="O102" i="1" s="1"/>
  <c r="L110" i="1"/>
  <c r="O110" i="1" s="1"/>
  <c r="K117" i="1"/>
  <c r="N117" i="1" s="1"/>
  <c r="J124" i="1"/>
  <c r="M124" i="1" s="1"/>
  <c r="J132" i="1"/>
  <c r="M132" i="1" s="1"/>
  <c r="L138" i="1"/>
  <c r="O138" i="1" s="1"/>
  <c r="K145" i="1"/>
  <c r="N145" i="1" s="1"/>
  <c r="K153" i="1"/>
  <c r="N153" i="1" s="1"/>
  <c r="J160" i="1"/>
  <c r="M160" i="1" s="1"/>
  <c r="L166" i="1"/>
  <c r="O166" i="1" s="1"/>
  <c r="L174" i="1"/>
  <c r="O174" i="1" s="1"/>
  <c r="K181" i="1"/>
  <c r="N181" i="1" s="1"/>
  <c r="L125" i="1"/>
  <c r="O125" i="1" s="1"/>
  <c r="K140" i="1"/>
  <c r="N140" i="1" s="1"/>
  <c r="J155" i="1"/>
  <c r="M155" i="1" s="1"/>
  <c r="L173" i="1"/>
  <c r="O173" i="1" s="1"/>
  <c r="L56" i="1"/>
  <c r="O56" i="1" s="1"/>
  <c r="K67" i="1"/>
  <c r="N67" i="1" s="1"/>
  <c r="K75" i="1"/>
  <c r="N75" i="1" s="1"/>
  <c r="J82" i="1"/>
  <c r="M82" i="1" s="1"/>
  <c r="L88" i="1"/>
  <c r="O88" i="1" s="1"/>
  <c r="K95" i="1"/>
  <c r="N95" i="1" s="1"/>
  <c r="L100" i="1"/>
  <c r="O100" i="1" s="1"/>
  <c r="J106" i="1"/>
  <c r="M106" i="1" s="1"/>
  <c r="K111" i="1"/>
  <c r="N111" i="1" s="1"/>
  <c r="L116" i="1"/>
  <c r="O116" i="1" s="1"/>
  <c r="J122" i="1"/>
  <c r="M122" i="1" s="1"/>
  <c r="K127" i="1"/>
  <c r="N127" i="1" s="1"/>
  <c r="L132" i="1"/>
  <c r="O132" i="1" s="1"/>
  <c r="J138" i="1"/>
  <c r="M138" i="1" s="1"/>
  <c r="K143" i="1"/>
  <c r="N143" i="1" s="1"/>
  <c r="L148" i="1"/>
  <c r="O148" i="1" s="1"/>
  <c r="J154" i="1"/>
  <c r="M154" i="1" s="1"/>
  <c r="K159" i="1"/>
  <c r="N159" i="1" s="1"/>
  <c r="L164" i="1"/>
  <c r="O164" i="1" s="1"/>
  <c r="J170" i="1"/>
  <c r="M170" i="1" s="1"/>
  <c r="K175" i="1"/>
  <c r="N175" i="1" s="1"/>
  <c r="L180" i="1"/>
  <c r="O180" i="1" s="1"/>
  <c r="L153" i="1"/>
  <c r="O153" i="1" s="1"/>
  <c r="J175" i="1"/>
  <c r="M175" i="1" s="1"/>
  <c r="K25" i="1"/>
  <c r="N25" i="1" s="1"/>
  <c r="K27" i="1"/>
  <c r="N27" i="1" s="1"/>
  <c r="K43" i="1"/>
  <c r="N43" i="1" s="1"/>
  <c r="K29" i="1"/>
  <c r="N29" i="1" s="1"/>
  <c r="K45" i="1"/>
  <c r="N45" i="1" s="1"/>
  <c r="K61" i="1"/>
  <c r="N61" i="1" s="1"/>
  <c r="K36" i="1"/>
  <c r="N36" i="1" s="1"/>
  <c r="K52" i="1"/>
  <c r="N52" i="1" s="1"/>
  <c r="K68" i="1"/>
  <c r="N68" i="1" s="1"/>
  <c r="K84" i="1"/>
  <c r="N84" i="1" s="1"/>
  <c r="K100" i="1"/>
  <c r="N100" i="1" s="1"/>
  <c r="K116" i="1"/>
  <c r="N116" i="1" s="1"/>
  <c r="K46" i="1"/>
  <c r="N46" i="1" s="1"/>
  <c r="K78" i="1"/>
  <c r="N78" i="1" s="1"/>
  <c r="K110" i="1"/>
  <c r="N110" i="1" s="1"/>
  <c r="K126" i="1"/>
  <c r="N126" i="1" s="1"/>
  <c r="L131" i="1"/>
  <c r="O131" i="1" s="1"/>
  <c r="K142" i="1"/>
  <c r="N142" i="1" s="1"/>
  <c r="L147" i="1"/>
  <c r="O147" i="1" s="1"/>
  <c r="K158" i="1"/>
  <c r="N158" i="1" s="1"/>
  <c r="L163" i="1"/>
  <c r="O163" i="1" s="1"/>
  <c r="K174" i="1"/>
  <c r="N174" i="1" s="1"/>
  <c r="L179" i="1"/>
  <c r="O179" i="1" s="1"/>
  <c r="K120" i="1"/>
  <c r="N120" i="1" s="1"/>
  <c r="K128" i="1"/>
  <c r="N128" i="1" s="1"/>
  <c r="L137" i="1"/>
  <c r="O137" i="1" s="1"/>
  <c r="L145" i="1"/>
  <c r="O145" i="1" s="1"/>
  <c r="K156" i="1"/>
  <c r="N156" i="1" s="1"/>
  <c r="L177" i="1"/>
  <c r="O177" i="1" s="1"/>
  <c r="K69" i="1"/>
  <c r="N69" i="1" s="1"/>
  <c r="L90" i="1"/>
  <c r="O90" i="1" s="1"/>
  <c r="K97" i="1"/>
  <c r="N97" i="1" s="1"/>
  <c r="K105" i="1"/>
  <c r="N105" i="1" s="1"/>
  <c r="L118" i="1"/>
  <c r="O118" i="1" s="1"/>
  <c r="L126" i="1"/>
  <c r="O126" i="1" s="1"/>
  <c r="K133" i="1"/>
  <c r="N133" i="1" s="1"/>
  <c r="J140" i="1"/>
  <c r="M140" i="1" s="1"/>
  <c r="J148" i="1"/>
  <c r="M148" i="1" s="1"/>
  <c r="L154" i="1"/>
  <c r="O154" i="1" s="1"/>
  <c r="K161" i="1"/>
  <c r="N161" i="1" s="1"/>
  <c r="K169" i="1"/>
  <c r="N169" i="1" s="1"/>
  <c r="J176" i="1"/>
  <c r="M176" i="1" s="1"/>
  <c r="L182" i="1"/>
  <c r="O182" i="1" s="1"/>
  <c r="L129" i="1"/>
  <c r="O129" i="1" s="1"/>
  <c r="J143" i="1"/>
  <c r="M143" i="1" s="1"/>
  <c r="J159" i="1"/>
  <c r="M159" i="1" s="1"/>
  <c r="K180" i="1"/>
  <c r="N180" i="1" s="1"/>
  <c r="K59" i="1"/>
  <c r="N59" i="1" s="1"/>
  <c r="J70" i="1"/>
  <c r="M70" i="1" s="1"/>
  <c r="L76" i="1"/>
  <c r="O76" i="1" s="1"/>
  <c r="K83" i="1"/>
  <c r="N83" i="1" s="1"/>
  <c r="K91" i="1"/>
  <c r="N91" i="1" s="1"/>
  <c r="L96" i="1"/>
  <c r="O96" i="1" s="1"/>
  <c r="J102" i="1"/>
  <c r="M102" i="1" s="1"/>
  <c r="K107" i="1"/>
  <c r="N107" i="1" s="1"/>
  <c r="L112" i="1"/>
  <c r="O112" i="1" s="1"/>
  <c r="J118" i="1"/>
  <c r="M118" i="1" s="1"/>
  <c r="K123" i="1"/>
  <c r="N123" i="1" s="1"/>
  <c r="L128" i="1"/>
  <c r="O128" i="1" s="1"/>
  <c r="J134" i="1"/>
  <c r="M134" i="1" s="1"/>
  <c r="K139" i="1"/>
  <c r="N139" i="1" s="1"/>
  <c r="L144" i="1"/>
  <c r="O144" i="1" s="1"/>
  <c r="J150" i="1"/>
  <c r="M150" i="1" s="1"/>
  <c r="K155" i="1"/>
  <c r="N155" i="1" s="1"/>
  <c r="L160" i="1"/>
  <c r="O160" i="1" s="1"/>
  <c r="J166" i="1"/>
  <c r="M166" i="1" s="1"/>
  <c r="K171" i="1"/>
  <c r="N171" i="1" s="1"/>
  <c r="J182" i="1"/>
  <c r="M182" i="1" s="1"/>
  <c r="S16" i="1" l="1"/>
  <c r="V16" i="1" s="1"/>
  <c r="T16" i="1"/>
  <c r="W16" i="1" s="1"/>
  <c r="R16" i="1"/>
  <c r="U16" i="1" s="1"/>
  <c r="T23" i="1"/>
  <c r="W23" i="1" s="1"/>
  <c r="R23" i="1"/>
  <c r="U23" i="1" s="1"/>
  <c r="S23" i="1"/>
  <c r="V23" i="1" s="1"/>
  <c r="S18" i="1"/>
  <c r="V18" i="1" s="1"/>
  <c r="R18" i="1"/>
  <c r="U18" i="1" s="1"/>
  <c r="T18" i="1"/>
  <c r="W18" i="1" s="1"/>
  <c r="S17" i="1"/>
  <c r="V17" i="1" s="1"/>
  <c r="R17" i="1"/>
  <c r="U17" i="1" s="1"/>
  <c r="T17" i="1"/>
  <c r="W17" i="1" s="1"/>
  <c r="R22" i="1"/>
  <c r="U22" i="1" s="1"/>
  <c r="S22" i="1"/>
  <c r="V22" i="1" s="1"/>
  <c r="T22" i="1"/>
  <c r="W22" i="1" s="1"/>
  <c r="S14" i="1"/>
  <c r="V14" i="1" s="1"/>
  <c r="R14" i="1"/>
  <c r="U14" i="1" s="1"/>
  <c r="T14" i="1"/>
  <c r="W14" i="1" s="1"/>
  <c r="S20" i="1"/>
  <c r="V20" i="1" s="1"/>
  <c r="T20" i="1"/>
  <c r="W20" i="1" s="1"/>
  <c r="R20" i="1"/>
  <c r="U20" i="1" s="1"/>
  <c r="T15" i="1"/>
  <c r="W15" i="1" s="1"/>
  <c r="R15" i="1"/>
  <c r="U15" i="1" s="1"/>
  <c r="S15" i="1"/>
  <c r="V15" i="1" s="1"/>
  <c r="S24" i="1"/>
  <c r="V24" i="1" s="1"/>
  <c r="R24" i="1"/>
  <c r="U24" i="1" s="1"/>
  <c r="T24" i="1"/>
  <c r="W24" i="1" s="1"/>
  <c r="T19" i="1"/>
  <c r="W19" i="1" s="1"/>
  <c r="R19" i="1"/>
  <c r="U19" i="1" s="1"/>
  <c r="S19" i="1"/>
  <c r="V19" i="1" s="1"/>
  <c r="T11" i="1"/>
  <c r="W11" i="1" s="1"/>
  <c r="R11" i="1"/>
  <c r="U11" i="1" s="1"/>
  <c r="S11" i="1"/>
  <c r="V11" i="1" s="1"/>
  <c r="S12" i="1"/>
  <c r="V12" i="1" s="1"/>
  <c r="R12" i="1"/>
  <c r="U12" i="1" s="1"/>
  <c r="T12" i="1"/>
  <c r="W12" i="1" s="1"/>
  <c r="S13" i="1"/>
  <c r="V13" i="1" s="1"/>
  <c r="R13" i="1"/>
  <c r="U13" i="1" s="1"/>
  <c r="T13" i="1"/>
  <c r="W13" i="1" s="1"/>
  <c r="S21" i="1"/>
  <c r="V21" i="1" s="1"/>
  <c r="R21" i="1"/>
  <c r="U21" i="1" s="1"/>
  <c r="T21" i="1"/>
  <c r="W21" i="1" s="1"/>
  <c r="S25" i="1"/>
  <c r="V25" i="1" s="1"/>
  <c r="T25" i="1"/>
  <c r="W25" i="1" s="1"/>
  <c r="P94" i="1"/>
  <c r="Q94" i="1" s="1"/>
  <c r="P66" i="1"/>
  <c r="Q66" i="1" s="1"/>
  <c r="P134" i="1"/>
  <c r="Q134" i="1" s="1"/>
  <c r="P143" i="1"/>
  <c r="Q143" i="1" s="1"/>
  <c r="P74" i="1"/>
  <c r="Q74" i="1" s="1"/>
  <c r="P135" i="1"/>
  <c r="Q135" i="1" s="1"/>
  <c r="P151" i="1"/>
  <c r="Q151" i="1" s="1"/>
  <c r="P159" i="1"/>
  <c r="Q159" i="1" s="1"/>
  <c r="P189" i="1"/>
  <c r="Q189" i="1" s="1"/>
  <c r="P176" i="1"/>
  <c r="Q176" i="1" s="1"/>
  <c r="P92" i="1"/>
  <c r="Q92" i="1" s="1"/>
  <c r="P13" i="1"/>
  <c r="Q13" i="1" s="1"/>
  <c r="P138" i="1"/>
  <c r="Q138" i="1" s="1"/>
  <c r="P122" i="1"/>
  <c r="Q122" i="1" s="1"/>
  <c r="P155" i="1"/>
  <c r="Q155" i="1" s="1"/>
  <c r="P158" i="1"/>
  <c r="Q158" i="1" s="1"/>
  <c r="P88" i="1"/>
  <c r="Q88" i="1" s="1"/>
  <c r="P32" i="1"/>
  <c r="Q32" i="1" s="1"/>
  <c r="P44" i="1"/>
  <c r="Q44" i="1" s="1"/>
  <c r="P190" i="1"/>
  <c r="Q190" i="1" s="1"/>
  <c r="P89" i="1"/>
  <c r="Q89" i="1" s="1"/>
  <c r="P169" i="1"/>
  <c r="Q169" i="1" s="1"/>
  <c r="P50" i="1"/>
  <c r="Q50" i="1" s="1"/>
  <c r="P112" i="1"/>
  <c r="Q112" i="1" s="1"/>
  <c r="P93" i="1"/>
  <c r="Q93" i="1" s="1"/>
  <c r="P23" i="1"/>
  <c r="Q23" i="1" s="1"/>
  <c r="P144" i="1"/>
  <c r="Q144" i="1" s="1"/>
  <c r="P104" i="1"/>
  <c r="Q104" i="1" s="1"/>
  <c r="P175" i="1"/>
  <c r="Q175" i="1" s="1"/>
  <c r="P124" i="1"/>
  <c r="Q124" i="1" s="1"/>
  <c r="P90" i="1"/>
  <c r="Q90" i="1" s="1"/>
  <c r="P25" i="1"/>
  <c r="Q25" i="1" s="1"/>
  <c r="P185" i="1"/>
  <c r="Q185" i="1" s="1"/>
  <c r="P186" i="1"/>
  <c r="Q186" i="1" s="1"/>
  <c r="P177" i="1"/>
  <c r="Q177" i="1" s="1"/>
  <c r="P76" i="1"/>
  <c r="Q76" i="1" s="1"/>
  <c r="P141" i="1"/>
  <c r="Q141" i="1" s="1"/>
  <c r="P172" i="1"/>
  <c r="Q172" i="1" s="1"/>
  <c r="P167" i="1"/>
  <c r="Q167" i="1" s="1"/>
  <c r="P78" i="1"/>
  <c r="Q78" i="1" s="1"/>
  <c r="P178" i="1"/>
  <c r="Q178" i="1" s="1"/>
  <c r="P21" i="1"/>
  <c r="Q21" i="1" s="1"/>
  <c r="P147" i="1"/>
  <c r="Q147" i="1" s="1"/>
  <c r="P117" i="1"/>
  <c r="Q117" i="1" s="1"/>
  <c r="P95" i="1"/>
  <c r="Q95" i="1" s="1"/>
  <c r="P130" i="1"/>
  <c r="Q130" i="1" s="1"/>
  <c r="P182" i="1"/>
  <c r="Q182" i="1" s="1"/>
  <c r="P170" i="1"/>
  <c r="Q170" i="1" s="1"/>
  <c r="P106" i="1"/>
  <c r="Q106" i="1" s="1"/>
  <c r="P142" i="1"/>
  <c r="Q142" i="1" s="1"/>
  <c r="P72" i="1"/>
  <c r="Q72" i="1" s="1"/>
  <c r="P161" i="1"/>
  <c r="Q161" i="1" s="1"/>
  <c r="P115" i="1"/>
  <c r="Q115" i="1" s="1"/>
  <c r="P156" i="1"/>
  <c r="Q156" i="1" s="1"/>
  <c r="P105" i="1"/>
  <c r="Q105" i="1" s="1"/>
  <c r="P59" i="1"/>
  <c r="Q59" i="1" s="1"/>
  <c r="P121" i="1"/>
  <c r="Q121" i="1" s="1"/>
  <c r="P34" i="1"/>
  <c r="Q34" i="1" s="1"/>
  <c r="P35" i="1"/>
  <c r="Q35" i="1" s="1"/>
  <c r="P127" i="1"/>
  <c r="Q127" i="1" s="1"/>
  <c r="P184" i="1"/>
  <c r="Q184" i="1" s="1"/>
  <c r="P16" i="1"/>
  <c r="Q16" i="1" s="1"/>
  <c r="P118" i="1"/>
  <c r="Q118" i="1" s="1"/>
  <c r="P103" i="1"/>
  <c r="Q103" i="1" s="1"/>
  <c r="P47" i="1"/>
  <c r="Q47" i="1" s="1"/>
  <c r="P75" i="1"/>
  <c r="Q75" i="1" s="1"/>
  <c r="P26" i="1"/>
  <c r="Q26" i="1" s="1"/>
  <c r="P125" i="1"/>
  <c r="Q125" i="1" s="1"/>
  <c r="P80" i="1"/>
  <c r="Q80" i="1" s="1"/>
  <c r="P39" i="1"/>
  <c r="Q39" i="1" s="1"/>
  <c r="P168" i="1"/>
  <c r="Q168" i="1" s="1"/>
  <c r="P42" i="1"/>
  <c r="Q42" i="1" s="1"/>
  <c r="P101" i="1"/>
  <c r="Q101" i="1" s="1"/>
  <c r="P63" i="1"/>
  <c r="Q63" i="1" s="1"/>
  <c r="P98" i="1"/>
  <c r="Q98" i="1" s="1"/>
  <c r="P77" i="1"/>
  <c r="Q77" i="1" s="1"/>
  <c r="P18" i="1"/>
  <c r="Q18" i="1" s="1"/>
  <c r="P102" i="1"/>
  <c r="Q102" i="1" s="1"/>
  <c r="P58" i="1"/>
  <c r="Q58" i="1" s="1"/>
  <c r="P157" i="1"/>
  <c r="Q157" i="1" s="1"/>
  <c r="P154" i="1"/>
  <c r="Q154" i="1" s="1"/>
  <c r="P160" i="1"/>
  <c r="Q160" i="1" s="1"/>
  <c r="P126" i="1"/>
  <c r="Q126" i="1" s="1"/>
  <c r="P152" i="1"/>
  <c r="Q152" i="1" s="1"/>
  <c r="P49" i="1"/>
  <c r="Q49" i="1" s="1"/>
  <c r="P145" i="1"/>
  <c r="Q145" i="1" s="1"/>
  <c r="P133" i="1"/>
  <c r="Q133" i="1" s="1"/>
  <c r="P83" i="1"/>
  <c r="Q83" i="1" s="1"/>
  <c r="P69" i="1"/>
  <c r="Q69" i="1" s="1"/>
  <c r="P27" i="1"/>
  <c r="Q27" i="1" s="1"/>
  <c r="P100" i="1"/>
  <c r="Q100" i="1" s="1"/>
  <c r="P85" i="1"/>
  <c r="Q85" i="1" s="1"/>
  <c r="P84" i="1"/>
  <c r="Q84" i="1" s="1"/>
  <c r="P45" i="1"/>
  <c r="Q45" i="1" s="1"/>
  <c r="P188" i="1"/>
  <c r="Q188" i="1" s="1"/>
  <c r="P17" i="1"/>
  <c r="Q17" i="1" s="1"/>
  <c r="P87" i="1"/>
  <c r="Q87" i="1" s="1"/>
  <c r="P114" i="1"/>
  <c r="Q114" i="1" s="1"/>
  <c r="P163" i="1"/>
  <c r="Q163" i="1" s="1"/>
  <c r="P73" i="1"/>
  <c r="Q73" i="1" s="1"/>
  <c r="P43" i="1"/>
  <c r="Q43" i="1" s="1"/>
  <c r="P137" i="1"/>
  <c r="Q137" i="1" s="1"/>
  <c r="P67" i="1"/>
  <c r="Q67" i="1" s="1"/>
  <c r="P54" i="1"/>
  <c r="Q54" i="1" s="1"/>
  <c r="P99" i="1"/>
  <c r="Q99" i="1" s="1"/>
  <c r="P183" i="1"/>
  <c r="Q183" i="1" s="1"/>
  <c r="P22" i="1"/>
  <c r="Q22" i="1" s="1"/>
  <c r="P82" i="1"/>
  <c r="Q82" i="1" s="1"/>
  <c r="P136" i="1"/>
  <c r="Q136" i="1" s="1"/>
  <c r="P120" i="1"/>
  <c r="Q120" i="1" s="1"/>
  <c r="P171" i="1"/>
  <c r="Q171" i="1" s="1"/>
  <c r="P86" i="1"/>
  <c r="Q86" i="1" s="1"/>
  <c r="P109" i="1"/>
  <c r="Q109" i="1" s="1"/>
  <c r="P38" i="1"/>
  <c r="Q38" i="1" s="1"/>
  <c r="P131" i="1"/>
  <c r="Q131" i="1" s="1"/>
  <c r="P52" i="1"/>
  <c r="Q52" i="1" s="1"/>
  <c r="P31" i="1"/>
  <c r="Q31" i="1" s="1"/>
  <c r="P62" i="1"/>
  <c r="Q62" i="1" s="1"/>
  <c r="P28" i="1"/>
  <c r="Q28" i="1" s="1"/>
  <c r="P187" i="1"/>
  <c r="Q187" i="1" s="1"/>
  <c r="P14" i="1"/>
  <c r="Q14" i="1" s="1"/>
  <c r="P20" i="1"/>
  <c r="Q20" i="1" s="1"/>
  <c r="P166" i="1"/>
  <c r="Q166" i="1" s="1"/>
  <c r="P64" i="1"/>
  <c r="Q64" i="1" s="1"/>
  <c r="P148" i="1"/>
  <c r="Q148" i="1" s="1"/>
  <c r="P174" i="1"/>
  <c r="Q174" i="1" s="1"/>
  <c r="P110" i="1"/>
  <c r="Q110" i="1" s="1"/>
  <c r="P116" i="1"/>
  <c r="Q116" i="1" s="1"/>
  <c r="P129" i="1"/>
  <c r="Q129" i="1" s="1"/>
  <c r="P57" i="1"/>
  <c r="Q57" i="1" s="1"/>
  <c r="P164" i="1"/>
  <c r="Q164" i="1" s="1"/>
  <c r="P51" i="1"/>
  <c r="Q51" i="1" s="1"/>
  <c r="P30" i="1"/>
  <c r="Q30" i="1" s="1"/>
  <c r="P181" i="1"/>
  <c r="Q181" i="1" s="1"/>
  <c r="P37" i="1"/>
  <c r="Q37" i="1" s="1"/>
  <c r="P40" i="1"/>
  <c r="Q40" i="1" s="1"/>
  <c r="P139" i="1"/>
  <c r="Q139" i="1" s="1"/>
  <c r="P53" i="1"/>
  <c r="Q53" i="1" s="1"/>
  <c r="P68" i="1"/>
  <c r="Q68" i="1" s="1"/>
  <c r="P119" i="1"/>
  <c r="Q119" i="1" s="1"/>
  <c r="P15" i="1"/>
  <c r="Q15" i="1" s="1"/>
  <c r="P24" i="1"/>
  <c r="Q24" i="1" s="1"/>
  <c r="P33" i="1"/>
  <c r="Q33" i="1" s="1"/>
  <c r="P150" i="1"/>
  <c r="Q150" i="1" s="1"/>
  <c r="P70" i="1"/>
  <c r="Q70" i="1" s="1"/>
  <c r="P140" i="1"/>
  <c r="Q140" i="1" s="1"/>
  <c r="P132" i="1"/>
  <c r="Q132" i="1" s="1"/>
  <c r="P97" i="1"/>
  <c r="Q97" i="1" s="1"/>
  <c r="P108" i="1"/>
  <c r="Q108" i="1" s="1"/>
  <c r="P71" i="1"/>
  <c r="Q71" i="1" s="1"/>
  <c r="P48" i="1"/>
  <c r="Q48" i="1" s="1"/>
  <c r="P128" i="1"/>
  <c r="Q128" i="1" s="1"/>
  <c r="P111" i="1"/>
  <c r="Q111" i="1" s="1"/>
  <c r="P123" i="1"/>
  <c r="Q123" i="1" s="1"/>
  <c r="P41" i="1"/>
  <c r="Q41" i="1" s="1"/>
  <c r="P56" i="1"/>
  <c r="Q56" i="1" s="1"/>
  <c r="P162" i="1"/>
  <c r="Q162" i="1" s="1"/>
  <c r="P19" i="1"/>
  <c r="Q19" i="1" s="1"/>
  <c r="P11" i="1"/>
  <c r="Q11" i="1" s="1"/>
  <c r="P96" i="1"/>
  <c r="Q96" i="1" s="1"/>
  <c r="P146" i="1"/>
  <c r="Q146" i="1" s="1"/>
  <c r="P153" i="1"/>
  <c r="Q153" i="1" s="1"/>
  <c r="P173" i="1"/>
  <c r="Q173" i="1" s="1"/>
  <c r="P165" i="1"/>
  <c r="Q165" i="1" s="1"/>
  <c r="P46" i="1"/>
  <c r="Q46" i="1" s="1"/>
  <c r="P180" i="1"/>
  <c r="Q180" i="1" s="1"/>
  <c r="P113" i="1"/>
  <c r="Q113" i="1" s="1"/>
  <c r="P61" i="1"/>
  <c r="Q61" i="1" s="1"/>
  <c r="P91" i="1"/>
  <c r="Q91" i="1" s="1"/>
  <c r="P36" i="1"/>
  <c r="Q36" i="1" s="1"/>
  <c r="P60" i="1"/>
  <c r="Q60" i="1" s="1"/>
  <c r="P81" i="1"/>
  <c r="Q81" i="1" s="1"/>
  <c r="P29" i="1"/>
  <c r="Q29" i="1" s="1"/>
  <c r="P55" i="1"/>
  <c r="Q55" i="1" s="1"/>
  <c r="P79" i="1"/>
  <c r="Q79" i="1" s="1"/>
  <c r="P149" i="1"/>
  <c r="Q149" i="1" s="1"/>
  <c r="P107" i="1"/>
  <c r="Q107" i="1" s="1"/>
  <c r="P65" i="1"/>
  <c r="Q65" i="1" s="1"/>
  <c r="P179" i="1"/>
  <c r="Q179" i="1" s="1"/>
  <c r="P12" i="1"/>
  <c r="Q12" i="1" s="1"/>
  <c r="R190" i="1"/>
  <c r="U190" i="1" s="1"/>
  <c r="S189" i="1"/>
  <c r="V189" i="1" s="1"/>
  <c r="S112" i="1"/>
  <c r="V112" i="1" s="1"/>
  <c r="T190" i="1"/>
  <c r="W190" i="1" s="1"/>
  <c r="R189" i="1"/>
  <c r="U189" i="1" s="1"/>
  <c r="T189" i="1"/>
  <c r="W189" i="1" s="1"/>
  <c r="S190" i="1"/>
  <c r="V190" i="1" s="1"/>
  <c r="T188" i="1"/>
  <c r="W188" i="1" s="1"/>
  <c r="R188" i="1"/>
  <c r="U188" i="1" s="1"/>
  <c r="S188" i="1"/>
  <c r="V188" i="1" s="1"/>
  <c r="R183" i="1"/>
  <c r="U183" i="1" s="1"/>
  <c r="S183" i="1"/>
  <c r="V183" i="1" s="1"/>
  <c r="T183" i="1"/>
  <c r="W183" i="1" s="1"/>
  <c r="R187" i="1"/>
  <c r="U187" i="1" s="1"/>
  <c r="T187" i="1"/>
  <c r="W187" i="1" s="1"/>
  <c r="S187" i="1"/>
  <c r="V187" i="1" s="1"/>
  <c r="R185" i="1"/>
  <c r="U185" i="1" s="1"/>
  <c r="S185" i="1"/>
  <c r="V185" i="1" s="1"/>
  <c r="T185" i="1"/>
  <c r="W185" i="1" s="1"/>
  <c r="R186" i="1"/>
  <c r="U186" i="1" s="1"/>
  <c r="S186" i="1"/>
  <c r="V186" i="1" s="1"/>
  <c r="T186" i="1"/>
  <c r="W186" i="1" s="1"/>
  <c r="R184" i="1"/>
  <c r="U184" i="1" s="1"/>
  <c r="S184" i="1"/>
  <c r="V184" i="1" s="1"/>
  <c r="T184" i="1"/>
  <c r="W184" i="1" s="1"/>
  <c r="R36" i="1"/>
  <c r="U36" i="1" s="1"/>
  <c r="T78" i="1"/>
  <c r="W78" i="1" s="1"/>
  <c r="T46" i="1"/>
  <c r="W46" i="1" s="1"/>
  <c r="S69" i="1"/>
  <c r="V69" i="1" s="1"/>
  <c r="S45" i="1"/>
  <c r="V45" i="1" s="1"/>
  <c r="S63" i="1"/>
  <c r="V63" i="1" s="1"/>
  <c r="S65" i="1"/>
  <c r="V65" i="1" s="1"/>
  <c r="S38" i="1"/>
  <c r="V38" i="1" s="1"/>
  <c r="S26" i="1"/>
  <c r="V26" i="1" s="1"/>
  <c r="R41" i="1"/>
  <c r="U41" i="1" s="1"/>
  <c r="R153" i="1"/>
  <c r="U153" i="1" s="1"/>
  <c r="S111" i="1"/>
  <c r="V111" i="1" s="1"/>
  <c r="R137" i="1"/>
  <c r="U137" i="1" s="1"/>
  <c r="R133" i="1"/>
  <c r="U133" i="1" s="1"/>
  <c r="R93" i="1"/>
  <c r="U93" i="1" s="1"/>
  <c r="T51" i="1"/>
  <c r="W51" i="1" s="1"/>
  <c r="R135" i="1"/>
  <c r="U135" i="1" s="1"/>
  <c r="R54" i="1"/>
  <c r="U54" i="1" s="1"/>
  <c r="T77" i="1"/>
  <c r="W77" i="1" s="1"/>
  <c r="R107" i="1"/>
  <c r="U107" i="1" s="1"/>
  <c r="R38" i="1"/>
  <c r="U38" i="1" s="1"/>
  <c r="S130" i="1"/>
  <c r="V130" i="1" s="1"/>
  <c r="S35" i="1"/>
  <c r="V35" i="1" s="1"/>
  <c r="T28" i="1"/>
  <c r="W28" i="1" s="1"/>
  <c r="T26" i="1"/>
  <c r="W26" i="1" s="1"/>
  <c r="R76" i="1"/>
  <c r="U76" i="1" s="1"/>
  <c r="T38" i="1"/>
  <c r="W38" i="1" s="1"/>
  <c r="R173" i="1"/>
  <c r="U173" i="1" s="1"/>
  <c r="S139" i="1"/>
  <c r="V139" i="1" s="1"/>
  <c r="T27" i="1"/>
  <c r="W27" i="1" s="1"/>
  <c r="T75" i="1"/>
  <c r="W75" i="1" s="1"/>
  <c r="R117" i="1"/>
  <c r="U117" i="1" s="1"/>
  <c r="T65" i="1"/>
  <c r="W65" i="1" s="1"/>
  <c r="R79" i="1"/>
  <c r="U79" i="1" s="1"/>
  <c r="R60" i="1"/>
  <c r="U60" i="1" s="1"/>
  <c r="R53" i="1"/>
  <c r="U53" i="1" s="1"/>
  <c r="S135" i="1"/>
  <c r="V135" i="1" s="1"/>
  <c r="R105" i="1"/>
  <c r="U105" i="1" s="1"/>
  <c r="R163" i="1"/>
  <c r="U163" i="1" s="1"/>
  <c r="T93" i="1"/>
  <c r="W93" i="1" s="1"/>
  <c r="R52" i="1"/>
  <c r="U52" i="1" s="1"/>
  <c r="T67" i="1"/>
  <c r="W67" i="1" s="1"/>
  <c r="R111" i="1"/>
  <c r="U111" i="1" s="1"/>
  <c r="S31" i="1"/>
  <c r="V31" i="1" s="1"/>
  <c r="S115" i="1"/>
  <c r="V115" i="1" s="1"/>
  <c r="S54" i="1"/>
  <c r="V54" i="1" s="1"/>
  <c r="R121" i="1"/>
  <c r="U121" i="1" s="1"/>
  <c r="S167" i="1"/>
  <c r="V167" i="1" s="1"/>
  <c r="R157" i="1"/>
  <c r="U157" i="1" s="1"/>
  <c r="T42" i="1"/>
  <c r="W42" i="1" s="1"/>
  <c r="R47" i="1"/>
  <c r="U47" i="1" s="1"/>
  <c r="S85" i="1"/>
  <c r="V85" i="1" s="1"/>
  <c r="S41" i="1"/>
  <c r="V41" i="1" s="1"/>
  <c r="S95" i="1"/>
  <c r="V95" i="1" s="1"/>
  <c r="S156" i="1"/>
  <c r="V156" i="1" s="1"/>
  <c r="S40" i="1"/>
  <c r="V40" i="1" s="1"/>
  <c r="R83" i="1"/>
  <c r="U83" i="1" s="1"/>
  <c r="S178" i="1"/>
  <c r="V178" i="1" s="1"/>
  <c r="R77" i="1"/>
  <c r="U77" i="1" s="1"/>
  <c r="R26" i="1"/>
  <c r="U26" i="1" s="1"/>
  <c r="R119" i="1"/>
  <c r="U119" i="1" s="1"/>
  <c r="S125" i="1"/>
  <c r="V125" i="1" s="1"/>
  <c r="R51" i="1"/>
  <c r="U51" i="1" s="1"/>
  <c r="T135" i="1"/>
  <c r="W135" i="1" s="1"/>
  <c r="R123" i="1"/>
  <c r="U123" i="1" s="1"/>
  <c r="S121" i="1"/>
  <c r="V121" i="1" s="1"/>
  <c r="T85" i="1"/>
  <c r="W85" i="1" s="1"/>
  <c r="T111" i="1"/>
  <c r="W111" i="1" s="1"/>
  <c r="T79" i="1"/>
  <c r="W79" i="1" s="1"/>
  <c r="T95" i="1"/>
  <c r="W95" i="1" s="1"/>
  <c r="R146" i="1"/>
  <c r="U146" i="1" s="1"/>
  <c r="S56" i="1"/>
  <c r="V56" i="1" s="1"/>
  <c r="R34" i="1"/>
  <c r="U34" i="1" s="1"/>
  <c r="R91" i="1"/>
  <c r="U91" i="1" s="1"/>
  <c r="S79" i="1"/>
  <c r="V79" i="1" s="1"/>
  <c r="T54" i="1"/>
  <c r="W54" i="1" s="1"/>
  <c r="T60" i="1"/>
  <c r="W60" i="1" s="1"/>
  <c r="T167" i="1"/>
  <c r="W167" i="1" s="1"/>
  <c r="S53" i="1"/>
  <c r="V53" i="1" s="1"/>
  <c r="T84" i="1"/>
  <c r="W84" i="1" s="1"/>
  <c r="S127" i="1"/>
  <c r="V127" i="1" s="1"/>
  <c r="R167" i="1"/>
  <c r="U167" i="1" s="1"/>
  <c r="R85" i="1"/>
  <c r="U85" i="1" s="1"/>
  <c r="S98" i="1"/>
  <c r="V98" i="1" s="1"/>
  <c r="R147" i="1"/>
  <c r="U147" i="1" s="1"/>
  <c r="S157" i="1"/>
  <c r="V157" i="1" s="1"/>
  <c r="T62" i="1"/>
  <c r="W62" i="1" s="1"/>
  <c r="S92" i="1"/>
  <c r="V92" i="1" s="1"/>
  <c r="T35" i="1"/>
  <c r="W35" i="1" s="1"/>
  <c r="T96" i="1"/>
  <c r="W96" i="1" s="1"/>
  <c r="R169" i="1"/>
  <c r="U169" i="1" s="1"/>
  <c r="S105" i="1"/>
  <c r="V105" i="1" s="1"/>
  <c r="R25" i="1"/>
  <c r="U25" i="1" s="1"/>
  <c r="R84" i="1"/>
  <c r="U84" i="1" s="1"/>
  <c r="R68" i="1"/>
  <c r="U68" i="1" s="1"/>
  <c r="T61" i="1"/>
  <c r="W61" i="1" s="1"/>
  <c r="T125" i="1"/>
  <c r="W125" i="1" s="1"/>
  <c r="T162" i="1"/>
  <c r="W162" i="1" s="1"/>
  <c r="S114" i="1"/>
  <c r="V114" i="1" s="1"/>
  <c r="S77" i="1"/>
  <c r="V77" i="1" s="1"/>
  <c r="S51" i="1"/>
  <c r="V51" i="1" s="1"/>
  <c r="R99" i="1"/>
  <c r="U99" i="1" s="1"/>
  <c r="R165" i="1"/>
  <c r="U165" i="1" s="1"/>
  <c r="R37" i="1"/>
  <c r="U37" i="1" s="1"/>
  <c r="S34" i="1"/>
  <c r="V34" i="1" s="1"/>
  <c r="S128" i="1"/>
  <c r="V128" i="1" s="1"/>
  <c r="T105" i="1"/>
  <c r="W105" i="1" s="1"/>
  <c r="T43" i="1"/>
  <c r="W43" i="1" s="1"/>
  <c r="R181" i="1"/>
  <c r="U181" i="1" s="1"/>
  <c r="S153" i="1"/>
  <c r="V153" i="1" s="1"/>
  <c r="T173" i="1"/>
  <c r="W173" i="1" s="1"/>
  <c r="S42" i="1"/>
  <c r="V42" i="1" s="1"/>
  <c r="T121" i="1"/>
  <c r="W121" i="1" s="1"/>
  <c r="T41" i="1"/>
  <c r="W41" i="1" s="1"/>
  <c r="T169" i="1"/>
  <c r="W169" i="1" s="1"/>
  <c r="T109" i="1"/>
  <c r="W109" i="1" s="1"/>
  <c r="R115" i="1"/>
  <c r="U115" i="1" s="1"/>
  <c r="S50" i="1"/>
  <c r="V50" i="1" s="1"/>
  <c r="T141" i="1"/>
  <c r="W141" i="1" s="1"/>
  <c r="S93" i="1"/>
  <c r="V93" i="1" s="1"/>
  <c r="S149" i="1"/>
  <c r="V149" i="1" s="1"/>
  <c r="S101" i="1"/>
  <c r="V101" i="1" s="1"/>
  <c r="T53" i="1"/>
  <c r="W53" i="1" s="1"/>
  <c r="R63" i="1"/>
  <c r="U63" i="1" s="1"/>
  <c r="R114" i="1"/>
  <c r="U114" i="1" s="1"/>
  <c r="S164" i="1"/>
  <c r="V164" i="1" s="1"/>
  <c r="T112" i="1"/>
  <c r="W112" i="1" s="1"/>
  <c r="T59" i="1"/>
  <c r="W59" i="1" s="1"/>
  <c r="S84" i="1"/>
  <c r="V84" i="1" s="1"/>
  <c r="S100" i="1"/>
  <c r="V100" i="1" s="1"/>
  <c r="R31" i="1"/>
  <c r="U31" i="1" s="1"/>
  <c r="T34" i="1"/>
  <c r="W34" i="1" s="1"/>
  <c r="T157" i="1"/>
  <c r="W157" i="1" s="1"/>
  <c r="S109" i="1"/>
  <c r="V109" i="1" s="1"/>
  <c r="T115" i="1"/>
  <c r="W115" i="1" s="1"/>
  <c r="S162" i="1"/>
  <c r="V162" i="1" s="1"/>
  <c r="R98" i="1"/>
  <c r="U98" i="1" s="1"/>
  <c r="T163" i="1"/>
  <c r="W163" i="1" s="1"/>
  <c r="T137" i="1"/>
  <c r="W137" i="1" s="1"/>
  <c r="R141" i="1"/>
  <c r="U141" i="1" s="1"/>
  <c r="T86" i="1"/>
  <c r="W86" i="1" s="1"/>
  <c r="T63" i="1"/>
  <c r="W63" i="1" s="1"/>
  <c r="R44" i="1"/>
  <c r="U44" i="1" s="1"/>
  <c r="R69" i="1"/>
  <c r="U69" i="1" s="1"/>
  <c r="T76" i="1"/>
  <c r="W76" i="1" s="1"/>
  <c r="R125" i="1"/>
  <c r="U125" i="1" s="1"/>
  <c r="R109" i="1"/>
  <c r="U109" i="1" s="1"/>
  <c r="R45" i="1"/>
  <c r="U45" i="1" s="1"/>
  <c r="T56" i="1"/>
  <c r="W56" i="1" s="1"/>
  <c r="T40" i="1"/>
  <c r="W40" i="1" s="1"/>
  <c r="S60" i="1"/>
  <c r="V60" i="1" s="1"/>
  <c r="S28" i="1"/>
  <c r="V28" i="1" s="1"/>
  <c r="R179" i="1"/>
  <c r="U179" i="1" s="1"/>
  <c r="R101" i="1"/>
  <c r="U101" i="1" s="1"/>
  <c r="T73" i="1"/>
  <c r="W73" i="1" s="1"/>
  <c r="T50" i="1"/>
  <c r="W50" i="1" s="1"/>
  <c r="R130" i="1"/>
  <c r="U130" i="1" s="1"/>
  <c r="R92" i="1"/>
  <c r="U92" i="1" s="1"/>
  <c r="T123" i="1"/>
  <c r="W123" i="1" s="1"/>
  <c r="S169" i="1"/>
  <c r="V169" i="1" s="1"/>
  <c r="S76" i="1"/>
  <c r="V76" i="1" s="1"/>
  <c r="T153" i="1"/>
  <c r="W153" i="1" s="1"/>
  <c r="S96" i="1"/>
  <c r="V96" i="1" s="1"/>
  <c r="R127" i="1"/>
  <c r="U127" i="1" s="1"/>
  <c r="R30" i="1"/>
  <c r="U30" i="1" s="1"/>
  <c r="R35" i="1"/>
  <c r="U35" i="1" s="1"/>
  <c r="R28" i="1"/>
  <c r="U28" i="1" s="1"/>
  <c r="S47" i="1"/>
  <c r="V47" i="1" s="1"/>
  <c r="R131" i="1"/>
  <c r="U131" i="1" s="1"/>
  <c r="R42" i="1"/>
  <c r="U42" i="1" s="1"/>
  <c r="S46" i="1"/>
  <c r="V46" i="1" s="1"/>
  <c r="T146" i="1"/>
  <c r="W146" i="1" s="1"/>
  <c r="S62" i="1"/>
  <c r="V62" i="1" s="1"/>
  <c r="R149" i="1"/>
  <c r="U149" i="1" s="1"/>
  <c r="S73" i="1"/>
  <c r="V73" i="1" s="1"/>
  <c r="T142" i="1"/>
  <c r="W142" i="1" s="1"/>
  <c r="S142" i="1"/>
  <c r="V142" i="1" s="1"/>
  <c r="R142" i="1"/>
  <c r="U142" i="1" s="1"/>
  <c r="S136" i="1"/>
  <c r="V136" i="1" s="1"/>
  <c r="R136" i="1"/>
  <c r="U136" i="1" s="1"/>
  <c r="T136" i="1"/>
  <c r="W136" i="1" s="1"/>
  <c r="R90" i="1"/>
  <c r="U90" i="1" s="1"/>
  <c r="T90" i="1"/>
  <c r="W90" i="1" s="1"/>
  <c r="S90" i="1"/>
  <c r="V90" i="1" s="1"/>
  <c r="R72" i="1"/>
  <c r="U72" i="1" s="1"/>
  <c r="S72" i="1"/>
  <c r="V72" i="1" s="1"/>
  <c r="T72" i="1"/>
  <c r="W72" i="1" s="1"/>
  <c r="R33" i="1"/>
  <c r="U33" i="1" s="1"/>
  <c r="S33" i="1"/>
  <c r="V33" i="1" s="1"/>
  <c r="T33" i="1"/>
  <c r="W33" i="1" s="1"/>
  <c r="S108" i="1"/>
  <c r="V108" i="1" s="1"/>
  <c r="T108" i="1"/>
  <c r="W108" i="1" s="1"/>
  <c r="R108" i="1"/>
  <c r="U108" i="1" s="1"/>
  <c r="R80" i="1"/>
  <c r="U80" i="1" s="1"/>
  <c r="S80" i="1"/>
  <c r="V80" i="1" s="1"/>
  <c r="T80" i="1"/>
  <c r="W80" i="1" s="1"/>
  <c r="T129" i="1"/>
  <c r="W129" i="1" s="1"/>
  <c r="R129" i="1"/>
  <c r="U129" i="1" s="1"/>
  <c r="S129" i="1"/>
  <c r="V129" i="1" s="1"/>
  <c r="R57" i="1"/>
  <c r="U57" i="1" s="1"/>
  <c r="S57" i="1"/>
  <c r="V57" i="1" s="1"/>
  <c r="T57" i="1"/>
  <c r="W57" i="1" s="1"/>
  <c r="R29" i="1"/>
  <c r="U29" i="1" s="1"/>
  <c r="S29" i="1"/>
  <c r="V29" i="1" s="1"/>
  <c r="T29" i="1"/>
  <c r="W29" i="1" s="1"/>
  <c r="R87" i="1"/>
  <c r="U87" i="1" s="1"/>
  <c r="T87" i="1"/>
  <c r="W87" i="1" s="1"/>
  <c r="S87" i="1"/>
  <c r="V87" i="1" s="1"/>
  <c r="T30" i="1"/>
  <c r="W30" i="1" s="1"/>
  <c r="S86" i="1"/>
  <c r="V86" i="1" s="1"/>
  <c r="S78" i="1"/>
  <c r="V78" i="1" s="1"/>
  <c r="R156" i="1"/>
  <c r="U156" i="1" s="1"/>
  <c r="R128" i="1"/>
  <c r="U128" i="1" s="1"/>
  <c r="R139" i="1"/>
  <c r="U139" i="1" s="1"/>
  <c r="S181" i="1"/>
  <c r="V181" i="1" s="1"/>
  <c r="S165" i="1"/>
  <c r="V165" i="1" s="1"/>
  <c r="S133" i="1"/>
  <c r="V133" i="1" s="1"/>
  <c r="S117" i="1"/>
  <c r="V117" i="1" s="1"/>
  <c r="S61" i="1"/>
  <c r="V61" i="1" s="1"/>
  <c r="T107" i="1"/>
  <c r="W107" i="1" s="1"/>
  <c r="T91" i="1"/>
  <c r="W91" i="1" s="1"/>
  <c r="S75" i="1"/>
  <c r="V75" i="1" s="1"/>
  <c r="S59" i="1"/>
  <c r="V59" i="1" s="1"/>
  <c r="S43" i="1"/>
  <c r="V43" i="1" s="1"/>
  <c r="S27" i="1"/>
  <c r="V27" i="1" s="1"/>
  <c r="T68" i="1"/>
  <c r="W68" i="1" s="1"/>
  <c r="T52" i="1"/>
  <c r="W52" i="1" s="1"/>
  <c r="T36" i="1"/>
  <c r="W36" i="1" s="1"/>
  <c r="R166" i="1"/>
  <c r="U166" i="1" s="1"/>
  <c r="S166" i="1"/>
  <c r="V166" i="1" s="1"/>
  <c r="T166" i="1"/>
  <c r="W166" i="1" s="1"/>
  <c r="R102" i="1"/>
  <c r="U102" i="1" s="1"/>
  <c r="S102" i="1"/>
  <c r="V102" i="1" s="1"/>
  <c r="T102" i="1"/>
  <c r="W102" i="1" s="1"/>
  <c r="R159" i="1"/>
  <c r="U159" i="1" s="1"/>
  <c r="S159" i="1"/>
  <c r="V159" i="1" s="1"/>
  <c r="T159" i="1"/>
  <c r="W159" i="1" s="1"/>
  <c r="S176" i="1"/>
  <c r="V176" i="1" s="1"/>
  <c r="T176" i="1"/>
  <c r="W176" i="1" s="1"/>
  <c r="R176" i="1"/>
  <c r="U176" i="1" s="1"/>
  <c r="S148" i="1"/>
  <c r="V148" i="1" s="1"/>
  <c r="R148" i="1"/>
  <c r="U148" i="1" s="1"/>
  <c r="T148" i="1"/>
  <c r="W148" i="1" s="1"/>
  <c r="S137" i="1"/>
  <c r="V137" i="1" s="1"/>
  <c r="R65" i="1"/>
  <c r="U65" i="1" s="1"/>
  <c r="R95" i="1"/>
  <c r="U95" i="1" s="1"/>
  <c r="T47" i="1"/>
  <c r="W47" i="1" s="1"/>
  <c r="T31" i="1"/>
  <c r="W31" i="1" s="1"/>
  <c r="R56" i="1"/>
  <c r="U56" i="1" s="1"/>
  <c r="R40" i="1"/>
  <c r="U40" i="1" s="1"/>
  <c r="R154" i="1"/>
  <c r="U154" i="1" s="1"/>
  <c r="T154" i="1"/>
  <c r="W154" i="1" s="1"/>
  <c r="S154" i="1"/>
  <c r="V154" i="1" s="1"/>
  <c r="S160" i="1"/>
  <c r="V160" i="1" s="1"/>
  <c r="T160" i="1"/>
  <c r="W160" i="1" s="1"/>
  <c r="R160" i="1"/>
  <c r="U160" i="1" s="1"/>
  <c r="S132" i="1"/>
  <c r="V132" i="1" s="1"/>
  <c r="R132" i="1"/>
  <c r="U132" i="1" s="1"/>
  <c r="T132" i="1"/>
  <c r="W132" i="1" s="1"/>
  <c r="T37" i="1"/>
  <c r="W37" i="1" s="1"/>
  <c r="S99" i="1"/>
  <c r="V99" i="1" s="1"/>
  <c r="S83" i="1"/>
  <c r="V83" i="1" s="1"/>
  <c r="S67" i="1"/>
  <c r="V67" i="1" s="1"/>
  <c r="T44" i="1"/>
  <c r="W44" i="1" s="1"/>
  <c r="T158" i="1"/>
  <c r="W158" i="1" s="1"/>
  <c r="S158" i="1"/>
  <c r="V158" i="1" s="1"/>
  <c r="R158" i="1"/>
  <c r="U158" i="1" s="1"/>
  <c r="T94" i="1"/>
  <c r="W94" i="1" s="1"/>
  <c r="S94" i="1"/>
  <c r="V94" i="1" s="1"/>
  <c r="R94" i="1"/>
  <c r="U94" i="1" s="1"/>
  <c r="S120" i="1"/>
  <c r="V120" i="1" s="1"/>
  <c r="R120" i="1"/>
  <c r="U120" i="1" s="1"/>
  <c r="T120" i="1"/>
  <c r="W120" i="1" s="1"/>
  <c r="S88" i="1"/>
  <c r="V88" i="1" s="1"/>
  <c r="R88" i="1"/>
  <c r="U88" i="1" s="1"/>
  <c r="T88" i="1"/>
  <c r="W88" i="1" s="1"/>
  <c r="S66" i="1"/>
  <c r="V66" i="1" s="1"/>
  <c r="T66" i="1"/>
  <c r="W66" i="1" s="1"/>
  <c r="R66" i="1"/>
  <c r="U66" i="1" s="1"/>
  <c r="T145" i="1"/>
  <c r="W145" i="1" s="1"/>
  <c r="R145" i="1"/>
  <c r="U145" i="1" s="1"/>
  <c r="S145" i="1"/>
  <c r="V145" i="1" s="1"/>
  <c r="R103" i="1"/>
  <c r="U103" i="1" s="1"/>
  <c r="T103" i="1"/>
  <c r="W103" i="1" s="1"/>
  <c r="S103" i="1"/>
  <c r="V103" i="1" s="1"/>
  <c r="T39" i="1"/>
  <c r="W39" i="1" s="1"/>
  <c r="R39" i="1"/>
  <c r="U39" i="1" s="1"/>
  <c r="S39" i="1"/>
  <c r="V39" i="1" s="1"/>
  <c r="R32" i="1"/>
  <c r="U32" i="1" s="1"/>
  <c r="S32" i="1"/>
  <c r="V32" i="1" s="1"/>
  <c r="T32" i="1"/>
  <c r="W32" i="1" s="1"/>
  <c r="S30" i="1"/>
  <c r="V30" i="1" s="1"/>
  <c r="R178" i="1"/>
  <c r="U178" i="1" s="1"/>
  <c r="S146" i="1"/>
  <c r="V146" i="1" s="1"/>
  <c r="T130" i="1"/>
  <c r="W130" i="1" s="1"/>
  <c r="T114" i="1"/>
  <c r="W114" i="1" s="1"/>
  <c r="T98" i="1"/>
  <c r="W98" i="1" s="1"/>
  <c r="R86" i="1"/>
  <c r="U86" i="1" s="1"/>
  <c r="S147" i="1"/>
  <c r="V147" i="1" s="1"/>
  <c r="S119" i="1"/>
  <c r="V119" i="1" s="1"/>
  <c r="T164" i="1"/>
  <c r="W164" i="1" s="1"/>
  <c r="T156" i="1"/>
  <c r="W156" i="1" s="1"/>
  <c r="T128" i="1"/>
  <c r="W128" i="1" s="1"/>
  <c r="T100" i="1"/>
  <c r="W100" i="1" s="1"/>
  <c r="T92" i="1"/>
  <c r="W92" i="1" s="1"/>
  <c r="S131" i="1"/>
  <c r="V131" i="1" s="1"/>
  <c r="S123" i="1"/>
  <c r="V123" i="1" s="1"/>
  <c r="T181" i="1"/>
  <c r="W181" i="1" s="1"/>
  <c r="T165" i="1"/>
  <c r="W165" i="1" s="1"/>
  <c r="T149" i="1"/>
  <c r="W149" i="1" s="1"/>
  <c r="T133" i="1"/>
  <c r="W133" i="1" s="1"/>
  <c r="T117" i="1"/>
  <c r="W117" i="1" s="1"/>
  <c r="T101" i="1"/>
  <c r="W101" i="1" s="1"/>
  <c r="R73" i="1"/>
  <c r="U73" i="1" s="1"/>
  <c r="R61" i="1"/>
  <c r="U61" i="1" s="1"/>
  <c r="S107" i="1"/>
  <c r="V107" i="1" s="1"/>
  <c r="S91" i="1"/>
  <c r="V91" i="1" s="1"/>
  <c r="R75" i="1"/>
  <c r="U75" i="1" s="1"/>
  <c r="R59" i="1"/>
  <c r="U59" i="1" s="1"/>
  <c r="R43" i="1"/>
  <c r="U43" i="1" s="1"/>
  <c r="R27" i="1"/>
  <c r="U27" i="1" s="1"/>
  <c r="S68" i="1"/>
  <c r="V68" i="1" s="1"/>
  <c r="S52" i="1"/>
  <c r="V52" i="1" s="1"/>
  <c r="S36" i="1"/>
  <c r="V36" i="1" s="1"/>
  <c r="S179" i="1"/>
  <c r="V179" i="1" s="1"/>
  <c r="R150" i="1"/>
  <c r="U150" i="1" s="1"/>
  <c r="S150" i="1"/>
  <c r="V150" i="1" s="1"/>
  <c r="T150" i="1"/>
  <c r="W150" i="1" s="1"/>
  <c r="R138" i="1"/>
  <c r="U138" i="1" s="1"/>
  <c r="T138" i="1"/>
  <c r="W138" i="1" s="1"/>
  <c r="S138" i="1"/>
  <c r="V138" i="1" s="1"/>
  <c r="R118" i="1"/>
  <c r="U118" i="1" s="1"/>
  <c r="S118" i="1"/>
  <c r="V118" i="1" s="1"/>
  <c r="T118" i="1"/>
  <c r="W118" i="1" s="1"/>
  <c r="S70" i="1"/>
  <c r="V70" i="1" s="1"/>
  <c r="T70" i="1"/>
  <c r="W70" i="1" s="1"/>
  <c r="R70" i="1"/>
  <c r="U70" i="1" s="1"/>
  <c r="R143" i="1"/>
  <c r="U143" i="1" s="1"/>
  <c r="S143" i="1"/>
  <c r="V143" i="1" s="1"/>
  <c r="T143" i="1"/>
  <c r="W143" i="1" s="1"/>
  <c r="S140" i="1"/>
  <c r="V140" i="1" s="1"/>
  <c r="T140" i="1"/>
  <c r="W140" i="1" s="1"/>
  <c r="R140" i="1"/>
  <c r="U140" i="1" s="1"/>
  <c r="R112" i="1"/>
  <c r="U112" i="1" s="1"/>
  <c r="R175" i="1"/>
  <c r="U175" i="1" s="1"/>
  <c r="S175" i="1"/>
  <c r="V175" i="1" s="1"/>
  <c r="T175" i="1"/>
  <c r="W175" i="1" s="1"/>
  <c r="R170" i="1"/>
  <c r="U170" i="1" s="1"/>
  <c r="T170" i="1"/>
  <c r="W170" i="1" s="1"/>
  <c r="S170" i="1"/>
  <c r="V170" i="1" s="1"/>
  <c r="R106" i="1"/>
  <c r="U106" i="1" s="1"/>
  <c r="T106" i="1"/>
  <c r="W106" i="1" s="1"/>
  <c r="S106" i="1"/>
  <c r="V106" i="1" s="1"/>
  <c r="S82" i="1"/>
  <c r="V82" i="1" s="1"/>
  <c r="T82" i="1"/>
  <c r="W82" i="1" s="1"/>
  <c r="R82" i="1"/>
  <c r="U82" i="1" s="1"/>
  <c r="S124" i="1"/>
  <c r="V124" i="1" s="1"/>
  <c r="T124" i="1"/>
  <c r="W124" i="1" s="1"/>
  <c r="R124" i="1"/>
  <c r="U124" i="1" s="1"/>
  <c r="R96" i="1"/>
  <c r="U96" i="1" s="1"/>
  <c r="S163" i="1"/>
  <c r="V163" i="1" s="1"/>
  <c r="T127" i="1"/>
  <c r="W127" i="1" s="1"/>
  <c r="S173" i="1"/>
  <c r="V173" i="1" s="1"/>
  <c r="S141" i="1"/>
  <c r="V141" i="1" s="1"/>
  <c r="T69" i="1"/>
  <c r="W69" i="1" s="1"/>
  <c r="T45" i="1"/>
  <c r="W45" i="1" s="1"/>
  <c r="S37" i="1"/>
  <c r="V37" i="1" s="1"/>
  <c r="T99" i="1"/>
  <c r="W99" i="1" s="1"/>
  <c r="T83" i="1"/>
  <c r="W83" i="1" s="1"/>
  <c r="R67" i="1"/>
  <c r="U67" i="1" s="1"/>
  <c r="S44" i="1"/>
  <c r="V44" i="1" s="1"/>
  <c r="T174" i="1"/>
  <c r="W174" i="1" s="1"/>
  <c r="S174" i="1"/>
  <c r="V174" i="1" s="1"/>
  <c r="R174" i="1"/>
  <c r="U174" i="1" s="1"/>
  <c r="T110" i="1"/>
  <c r="W110" i="1" s="1"/>
  <c r="S110" i="1"/>
  <c r="V110" i="1" s="1"/>
  <c r="R110" i="1"/>
  <c r="U110" i="1" s="1"/>
  <c r="S168" i="1"/>
  <c r="V168" i="1" s="1"/>
  <c r="R168" i="1"/>
  <c r="U168" i="1" s="1"/>
  <c r="T168" i="1"/>
  <c r="W168" i="1" s="1"/>
  <c r="S104" i="1"/>
  <c r="V104" i="1" s="1"/>
  <c r="R104" i="1"/>
  <c r="U104" i="1" s="1"/>
  <c r="T104" i="1"/>
  <c r="W104" i="1" s="1"/>
  <c r="R81" i="1"/>
  <c r="U81" i="1" s="1"/>
  <c r="T81" i="1"/>
  <c r="W81" i="1" s="1"/>
  <c r="S81" i="1"/>
  <c r="V81" i="1" s="1"/>
  <c r="S58" i="1"/>
  <c r="V58" i="1" s="1"/>
  <c r="T58" i="1"/>
  <c r="W58" i="1" s="1"/>
  <c r="R58" i="1"/>
  <c r="U58" i="1" s="1"/>
  <c r="R171" i="1"/>
  <c r="U171" i="1" s="1"/>
  <c r="S171" i="1"/>
  <c r="V171" i="1" s="1"/>
  <c r="T171" i="1"/>
  <c r="W171" i="1" s="1"/>
  <c r="S180" i="1"/>
  <c r="V180" i="1" s="1"/>
  <c r="R180" i="1"/>
  <c r="U180" i="1" s="1"/>
  <c r="T180" i="1"/>
  <c r="W180" i="1" s="1"/>
  <c r="T161" i="1"/>
  <c r="W161" i="1" s="1"/>
  <c r="R161" i="1"/>
  <c r="U161" i="1" s="1"/>
  <c r="S161" i="1"/>
  <c r="V161" i="1" s="1"/>
  <c r="T55" i="1"/>
  <c r="W55" i="1" s="1"/>
  <c r="R55" i="1"/>
  <c r="U55" i="1" s="1"/>
  <c r="S55" i="1"/>
  <c r="V55" i="1" s="1"/>
  <c r="R48" i="1"/>
  <c r="U48" i="1" s="1"/>
  <c r="S48" i="1"/>
  <c r="V48" i="1" s="1"/>
  <c r="T48" i="1"/>
  <c r="W48" i="1" s="1"/>
  <c r="R46" i="1"/>
  <c r="U46" i="1" s="1"/>
  <c r="T178" i="1"/>
  <c r="W178" i="1" s="1"/>
  <c r="R162" i="1"/>
  <c r="U162" i="1" s="1"/>
  <c r="R78" i="1"/>
  <c r="U78" i="1" s="1"/>
  <c r="R62" i="1"/>
  <c r="U62" i="1" s="1"/>
  <c r="T147" i="1"/>
  <c r="W147" i="1" s="1"/>
  <c r="T119" i="1"/>
  <c r="W119" i="1" s="1"/>
  <c r="R164" i="1"/>
  <c r="U164" i="1" s="1"/>
  <c r="R100" i="1"/>
  <c r="U100" i="1" s="1"/>
  <c r="T139" i="1"/>
  <c r="W139" i="1" s="1"/>
  <c r="T131" i="1"/>
  <c r="W131" i="1" s="1"/>
  <c r="R50" i="1"/>
  <c r="U50" i="1" s="1"/>
  <c r="T179" i="1"/>
  <c r="W179" i="1" s="1"/>
  <c r="R182" i="1"/>
  <c r="U182" i="1" s="1"/>
  <c r="S182" i="1"/>
  <c r="V182" i="1" s="1"/>
  <c r="T182" i="1"/>
  <c r="W182" i="1" s="1"/>
  <c r="R134" i="1"/>
  <c r="U134" i="1" s="1"/>
  <c r="S134" i="1"/>
  <c r="V134" i="1" s="1"/>
  <c r="T134" i="1"/>
  <c r="W134" i="1" s="1"/>
  <c r="R122" i="1"/>
  <c r="U122" i="1" s="1"/>
  <c r="T122" i="1"/>
  <c r="W122" i="1" s="1"/>
  <c r="S122" i="1"/>
  <c r="V122" i="1" s="1"/>
  <c r="R155" i="1"/>
  <c r="U155" i="1" s="1"/>
  <c r="S155" i="1"/>
  <c r="V155" i="1" s="1"/>
  <c r="T155" i="1"/>
  <c r="W155" i="1" s="1"/>
  <c r="T126" i="1"/>
  <c r="W126" i="1" s="1"/>
  <c r="S126" i="1"/>
  <c r="V126" i="1" s="1"/>
  <c r="R126" i="1"/>
  <c r="U126" i="1" s="1"/>
  <c r="S152" i="1"/>
  <c r="V152" i="1" s="1"/>
  <c r="R152" i="1"/>
  <c r="U152" i="1" s="1"/>
  <c r="T152" i="1"/>
  <c r="W152" i="1" s="1"/>
  <c r="T97" i="1"/>
  <c r="W97" i="1" s="1"/>
  <c r="R97" i="1"/>
  <c r="U97" i="1" s="1"/>
  <c r="S97" i="1"/>
  <c r="V97" i="1" s="1"/>
  <c r="S74" i="1"/>
  <c r="V74" i="1" s="1"/>
  <c r="T74" i="1"/>
  <c r="W74" i="1" s="1"/>
  <c r="R74" i="1"/>
  <c r="U74" i="1" s="1"/>
  <c r="R49" i="1"/>
  <c r="U49" i="1" s="1"/>
  <c r="S49" i="1"/>
  <c r="V49" i="1" s="1"/>
  <c r="T49" i="1"/>
  <c r="W49" i="1" s="1"/>
  <c r="R151" i="1"/>
  <c r="U151" i="1" s="1"/>
  <c r="T151" i="1"/>
  <c r="W151" i="1" s="1"/>
  <c r="S151" i="1"/>
  <c r="V151" i="1" s="1"/>
  <c r="S172" i="1"/>
  <c r="V172" i="1" s="1"/>
  <c r="T172" i="1"/>
  <c r="W172" i="1" s="1"/>
  <c r="R172" i="1"/>
  <c r="U172" i="1" s="1"/>
  <c r="S144" i="1"/>
  <c r="V144" i="1" s="1"/>
  <c r="T144" i="1"/>
  <c r="W144" i="1" s="1"/>
  <c r="R144" i="1"/>
  <c r="U144" i="1" s="1"/>
  <c r="S116" i="1"/>
  <c r="V116" i="1" s="1"/>
  <c r="R116" i="1"/>
  <c r="U116" i="1" s="1"/>
  <c r="T116" i="1"/>
  <c r="W116" i="1" s="1"/>
  <c r="T177" i="1"/>
  <c r="W177" i="1" s="1"/>
  <c r="R177" i="1"/>
  <c r="U177" i="1" s="1"/>
  <c r="S177" i="1"/>
  <c r="V177" i="1" s="1"/>
  <c r="T113" i="1"/>
  <c r="W113" i="1" s="1"/>
  <c r="R113" i="1"/>
  <c r="U113" i="1" s="1"/>
  <c r="S113" i="1"/>
  <c r="V113" i="1" s="1"/>
  <c r="T89" i="1"/>
  <c r="W89" i="1" s="1"/>
  <c r="S89" i="1"/>
  <c r="V89" i="1" s="1"/>
  <c r="R89" i="1"/>
  <c r="U89" i="1" s="1"/>
  <c r="T71" i="1"/>
  <c r="W71" i="1" s="1"/>
  <c r="R71" i="1"/>
  <c r="U71" i="1" s="1"/>
  <c r="S71" i="1"/>
  <c r="V71" i="1" s="1"/>
  <c r="R64" i="1"/>
  <c r="U64" i="1" s="1"/>
  <c r="S64" i="1"/>
  <c r="V64" i="1" s="1"/>
  <c r="T64" i="1"/>
  <c r="W64" i="1" s="1"/>
  <c r="X27" i="1" l="1"/>
  <c r="Y27" i="1" s="1"/>
  <c r="X25" i="1"/>
  <c r="Y25" i="1" s="1"/>
  <c r="X21" i="1"/>
  <c r="Y21" i="1" s="1"/>
  <c r="X19" i="1"/>
  <c r="Y19" i="1" s="1"/>
  <c r="X14" i="1"/>
  <c r="Y14" i="1" s="1"/>
  <c r="X23" i="1"/>
  <c r="Y23" i="1" s="1"/>
  <c r="X16" i="1"/>
  <c r="Y16" i="1" s="1"/>
  <c r="X29" i="1"/>
  <c r="Y29" i="1" s="1"/>
  <c r="X28" i="1"/>
  <c r="Y28" i="1" s="1"/>
  <c r="X11" i="1"/>
  <c r="X18" i="1"/>
  <c r="Y18" i="1" s="1"/>
  <c r="X12" i="1"/>
  <c r="Y12" i="1" s="1"/>
  <c r="X15" i="1"/>
  <c r="Y15" i="1" s="1"/>
  <c r="X17" i="1"/>
  <c r="Y17" i="1" s="1"/>
  <c r="X26" i="1"/>
  <c r="Y26" i="1" s="1"/>
  <c r="X20" i="1"/>
  <c r="Y20" i="1" s="1"/>
  <c r="X13" i="1"/>
  <c r="Y13" i="1" s="1"/>
  <c r="X24" i="1"/>
  <c r="Y24" i="1" s="1"/>
  <c r="X22" i="1"/>
  <c r="Y22" i="1" s="1"/>
  <c r="Q1" i="1"/>
  <c r="X190" i="1"/>
  <c r="X189" i="1"/>
  <c r="X185" i="1"/>
  <c r="X187" i="1"/>
  <c r="X184" i="1"/>
  <c r="X183" i="1"/>
  <c r="X186" i="1"/>
  <c r="X188" i="1"/>
  <c r="X121" i="1"/>
  <c r="Y121" i="1" s="1"/>
  <c r="X137" i="1"/>
  <c r="X36" i="1"/>
  <c r="X77" i="1"/>
  <c r="X45" i="1"/>
  <c r="X125" i="1"/>
  <c r="X107" i="1"/>
  <c r="X60" i="1"/>
  <c r="X46" i="1"/>
  <c r="X38" i="1"/>
  <c r="X59" i="1"/>
  <c r="X61" i="1"/>
  <c r="X153" i="1"/>
  <c r="X53" i="1"/>
  <c r="X85" i="1"/>
  <c r="X54" i="1"/>
  <c r="X109" i="1"/>
  <c r="X63" i="1"/>
  <c r="X115" i="1"/>
  <c r="X41" i="1"/>
  <c r="X101" i="1"/>
  <c r="X92" i="1"/>
  <c r="X40" i="1"/>
  <c r="X95" i="1"/>
  <c r="X76" i="1"/>
  <c r="X93" i="1"/>
  <c r="X48" i="1"/>
  <c r="X171" i="1"/>
  <c r="X98" i="1"/>
  <c r="X65" i="1"/>
  <c r="X34" i="1"/>
  <c r="X51" i="1"/>
  <c r="X111" i="1"/>
  <c r="X135" i="1"/>
  <c r="X105" i="1"/>
  <c r="X42" i="1"/>
  <c r="X35" i="1"/>
  <c r="X52" i="1"/>
  <c r="X123" i="1"/>
  <c r="X147" i="1"/>
  <c r="X143" i="1"/>
  <c r="X44" i="1"/>
  <c r="X69" i="1"/>
  <c r="X163" i="1"/>
  <c r="X175" i="1"/>
  <c r="X169" i="1"/>
  <c r="X84" i="1"/>
  <c r="X167" i="1"/>
  <c r="X79" i="1"/>
  <c r="X164" i="1"/>
  <c r="X96" i="1"/>
  <c r="X73" i="1"/>
  <c r="X112" i="1"/>
  <c r="X157" i="1"/>
  <c r="X31" i="1"/>
  <c r="X119" i="1"/>
  <c r="X127" i="1"/>
  <c r="X43" i="1"/>
  <c r="X117" i="1"/>
  <c r="X50" i="1"/>
  <c r="X62" i="1"/>
  <c r="X141" i="1"/>
  <c r="X149" i="1"/>
  <c r="X30" i="1"/>
  <c r="X87" i="1"/>
  <c r="X80" i="1"/>
  <c r="X173" i="1"/>
  <c r="X91" i="1"/>
  <c r="X47" i="1"/>
  <c r="X71" i="1"/>
  <c r="X116" i="1"/>
  <c r="X100" i="1"/>
  <c r="X180" i="1"/>
  <c r="X104" i="1"/>
  <c r="X174" i="1"/>
  <c r="X146" i="1"/>
  <c r="X39" i="1"/>
  <c r="X99" i="1"/>
  <c r="X132" i="1"/>
  <c r="X148" i="1"/>
  <c r="X181" i="1"/>
  <c r="X129" i="1"/>
  <c r="X90" i="1"/>
  <c r="X142" i="1"/>
  <c r="X113" i="1"/>
  <c r="X97" i="1"/>
  <c r="X55" i="1"/>
  <c r="X37" i="1"/>
  <c r="X150" i="1"/>
  <c r="X114" i="1"/>
  <c r="X32" i="1"/>
  <c r="X66" i="1"/>
  <c r="X88" i="1"/>
  <c r="X158" i="1"/>
  <c r="X160" i="1"/>
  <c r="X56" i="1"/>
  <c r="X176" i="1"/>
  <c r="X102" i="1"/>
  <c r="X133" i="1"/>
  <c r="X136" i="1"/>
  <c r="X78" i="1"/>
  <c r="X179" i="1"/>
  <c r="X162" i="1"/>
  <c r="X68" i="1"/>
  <c r="X75" i="1"/>
  <c r="X131" i="1"/>
  <c r="X130" i="1"/>
  <c r="X83" i="1"/>
  <c r="X165" i="1"/>
  <c r="X177" i="1"/>
  <c r="X172" i="1"/>
  <c r="X49" i="1"/>
  <c r="X152" i="1"/>
  <c r="X122" i="1"/>
  <c r="X161" i="1"/>
  <c r="X58" i="1"/>
  <c r="X110" i="1"/>
  <c r="X82" i="1"/>
  <c r="X170" i="1"/>
  <c r="X70" i="1"/>
  <c r="X94" i="1"/>
  <c r="X154" i="1"/>
  <c r="X159" i="1"/>
  <c r="X128" i="1"/>
  <c r="X108" i="1"/>
  <c r="X72" i="1"/>
  <c r="X89" i="1"/>
  <c r="X144" i="1"/>
  <c r="X151" i="1"/>
  <c r="X74" i="1"/>
  <c r="X155" i="1"/>
  <c r="X182" i="1"/>
  <c r="X81" i="1"/>
  <c r="X124" i="1"/>
  <c r="X106" i="1"/>
  <c r="X118" i="1"/>
  <c r="X86" i="1"/>
  <c r="X103" i="1"/>
  <c r="X156" i="1"/>
  <c r="X57" i="1"/>
  <c r="X33" i="1"/>
  <c r="X64" i="1"/>
  <c r="X126" i="1"/>
  <c r="X134" i="1"/>
  <c r="X168" i="1"/>
  <c r="X67" i="1"/>
  <c r="X140" i="1"/>
  <c r="X138" i="1"/>
  <c r="X178" i="1"/>
  <c r="X145" i="1"/>
  <c r="X120" i="1"/>
  <c r="X166" i="1"/>
  <c r="X139" i="1"/>
  <c r="V6" i="1" l="1"/>
  <c r="Y11" i="1"/>
  <c r="T6" i="1"/>
  <c r="U6" i="1"/>
  <c r="Y124" i="1"/>
  <c r="Y81" i="1"/>
  <c r="Y95" i="1"/>
  <c r="Y156" i="1"/>
  <c r="Y160" i="1"/>
  <c r="Y90" i="1"/>
  <c r="Y100" i="1"/>
  <c r="Y62" i="1"/>
  <c r="Y79" i="1"/>
  <c r="Y123" i="1"/>
  <c r="Y98" i="1"/>
  <c r="Y41" i="1"/>
  <c r="Y178" i="1"/>
  <c r="Y103" i="1"/>
  <c r="Y144" i="1"/>
  <c r="Y82" i="1"/>
  <c r="Y131" i="1"/>
  <c r="Y158" i="1"/>
  <c r="Y129" i="1"/>
  <c r="Y116" i="1"/>
  <c r="Y50" i="1"/>
  <c r="Y167" i="1"/>
  <c r="Y52" i="1"/>
  <c r="Y171" i="1"/>
  <c r="Y115" i="1"/>
  <c r="Y46" i="1"/>
  <c r="Y37" i="1"/>
  <c r="Y133" i="1"/>
  <c r="Y117" i="1"/>
  <c r="Y69" i="1"/>
  <c r="Y44" i="1"/>
  <c r="Y102" i="1"/>
  <c r="Y130" i="1"/>
  <c r="Y110" i="1"/>
  <c r="Y48" i="1"/>
  <c r="Y42" i="1"/>
  <c r="Y136" i="1"/>
  <c r="Y94" i="1"/>
  <c r="Y166" i="1"/>
  <c r="Y145" i="1"/>
  <c r="Y138" i="1"/>
  <c r="Y75" i="1"/>
  <c r="Y84" i="1"/>
  <c r="Y60" i="1"/>
  <c r="Y72" i="1"/>
  <c r="Y66" i="1"/>
  <c r="Y43" i="1"/>
  <c r="Y67" i="1"/>
  <c r="Y108" i="1"/>
  <c r="Y162" i="1"/>
  <c r="Y32" i="1"/>
  <c r="Y148" i="1"/>
  <c r="Y47" i="1"/>
  <c r="Y127" i="1"/>
  <c r="Y169" i="1"/>
  <c r="Y105" i="1"/>
  <c r="Y93" i="1"/>
  <c r="Y54" i="1"/>
  <c r="Y157" i="1"/>
  <c r="Y146" i="1"/>
  <c r="Y182" i="1"/>
  <c r="Y170" i="1"/>
  <c r="Y89" i="1"/>
  <c r="Y71" i="1"/>
  <c r="Y63" i="1"/>
  <c r="Y68" i="1"/>
  <c r="Y181" i="1"/>
  <c r="Y109" i="1"/>
  <c r="Y161" i="1"/>
  <c r="Y168" i="1"/>
  <c r="Y118" i="1"/>
  <c r="Y128" i="1"/>
  <c r="Y122" i="1"/>
  <c r="Y179" i="1"/>
  <c r="Y114" i="1"/>
  <c r="Y132" i="1"/>
  <c r="Y91" i="1"/>
  <c r="Y119" i="1"/>
  <c r="Y175" i="1"/>
  <c r="Y85" i="1"/>
  <c r="Y125" i="1"/>
  <c r="Y154" i="1"/>
  <c r="Y172" i="1"/>
  <c r="Y33" i="1"/>
  <c r="Y151" i="1"/>
  <c r="Y86" i="1"/>
  <c r="Y88" i="1"/>
  <c r="Y35" i="1"/>
  <c r="Y140" i="1"/>
  <c r="Y58" i="1"/>
  <c r="Y107" i="1"/>
  <c r="Y134" i="1"/>
  <c r="Y106" i="1"/>
  <c r="Y159" i="1"/>
  <c r="Y152" i="1"/>
  <c r="Y78" i="1"/>
  <c r="Y150" i="1"/>
  <c r="Y99" i="1"/>
  <c r="Y173" i="1"/>
  <c r="Y31" i="1"/>
  <c r="Y163" i="1"/>
  <c r="Y135" i="1"/>
  <c r="Y76" i="1"/>
  <c r="Y53" i="1"/>
  <c r="Y45" i="1"/>
  <c r="Y49" i="1"/>
  <c r="Y111" i="1"/>
  <c r="Y77" i="1"/>
  <c r="Y64" i="1"/>
  <c r="Y153" i="1"/>
  <c r="Y36" i="1"/>
  <c r="Y39" i="1"/>
  <c r="Y87" i="1"/>
  <c r="Y174" i="1"/>
  <c r="Y137" i="1"/>
  <c r="Y126" i="1"/>
  <c r="Y139" i="1"/>
  <c r="Y112" i="1"/>
  <c r="Y97" i="1"/>
  <c r="Y73" i="1"/>
  <c r="Y51" i="1"/>
  <c r="Y40" i="1"/>
  <c r="Y57" i="1"/>
  <c r="Y149" i="1"/>
  <c r="Y80" i="1"/>
  <c r="Y55" i="1"/>
  <c r="Y177" i="1"/>
  <c r="Y30" i="1"/>
  <c r="Y143" i="1"/>
  <c r="Y61" i="1"/>
  <c r="Y120" i="1"/>
  <c r="Y155" i="1"/>
  <c r="Y165" i="1"/>
  <c r="Y176" i="1"/>
  <c r="Y113" i="1"/>
  <c r="Y104" i="1"/>
  <c r="Y96" i="1"/>
  <c r="Y34" i="1"/>
  <c r="Y92" i="1"/>
  <c r="Y59" i="1"/>
  <c r="Y74" i="1"/>
  <c r="Y70" i="1"/>
  <c r="Y83" i="1"/>
  <c r="Y56" i="1"/>
  <c r="Y142" i="1"/>
  <c r="Y180" i="1"/>
  <c r="Y141" i="1"/>
  <c r="Y164" i="1"/>
  <c r="Y147" i="1"/>
  <c r="Y65" i="1"/>
  <c r="Y101" i="1"/>
  <c r="Y38" i="1"/>
  <c r="W7" i="1" l="1"/>
  <c r="W6" i="1"/>
  <c r="Z11" i="1" s="1"/>
  <c r="AA11" i="1" s="1"/>
  <c r="T1" i="1"/>
  <c r="Z74" i="1" l="1"/>
  <c r="AA74" i="1" s="1"/>
  <c r="Z78" i="1"/>
  <c r="AA78" i="1" s="1"/>
  <c r="Z83" i="1"/>
  <c r="AA83" i="1" s="1"/>
  <c r="Z76" i="1"/>
  <c r="AA76" i="1" s="1"/>
  <c r="Z111" i="1"/>
  <c r="AA111" i="1" s="1"/>
  <c r="Z153" i="1"/>
  <c r="AA153" i="1" s="1"/>
  <c r="Z24" i="1"/>
  <c r="AA24" i="1" s="1"/>
  <c r="Z128" i="1"/>
  <c r="AA128" i="1" s="1"/>
  <c r="Z119" i="1"/>
  <c r="AA119" i="1" s="1"/>
  <c r="Z66" i="1"/>
  <c r="AA66" i="1" s="1"/>
  <c r="Z18" i="1"/>
  <c r="AA18" i="1" s="1"/>
  <c r="Z19" i="1"/>
  <c r="AA19" i="1" s="1"/>
  <c r="Z109" i="1"/>
  <c r="AA109" i="1" s="1"/>
  <c r="Z110" i="1"/>
  <c r="AA110" i="1" s="1"/>
  <c r="Z130" i="1"/>
  <c r="AA130" i="1" s="1"/>
  <c r="Z65" i="1"/>
  <c r="AA65" i="1" s="1"/>
  <c r="Z170" i="1"/>
  <c r="AA170" i="1" s="1"/>
  <c r="Z57" i="1"/>
  <c r="AA57" i="1" s="1"/>
  <c r="Z125" i="1"/>
  <c r="AA125" i="1" s="1"/>
  <c r="Z38" i="1"/>
  <c r="AA38" i="1" s="1"/>
  <c r="Z177" i="1"/>
  <c r="AA177" i="1" s="1"/>
  <c r="Z39" i="1"/>
  <c r="AA39" i="1" s="1"/>
  <c r="Z63" i="1"/>
  <c r="AA63" i="1" s="1"/>
  <c r="Z165" i="1"/>
  <c r="AA165" i="1" s="1"/>
  <c r="Z121" i="1"/>
  <c r="AA121" i="1" s="1"/>
  <c r="Z33" i="1"/>
  <c r="AA33" i="1" s="1"/>
  <c r="Z124" i="1"/>
  <c r="AA124" i="1" s="1"/>
  <c r="Z186" i="1"/>
  <c r="Z25" i="1"/>
  <c r="AA25" i="1" s="1"/>
  <c r="Z15" i="1"/>
  <c r="AA15" i="1" s="1"/>
  <c r="Z12" i="1"/>
  <c r="AA12" i="1" s="1"/>
  <c r="Z52" i="1"/>
  <c r="AA52" i="1" s="1"/>
  <c r="Z150" i="1"/>
  <c r="AA150" i="1" s="1"/>
  <c r="Z48" i="1"/>
  <c r="AA48" i="1" s="1"/>
  <c r="Z136" i="1"/>
  <c r="AA136" i="1" s="1"/>
  <c r="Z31" i="1"/>
  <c r="AA31" i="1" s="1"/>
  <c r="Z154" i="1"/>
  <c r="AA154" i="1" s="1"/>
  <c r="Z141" i="1"/>
  <c r="AA141" i="1" s="1"/>
  <c r="Z104" i="1"/>
  <c r="AA104" i="1" s="1"/>
  <c r="Z90" i="1"/>
  <c r="AA90" i="1" s="1"/>
  <c r="Z135" i="1"/>
  <c r="AA135" i="1" s="1"/>
  <c r="Z143" i="1"/>
  <c r="AA143" i="1" s="1"/>
  <c r="Z190" i="1"/>
  <c r="Z47" i="1"/>
  <c r="AA47" i="1" s="1"/>
  <c r="Z49" i="1"/>
  <c r="AA49" i="1" s="1"/>
  <c r="Z34" i="1"/>
  <c r="AA34" i="1" s="1"/>
  <c r="Z180" i="1"/>
  <c r="AA180" i="1" s="1"/>
  <c r="Z43" i="1"/>
  <c r="AA43" i="1" s="1"/>
  <c r="Z172" i="1"/>
  <c r="AA172" i="1" s="1"/>
  <c r="Z94" i="1"/>
  <c r="AA94" i="1" s="1"/>
  <c r="Z70" i="1"/>
  <c r="AA70" i="1" s="1"/>
  <c r="Z162" i="1"/>
  <c r="AA162" i="1" s="1"/>
  <c r="Z148" i="1"/>
  <c r="AA148" i="1" s="1"/>
  <c r="Z73" i="1"/>
  <c r="AA73" i="1" s="1"/>
  <c r="Z108" i="1"/>
  <c r="AA108" i="1" s="1"/>
  <c r="Z30" i="1"/>
  <c r="AA30" i="1" s="1"/>
  <c r="Z44" i="1"/>
  <c r="AA44" i="1" s="1"/>
  <c r="Z20" i="1"/>
  <c r="AA20" i="1" s="1"/>
  <c r="Z99" i="1"/>
  <c r="AA99" i="1" s="1"/>
  <c r="Z100" i="1"/>
  <c r="AA100" i="1" s="1"/>
  <c r="Z96" i="1"/>
  <c r="AA96" i="1" s="1"/>
  <c r="Z184" i="1"/>
  <c r="Z61" i="1"/>
  <c r="AA61" i="1" s="1"/>
  <c r="Z120" i="1"/>
  <c r="AA120" i="1" s="1"/>
  <c r="Z41" i="1"/>
  <c r="AA41" i="1" s="1"/>
  <c r="Z166" i="1"/>
  <c r="AA166" i="1" s="1"/>
  <c r="Z115" i="1"/>
  <c r="AA115" i="1" s="1"/>
  <c r="Z189" i="1"/>
  <c r="Z42" i="1"/>
  <c r="AA42" i="1" s="1"/>
  <c r="Z160" i="1"/>
  <c r="AA160" i="1" s="1"/>
  <c r="Z161" i="1"/>
  <c r="AA161" i="1" s="1"/>
  <c r="Z36" i="1"/>
  <c r="AA36" i="1" s="1"/>
  <c r="Z117" i="1"/>
  <c r="AA117" i="1" s="1"/>
  <c r="Z79" i="1"/>
  <c r="AA79" i="1" s="1"/>
  <c r="Z75" i="1"/>
  <c r="AA75" i="1" s="1"/>
  <c r="Z98" i="1"/>
  <c r="AA98" i="1" s="1"/>
  <c r="Z22" i="1"/>
  <c r="AA22" i="1" s="1"/>
  <c r="Z68" i="1"/>
  <c r="AA68" i="1" s="1"/>
  <c r="Z147" i="1"/>
  <c r="AA147" i="1" s="1"/>
  <c r="Z93" i="1"/>
  <c r="AA93" i="1" s="1"/>
  <c r="Z188" i="1"/>
  <c r="Z35" i="1"/>
  <c r="AA35" i="1" s="1"/>
  <c r="Z175" i="1"/>
  <c r="AA175" i="1" s="1"/>
  <c r="Z84" i="1"/>
  <c r="AA84" i="1" s="1"/>
  <c r="Z146" i="1"/>
  <c r="AA146" i="1" s="1"/>
  <c r="Z53" i="1"/>
  <c r="AA53" i="1" s="1"/>
  <c r="Z88" i="1"/>
  <c r="AA88" i="1" s="1"/>
  <c r="Z103" i="1"/>
  <c r="AA103" i="1" s="1"/>
  <c r="Z156" i="1"/>
  <c r="AA156" i="1" s="1"/>
  <c r="Z159" i="1"/>
  <c r="AA159" i="1" s="1"/>
  <c r="Z179" i="1"/>
  <c r="AA179" i="1" s="1"/>
  <c r="Z105" i="1"/>
  <c r="AA105" i="1" s="1"/>
  <c r="Z21" i="1"/>
  <c r="AA21" i="1" s="1"/>
  <c r="Z77" i="1"/>
  <c r="AA77" i="1" s="1"/>
  <c r="Z134" i="1"/>
  <c r="AA134" i="1" s="1"/>
  <c r="Z116" i="1"/>
  <c r="AA116" i="1" s="1"/>
  <c r="Z123" i="1"/>
  <c r="AA123" i="1" s="1"/>
  <c r="Z16" i="1"/>
  <c r="AA16" i="1" s="1"/>
  <c r="Z26" i="1"/>
  <c r="AA26" i="1" s="1"/>
  <c r="Z107" i="1"/>
  <c r="AA107" i="1" s="1"/>
  <c r="Z28" i="1"/>
  <c r="AA28" i="1" s="1"/>
  <c r="Z92" i="1"/>
  <c r="AA92" i="1" s="1"/>
  <c r="Z129" i="1"/>
  <c r="AA129" i="1" s="1"/>
  <c r="Z112" i="1"/>
  <c r="AA112" i="1" s="1"/>
  <c r="Z46" i="1"/>
  <c r="AA46" i="1" s="1"/>
  <c r="Z17" i="1"/>
  <c r="AA17" i="1" s="1"/>
  <c r="Z122" i="1"/>
  <c r="AA122" i="1" s="1"/>
  <c r="Z80" i="1"/>
  <c r="AA80" i="1" s="1"/>
  <c r="Z58" i="1"/>
  <c r="AA58" i="1" s="1"/>
  <c r="Z13" i="1"/>
  <c r="AA13" i="1" s="1"/>
  <c r="Z144" i="1"/>
  <c r="AA144" i="1" s="1"/>
  <c r="Z45" i="1"/>
  <c r="AA45" i="1" s="1"/>
  <c r="Z37" i="1"/>
  <c r="AA37" i="1" s="1"/>
  <c r="Z137" i="1"/>
  <c r="AA137" i="1" s="1"/>
  <c r="Z139" i="1"/>
  <c r="AA139" i="1" s="1"/>
  <c r="Z171" i="1"/>
  <c r="AA171" i="1" s="1"/>
  <c r="Z56" i="1"/>
  <c r="AA56" i="1" s="1"/>
  <c r="Z32" i="1"/>
  <c r="AA32" i="1" s="1"/>
  <c r="Z185" i="1"/>
  <c r="Z54" i="1"/>
  <c r="AA54" i="1" s="1"/>
  <c r="Z50" i="1"/>
  <c r="AA50" i="1" s="1"/>
  <c r="Z174" i="1"/>
  <c r="AA174" i="1" s="1"/>
  <c r="Z102" i="1"/>
  <c r="AA102" i="1" s="1"/>
  <c r="Z14" i="1"/>
  <c r="AA14" i="1" s="1"/>
  <c r="Z72" i="1"/>
  <c r="AA72" i="1" s="1"/>
  <c r="Z113" i="1"/>
  <c r="AA113" i="1" s="1"/>
  <c r="Z81" i="1"/>
  <c r="AA81" i="1" s="1"/>
  <c r="Z181" i="1"/>
  <c r="AA181" i="1" s="1"/>
  <c r="Z69" i="1"/>
  <c r="AA69" i="1" s="1"/>
  <c r="Z106" i="1"/>
  <c r="AA106" i="1" s="1"/>
  <c r="Z29" i="1"/>
  <c r="AA29" i="1" s="1"/>
  <c r="Z140" i="1"/>
  <c r="AA140" i="1" s="1"/>
  <c r="Z40" i="1"/>
  <c r="AA40" i="1" s="1"/>
  <c r="Z67" i="1"/>
  <c r="AA67" i="1" s="1"/>
  <c r="Z51" i="1"/>
  <c r="AA51" i="1" s="1"/>
  <c r="Z60" i="1"/>
  <c r="AA60" i="1" s="1"/>
  <c r="Z132" i="1"/>
  <c r="AA132" i="1" s="1"/>
  <c r="Z59" i="1"/>
  <c r="AA59" i="1" s="1"/>
  <c r="Z62" i="1"/>
  <c r="AA62" i="1" s="1"/>
  <c r="Z118" i="1"/>
  <c r="AA118" i="1" s="1"/>
  <c r="Z173" i="1"/>
  <c r="AA173" i="1" s="1"/>
  <c r="Z164" i="1"/>
  <c r="AA164" i="1" s="1"/>
  <c r="Z127" i="1"/>
  <c r="AA127" i="1" s="1"/>
  <c r="Z163" i="1"/>
  <c r="AA163" i="1" s="1"/>
  <c r="Z169" i="1"/>
  <c r="AA169" i="1" s="1"/>
  <c r="Z86" i="1"/>
  <c r="AA86" i="1" s="1"/>
  <c r="Z178" i="1"/>
  <c r="AA178" i="1" s="1"/>
  <c r="Z91" i="1"/>
  <c r="AA91" i="1" s="1"/>
  <c r="Z187" i="1"/>
  <c r="Z138" i="1"/>
  <c r="AA138" i="1" s="1"/>
  <c r="Z149" i="1"/>
  <c r="AA149" i="1" s="1"/>
  <c r="Z64" i="1"/>
  <c r="AA64" i="1" s="1"/>
  <c r="Z168" i="1"/>
  <c r="AA168" i="1" s="1"/>
  <c r="Z157" i="1"/>
  <c r="AA157" i="1" s="1"/>
  <c r="Z55" i="1"/>
  <c r="AA55" i="1" s="1"/>
  <c r="Z126" i="1"/>
  <c r="AA126" i="1" s="1"/>
  <c r="Z27" i="1"/>
  <c r="AA27" i="1" s="1"/>
  <c r="Z114" i="1"/>
  <c r="AA114" i="1" s="1"/>
  <c r="Z151" i="1"/>
  <c r="AA151" i="1" s="1"/>
  <c r="Z87" i="1"/>
  <c r="AA87" i="1" s="1"/>
  <c r="Z23" i="1"/>
  <c r="AA23" i="1" s="1"/>
  <c r="Z183" i="1"/>
  <c r="Z89" i="1"/>
  <c r="AA89" i="1" s="1"/>
  <c r="Z142" i="1"/>
  <c r="AA142" i="1" s="1"/>
  <c r="Z82" i="1"/>
  <c r="AA82" i="1" s="1"/>
  <c r="Z131" i="1"/>
  <c r="AA131" i="1" s="1"/>
  <c r="Z152" i="1"/>
  <c r="AA152" i="1" s="1"/>
  <c r="Z182" i="1"/>
  <c r="AA182" i="1" s="1"/>
  <c r="Z158" i="1"/>
  <c r="AA158" i="1" s="1"/>
  <c r="Z176" i="1"/>
  <c r="AA176" i="1" s="1"/>
  <c r="Z97" i="1"/>
  <c r="AA97" i="1" s="1"/>
  <c r="Z145" i="1"/>
  <c r="AA145" i="1" s="1"/>
  <c r="Z95" i="1"/>
  <c r="AA95" i="1" s="1"/>
  <c r="Z101" i="1"/>
  <c r="AA101" i="1" s="1"/>
  <c r="Z71" i="1"/>
  <c r="AA71" i="1" s="1"/>
  <c r="Z85" i="1"/>
  <c r="AA85" i="1" s="1"/>
  <c r="Z167" i="1"/>
  <c r="AA167" i="1" s="1"/>
  <c r="Z133" i="1"/>
  <c r="AA133" i="1" s="1"/>
  <c r="Z155" i="1"/>
  <c r="AA155" i="1" s="1"/>
  <c r="X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et1stat-analysis-1-5-2007" type="6" refreshedVersion="5" background="1" saveData="1">
    <textPr codePage="437" sourceFile="I:\HealthInformaticsCertificate\HINF539-MGMT539\Hong\Week5\set1stat-analysis-1-5-2007.txt" tab="0" delimiter="|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<sst xmlns="http://schemas.openxmlformats.org/spreadsheetml/2006/main" count="39" uniqueCount="39">
  <si>
    <t>x1</t>
  </si>
  <si>
    <t>x2</t>
  </si>
  <si>
    <t>x3</t>
  </si>
  <si>
    <t>x4</t>
  </si>
  <si>
    <t>w1</t>
  </si>
  <si>
    <t>w2</t>
  </si>
  <si>
    <t>w3</t>
  </si>
  <si>
    <t>w4</t>
  </si>
  <si>
    <t>Class</t>
  </si>
  <si>
    <t>neuron weighted sum</t>
  </si>
  <si>
    <t>normalized weighted sum</t>
  </si>
  <si>
    <t>max</t>
  </si>
  <si>
    <t>min</t>
  </si>
  <si>
    <t>b1</t>
  </si>
  <si>
    <t>W21</t>
  </si>
  <si>
    <t>W22</t>
  </si>
  <si>
    <t>W23</t>
  </si>
  <si>
    <t>B2</t>
  </si>
  <si>
    <t>Neuron</t>
  </si>
  <si>
    <t>Scoring data set</t>
  </si>
  <si>
    <t>sigmoid transformed</t>
  </si>
  <si>
    <t>2nd hidden layer aggregation</t>
  </si>
  <si>
    <t>2nd layer transformation</t>
  </si>
  <si>
    <t>mean</t>
  </si>
  <si>
    <t>count</t>
  </si>
  <si>
    <t>cutoff</t>
  </si>
  <si>
    <t>missed</t>
  </si>
  <si>
    <t>Predict</t>
  </si>
  <si>
    <t>Diff</t>
  </si>
  <si>
    <t>Wo1</t>
  </si>
  <si>
    <t>Bo1</t>
  </si>
  <si>
    <t>Wo2</t>
  </si>
  <si>
    <t>Bo2</t>
  </si>
  <si>
    <t>Output-1</t>
  </si>
  <si>
    <t>Error-1</t>
  </si>
  <si>
    <t>Error Sum1</t>
  </si>
  <si>
    <t>Output-2</t>
  </si>
  <si>
    <t>Error-2</t>
  </si>
  <si>
    <t>Error Sum2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</si>
</sst>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t1stat-analysis-1-5-2007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0"/>
  <sheetViews>
    <sheetView tabSelected="1" workbookViewId="0">
      <selection activeCell="Q1" sqref="Q1"/>
    </sheetView>
  </sheetViews>
  <sheetFormatPr defaultRowHeight="15" x14ac:dyDescent="0.25"/>
  <cols>
    <col min="5" max="5" width="8.140625" bestFit="1" customWidth="1"/>
    <col min="16" max="16" width="10.85546875" customWidth="1"/>
    <col min="19" max="19" width="12" bestFit="1" customWidth="1"/>
  </cols>
  <sheetData>
    <row r="1" spans="1:27" x14ac:dyDescent="0.25">
      <c r="A1" t="s">
        <v>18</v>
      </c>
      <c r="B1" t="s">
        <v>4</v>
      </c>
      <c r="C1" t="s">
        <v>5</v>
      </c>
      <c r="D1" t="s">
        <v>6</v>
      </c>
      <c r="E1" t="s">
        <v>7</v>
      </c>
      <c r="F1" t="s">
        <v>13</v>
      </c>
      <c r="G1" t="s">
        <v>29</v>
      </c>
      <c r="H1" t="s">
        <v>30</v>
      </c>
      <c r="I1" t="s">
        <v>14</v>
      </c>
      <c r="J1" t="s">
        <v>15</v>
      </c>
      <c r="K1" t="s">
        <v>16</v>
      </c>
      <c r="L1" t="s">
        <v>17</v>
      </c>
      <c r="M1" t="s">
        <v>31</v>
      </c>
      <c r="N1" t="s">
        <v>32</v>
      </c>
      <c r="P1" t="s">
        <v>35</v>
      </c>
      <c r="Q1">
        <f>SUM(Q11:Q182)</f>
        <v>28679.867328648088</v>
      </c>
      <c r="S1" t="s">
        <v>38</v>
      </c>
      <c r="T1">
        <f>SUM(Y11:Y182)</f>
        <v>21398.077201657055</v>
      </c>
    </row>
    <row r="2" spans="1:27" x14ac:dyDescent="0.25">
      <c r="A2">
        <v>1</v>
      </c>
      <c r="B2">
        <v>1.2668145996550151</v>
      </c>
      <c r="C2">
        <v>-2.1980435230447211</v>
      </c>
      <c r="D2">
        <v>3.4448438766699874</v>
      </c>
      <c r="E2">
        <v>0.80945969714771904</v>
      </c>
      <c r="F2">
        <v>1.000000011004222</v>
      </c>
      <c r="G2">
        <v>13.487395160529703</v>
      </c>
      <c r="H2">
        <v>20.495711128003567</v>
      </c>
      <c r="I2">
        <v>1.3330266445653027</v>
      </c>
      <c r="J2">
        <v>1.3370340113246049</v>
      </c>
      <c r="K2">
        <v>1.3692848378441673</v>
      </c>
      <c r="L2">
        <v>1.0843778176248402</v>
      </c>
      <c r="M2">
        <v>14.610666031440399</v>
      </c>
      <c r="N2">
        <v>15.493797668742916</v>
      </c>
    </row>
    <row r="3" spans="1:27" x14ac:dyDescent="0.25">
      <c r="A3">
        <v>2</v>
      </c>
      <c r="B3">
        <v>2.1518841680905205</v>
      </c>
      <c r="C3">
        <v>-5.8801179864750868</v>
      </c>
      <c r="D3">
        <v>9.7266220966448476</v>
      </c>
      <c r="E3">
        <v>1.3208583182587788</v>
      </c>
      <c r="F3">
        <v>1.5000000391061998</v>
      </c>
      <c r="G3">
        <v>29.643707226741352</v>
      </c>
      <c r="H3">
        <v>1.5</v>
      </c>
      <c r="I3">
        <v>0.10421909854391975</v>
      </c>
      <c r="J3">
        <v>0.13896182916279676</v>
      </c>
      <c r="K3">
        <v>0.17049851504422581</v>
      </c>
      <c r="L3">
        <v>-5.1210419125501483</v>
      </c>
      <c r="M3">
        <v>33.258317243786408</v>
      </c>
      <c r="N3">
        <v>1.5</v>
      </c>
    </row>
    <row r="4" spans="1:27" x14ac:dyDescent="0.25">
      <c r="A4">
        <v>3</v>
      </c>
      <c r="B4">
        <v>3.9689328651288198</v>
      </c>
      <c r="C4">
        <v>-6.8184934034858005</v>
      </c>
      <c r="D4">
        <v>18.597397592060009</v>
      </c>
      <c r="E4">
        <v>2.0968165835208552</v>
      </c>
      <c r="F4">
        <v>2.0000000327611303</v>
      </c>
      <c r="G4">
        <v>52.090654102431323</v>
      </c>
      <c r="H4">
        <v>2</v>
      </c>
      <c r="I4">
        <v>4.3998679201546134</v>
      </c>
      <c r="J4">
        <v>4.5526215710610494</v>
      </c>
      <c r="K4">
        <v>4.5274737136182797</v>
      </c>
      <c r="L4">
        <v>-6.4199608370801249</v>
      </c>
      <c r="M4">
        <v>58.947611439512677</v>
      </c>
      <c r="N4">
        <v>2</v>
      </c>
    </row>
    <row r="5" spans="1:27" x14ac:dyDescent="0.25">
      <c r="T5">
        <v>39</v>
      </c>
      <c r="U5">
        <v>69</v>
      </c>
      <c r="V5">
        <v>84</v>
      </c>
      <c r="W5" t="s">
        <v>25</v>
      </c>
      <c r="X5" t="s">
        <v>26</v>
      </c>
    </row>
    <row r="6" spans="1:27" x14ac:dyDescent="0.25">
      <c r="F6" t="s">
        <v>11</v>
      </c>
      <c r="G6">
        <f>MAX(G11:G182)</f>
        <v>92.743713547727211</v>
      </c>
      <c r="H6">
        <f t="shared" ref="H6:I6" si="0">MAX(H11:H182)</f>
        <v>164.17704718938492</v>
      </c>
      <c r="I6">
        <f t="shared" si="0"/>
        <v>273.65231928900488</v>
      </c>
      <c r="S6" t="s">
        <v>23</v>
      </c>
      <c r="T6">
        <f>AVERAGEIFS($X$11:$X$182, $F$11:$F$182, T$5)</f>
        <v>50.713309346239775</v>
      </c>
      <c r="U6">
        <f t="shared" ref="U6:V6" si="1">AVERAGEIFS($X$11:$X$182, $F$11:$F$182, U$5)</f>
        <v>65.061405617462597</v>
      </c>
      <c r="V6">
        <f t="shared" si="1"/>
        <v>79.354720795451499</v>
      </c>
      <c r="W6">
        <f>(T6*T7 + U6*U7)/(T7+U7)</f>
        <v>58.718036739658821</v>
      </c>
      <c r="X6">
        <f>SUM(AA11:AA182)</f>
        <v>49</v>
      </c>
    </row>
    <row r="7" spans="1:27" x14ac:dyDescent="0.25">
      <c r="F7" t="s">
        <v>12</v>
      </c>
      <c r="G7">
        <f>MIN(G11:G182)</f>
        <v>39.985664230394271</v>
      </c>
      <c r="H7">
        <f t="shared" ref="H7:I7" si="2">MIN(H11:H182)</f>
        <v>62.034866379283436</v>
      </c>
      <c r="I7">
        <f t="shared" si="2"/>
        <v>86.444236085993339</v>
      </c>
      <c r="S7" t="s">
        <v>24</v>
      </c>
      <c r="T7">
        <f>COUNTIFS($F$11:$F$182, T$5)</f>
        <v>42</v>
      </c>
      <c r="U7">
        <f t="shared" ref="U7:V7" si="3">COUNTIFS($F$11:$F$182, U$5)</f>
        <v>53</v>
      </c>
      <c r="V7">
        <f t="shared" si="3"/>
        <v>77</v>
      </c>
      <c r="W7">
        <f>(U6*U7+V6*V7)/(U7+V7)</f>
        <v>73.527446145963708</v>
      </c>
    </row>
    <row r="9" spans="1:27" x14ac:dyDescent="0.25">
      <c r="G9" s="5" t="s">
        <v>9</v>
      </c>
      <c r="H9" s="5"/>
      <c r="I9" s="5"/>
      <c r="J9" s="5" t="s">
        <v>10</v>
      </c>
      <c r="K9" s="5"/>
      <c r="L9" s="5"/>
      <c r="M9" s="5" t="s">
        <v>20</v>
      </c>
      <c r="N9" s="5"/>
      <c r="O9" s="5"/>
      <c r="P9" s="2"/>
      <c r="Q9" s="2"/>
      <c r="R9" s="5" t="s">
        <v>21</v>
      </c>
      <c r="S9" s="5"/>
      <c r="T9" s="5"/>
      <c r="U9" s="5" t="s">
        <v>22</v>
      </c>
      <c r="V9" s="5"/>
      <c r="W9" s="5"/>
    </row>
    <row r="10" spans="1:27" x14ac:dyDescent="0.25">
      <c r="B10" t="s">
        <v>0</v>
      </c>
      <c r="C10" t="s">
        <v>1</v>
      </c>
      <c r="D10" t="s">
        <v>2</v>
      </c>
      <c r="E10" t="s">
        <v>3</v>
      </c>
      <c r="F10" t="s">
        <v>8</v>
      </c>
      <c r="G10">
        <v>1</v>
      </c>
      <c r="H10">
        <v>2</v>
      </c>
      <c r="I10">
        <v>3</v>
      </c>
      <c r="J10">
        <v>1</v>
      </c>
      <c r="K10">
        <v>2</v>
      </c>
      <c r="L10">
        <v>3</v>
      </c>
      <c r="M10">
        <v>1</v>
      </c>
      <c r="N10">
        <v>2</v>
      </c>
      <c r="O10">
        <v>3</v>
      </c>
      <c r="P10" t="s">
        <v>33</v>
      </c>
      <c r="Q10" t="s">
        <v>34</v>
      </c>
      <c r="R10">
        <v>1</v>
      </c>
      <c r="S10">
        <v>2</v>
      </c>
      <c r="T10">
        <v>3</v>
      </c>
      <c r="U10">
        <v>1</v>
      </c>
      <c r="V10">
        <v>2</v>
      </c>
      <c r="W10">
        <v>3</v>
      </c>
      <c r="X10" t="s">
        <v>36</v>
      </c>
      <c r="Y10" t="s">
        <v>37</v>
      </c>
      <c r="Z10" t="s">
        <v>27</v>
      </c>
      <c r="AA10" t="s">
        <v>28</v>
      </c>
    </row>
    <row r="11" spans="1:27" x14ac:dyDescent="0.25">
      <c r="B11">
        <v>30.1</v>
      </c>
      <c r="C11">
        <v>-4.9000000000000004</v>
      </c>
      <c r="D11">
        <v>-0.4</v>
      </c>
      <c r="E11">
        <v>8</v>
      </c>
      <c r="F11">
        <v>39</v>
      </c>
      <c r="G11">
        <f>SUMPRODUCT($B11:$E11, INDEX($B$2:$E$4, G$10, 0))+ INDEX($F$2:$F$4, G$10, 1)</f>
        <v>54.999272750053073</v>
      </c>
      <c r="H11">
        <f t="shared" ref="H11:I24" si="4">SUMPRODUCT($B11:$E11, INDEX($B$2:$E$4, H$10, 0))+ INDEX($F$2:$F$4, H$10, 1)</f>
        <v>101.76050933977109</v>
      </c>
      <c r="I11">
        <f t="shared" si="4"/>
        <v>164.21107058156187</v>
      </c>
      <c r="J11">
        <f>(G11 - G$7)/(G$6 - G$7) * 2 - 1</f>
        <v>-0.43085050664576841</v>
      </c>
      <c r="K11">
        <f t="shared" ref="K11:L11" si="5">(H11 - H$7)/(H$6 - H$7) * 2 - 1</f>
        <v>-0.22215009224555471</v>
      </c>
      <c r="L11">
        <f t="shared" si="5"/>
        <v>-0.1691936249223075</v>
      </c>
      <c r="M11">
        <f>1/(1+EXP(-J11))</f>
        <v>0.3939232567328958</v>
      </c>
      <c r="N11">
        <f t="shared" ref="N11:O11" si="6">1/(1+EXP(-K11))</f>
        <v>0.44468975649904341</v>
      </c>
      <c r="O11">
        <f t="shared" si="6"/>
        <v>0.4578022102990682</v>
      </c>
      <c r="P11">
        <f>MMULT(M11:O11, $G$2:$G$4)+$H$2</f>
        <v>62.83817928688876</v>
      </c>
      <c r="Q11">
        <f>(F11-P11)^2</f>
        <v>568.25879171385236</v>
      </c>
      <c r="R11">
        <f>SUMPRODUCT($M11:$O11, INDEX($I$2:$K$4, R$10, 0))+INDEX($L$2:$L$4, R$10, 1)</f>
        <v>2.8309149689846671</v>
      </c>
      <c r="S11">
        <f t="shared" ref="R11:W24" si="7">SUMPRODUCT($M11:$O11, INDEX($I$2:$K$4, S$10, 0))+INDEX($L$2:$L$4, S$10, 1)</f>
        <v>-4.9401380868249394</v>
      </c>
      <c r="T11">
        <f t="shared" si="7"/>
        <v>-0.5895588857454177</v>
      </c>
      <c r="U11">
        <f>1/(1+EXP(-R11))</f>
        <v>0.94432372743139859</v>
      </c>
      <c r="V11">
        <f t="shared" ref="V11:V74" si="8">1/(1+EXP(-S11))</f>
        <v>7.1027998214763348E-3</v>
      </c>
      <c r="W11">
        <f t="shared" ref="W11:W74" si="9">1/(1+EXP(-T11))</f>
        <v>0.35673607279819747</v>
      </c>
      <c r="X11">
        <f>MMULT(U11:W11, $M$2:$M$4)+$N$2</f>
        <v>50.555962851355652</v>
      </c>
      <c r="Y11">
        <f>(F11-X11)^2</f>
        <v>133.54027742191184</v>
      </c>
      <c r="Z11">
        <f>IF(X11&lt;$W$6, 39, IF(X11&lt;$W$7, 69, 84))</f>
        <v>39</v>
      </c>
      <c r="AA11">
        <f>IF(F11=Z11, 0, 1)</f>
        <v>0</v>
      </c>
    </row>
    <row r="12" spans="1:27" x14ac:dyDescent="0.25">
      <c r="B12">
        <v>31.1</v>
      </c>
      <c r="C12">
        <v>-5.6</v>
      </c>
      <c r="D12">
        <v>-0.4</v>
      </c>
      <c r="E12">
        <v>7</v>
      </c>
      <c r="F12">
        <v>39</v>
      </c>
      <c r="G12">
        <f t="shared" ref="G12:G24" si="10">SUMPRODUCT($B12:$E12, INDEX($B$2:$E$4, G$10, 0))+ INDEX($F$2:$F$4, G$10, 1)</f>
        <v>56.995258118691673</v>
      </c>
      <c r="H12">
        <f t="shared" si="4"/>
        <v>106.70761778013539</v>
      </c>
      <c r="I12">
        <f t="shared" si="4"/>
        <v>170.8561322456099</v>
      </c>
      <c r="J12">
        <f t="shared" ref="J12:J24" si="11">(G12 - G$7)/(G$6 - G$7) * 2 - 1</f>
        <v>-0.35518488236792589</v>
      </c>
      <c r="K12">
        <f t="shared" ref="K12:K24" si="12">(H12 - H$7)/(H$6 - H$7) * 2 - 1</f>
        <v>-0.12528299187373548</v>
      </c>
      <c r="L12">
        <f t="shared" ref="L12:L24" si="13">(I12 - I$7)/(I$6 - I$7) * 2 - 1</f>
        <v>-9.8202441738812096E-2</v>
      </c>
      <c r="M12">
        <f t="shared" ref="M12:M24" si="14">1/(1+EXP(-J12))</f>
        <v>0.41212566784073185</v>
      </c>
      <c r="N12">
        <f t="shared" ref="N12:N24" si="15">1/(1+EXP(-K12))</f>
        <v>0.46872015492184216</v>
      </c>
      <c r="O12">
        <f t="shared" ref="O12:O24" si="16">1/(1+EXP(-L12))</f>
        <v>0.47546910049036384</v>
      </c>
      <c r="P12">
        <f t="shared" ref="P12:P75" si="17">MMULT(M12:O12, $G$2:$G$4)+$H$2</f>
        <v>64.716312359782364</v>
      </c>
      <c r="Q12">
        <f t="shared" ref="Q12:Q75" si="18">(F12-P12)^2</f>
        <v>661.32872138589516</v>
      </c>
      <c r="R12">
        <f t="shared" si="7"/>
        <v>2.911499732854506</v>
      </c>
      <c r="S12">
        <f t="shared" si="7"/>
        <v>-4.9318895612845468</v>
      </c>
      <c r="T12">
        <f t="shared" si="7"/>
        <v>-0.32008298987928629</v>
      </c>
      <c r="U12">
        <f t="shared" ref="U11:U74" si="19">1/(1+EXP(-R12))</f>
        <v>0.94841199085836103</v>
      </c>
      <c r="V12">
        <f t="shared" si="8"/>
        <v>7.1612084503775465E-3</v>
      </c>
      <c r="W12">
        <f t="shared" si="9"/>
        <v>0.42065552271487117</v>
      </c>
      <c r="X12">
        <f>MMULT(U12:W12, $M$2:$M$4)+$N$2</f>
        <v>54.385536572760799</v>
      </c>
      <c r="Y12">
        <f t="shared" ref="Y12:Y75" si="20">(F12-X12)^2</f>
        <v>236.71473563176011</v>
      </c>
      <c r="Z12">
        <f t="shared" ref="Z12:Z75" si="21">IF(X12&lt;$W$6, 39, IF(X12&lt;$W$7, 69, 84))</f>
        <v>39</v>
      </c>
      <c r="AA12">
        <f t="shared" ref="AA12:AA75" si="22">IF(F12=Z12, 0, 1)</f>
        <v>0</v>
      </c>
    </row>
    <row r="13" spans="1:27" x14ac:dyDescent="0.25">
      <c r="B13">
        <v>44.4</v>
      </c>
      <c r="C13">
        <v>-5.0999999999999996</v>
      </c>
      <c r="D13">
        <v>-3.7</v>
      </c>
      <c r="E13">
        <v>5</v>
      </c>
      <c r="F13">
        <v>39</v>
      </c>
      <c r="G13">
        <f t="shared" si="10"/>
        <v>59.757966345274603</v>
      </c>
      <c r="H13">
        <f t="shared" si="4"/>
        <v>97.648048667056202</v>
      </c>
      <c r="I13">
        <f t="shared" si="4"/>
        <v>154.66864742924054</v>
      </c>
      <c r="J13">
        <f t="shared" si="11"/>
        <v>-0.25045363235655449</v>
      </c>
      <c r="K13">
        <f t="shared" si="12"/>
        <v>-0.30267433091166673</v>
      </c>
      <c r="L13">
        <f t="shared" si="13"/>
        <v>-0.27113818830927805</v>
      </c>
      <c r="M13">
        <f t="shared" si="14"/>
        <v>0.43771184788128931</v>
      </c>
      <c r="N13">
        <f t="shared" si="15"/>
        <v>0.4249038512859436</v>
      </c>
      <c r="O13">
        <f t="shared" si="16"/>
        <v>0.43262769283051256</v>
      </c>
      <c r="P13">
        <f t="shared" si="17"/>
        <v>61.530888656226679</v>
      </c>
      <c r="Q13">
        <f t="shared" si="18"/>
        <v>507.64094363928405</v>
      </c>
      <c r="R13">
        <f t="shared" si="7"/>
        <v>2.8283608144289563</v>
      </c>
      <c r="S13">
        <f t="shared" si="7"/>
        <v>-4.9426161827543433</v>
      </c>
      <c r="T13">
        <f t="shared" si="7"/>
        <v>-0.60094957325087162</v>
      </c>
      <c r="U13">
        <f t="shared" si="19"/>
        <v>0.94418928661538593</v>
      </c>
      <c r="V13">
        <f t="shared" si="8"/>
        <v>7.0853447508776564E-3</v>
      </c>
      <c r="W13">
        <f t="shared" si="9"/>
        <v>0.35412647643918682</v>
      </c>
      <c r="X13">
        <f>MMULT(U13:W13, $M$2:$M$4)+$N$2</f>
        <v>50.399588583031488</v>
      </c>
      <c r="Y13">
        <f t="shared" si="20"/>
        <v>129.95061986238184</v>
      </c>
      <c r="Z13">
        <f t="shared" si="21"/>
        <v>39</v>
      </c>
      <c r="AA13">
        <f t="shared" si="22"/>
        <v>0</v>
      </c>
    </row>
    <row r="14" spans="1:27" x14ac:dyDescent="0.25">
      <c r="B14">
        <v>48.4</v>
      </c>
      <c r="C14">
        <v>-4.5</v>
      </c>
      <c r="D14">
        <v>-3.3</v>
      </c>
      <c r="E14">
        <v>5</v>
      </c>
      <c r="F14">
        <v>39</v>
      </c>
      <c r="G14">
        <f t="shared" si="10"/>
        <v>64.884336180735829</v>
      </c>
      <c r="H14">
        <f t="shared" si="4"/>
        <v>106.61816338619118</v>
      </c>
      <c r="I14">
        <f t="shared" si="4"/>
        <v>173.89224188448836</v>
      </c>
      <c r="J14">
        <f t="shared" si="11"/>
        <v>-5.6118553565950857E-2</v>
      </c>
      <c r="K14">
        <f t="shared" si="12"/>
        <v>-0.12703455803836472</v>
      </c>
      <c r="L14">
        <f t="shared" si="13"/>
        <v>-6.5766773503418086E-2</v>
      </c>
      <c r="M14">
        <f t="shared" si="14"/>
        <v>0.48597404240171999</v>
      </c>
      <c r="N14">
        <f t="shared" si="15"/>
        <v>0.46828400117111879</v>
      </c>
      <c r="O14">
        <f t="shared" si="16"/>
        <v>0.48356423029021378</v>
      </c>
      <c r="P14">
        <f t="shared" si="17"/>
        <v>66.121085961675192</v>
      </c>
      <c r="Q14">
        <f t="shared" si="18"/>
        <v>735.55330374057519</v>
      </c>
      <c r="R14">
        <f t="shared" si="7"/>
        <v>3.0204429698985731</v>
      </c>
      <c r="S14">
        <f t="shared" si="7"/>
        <v>-4.9228735513718993</v>
      </c>
      <c r="T14">
        <f t="shared" si="7"/>
        <v>3.950494871047372E-2</v>
      </c>
      <c r="U14">
        <f t="shared" si="19"/>
        <v>0.95348917407013778</v>
      </c>
      <c r="V14">
        <f t="shared" si="8"/>
        <v>7.2255972812579044E-3</v>
      </c>
      <c r="W14">
        <f t="shared" si="9"/>
        <v>0.50987495293967533</v>
      </c>
      <c r="X14">
        <f>MMULT(U14:W14, $M$2:$M$4)+$N$2</f>
        <v>59.721131370959348</v>
      </c>
      <c r="Y14">
        <f t="shared" si="20"/>
        <v>429.36528529255565</v>
      </c>
      <c r="Z14">
        <f t="shared" si="21"/>
        <v>69</v>
      </c>
      <c r="AA14">
        <f t="shared" si="22"/>
        <v>1</v>
      </c>
    </row>
    <row r="15" spans="1:27" x14ac:dyDescent="0.25">
      <c r="B15">
        <v>33.1</v>
      </c>
      <c r="C15">
        <v>-4.4000000000000004</v>
      </c>
      <c r="D15">
        <v>-1.8</v>
      </c>
      <c r="E15">
        <v>7</v>
      </c>
      <c r="F15">
        <v>39</v>
      </c>
      <c r="G15">
        <f t="shared" si="10"/>
        <v>52.068453663010047</v>
      </c>
      <c r="H15">
        <f t="shared" si="4"/>
        <v>90.337973597243547</v>
      </c>
      <c r="I15">
        <f t="shared" si="4"/>
        <v>144.57544926280056</v>
      </c>
      <c r="J15">
        <f t="shared" si="11"/>
        <v>-0.54195465567957835</v>
      </c>
      <c r="K15">
        <f t="shared" si="12"/>
        <v>-0.44580961570460143</v>
      </c>
      <c r="L15">
        <f t="shared" si="13"/>
        <v>-0.37896684606541509</v>
      </c>
      <c r="M15">
        <f t="shared" si="14"/>
        <v>0.36773299680315735</v>
      </c>
      <c r="N15">
        <f t="shared" si="15"/>
        <v>0.3903575281236793</v>
      </c>
      <c r="O15">
        <f t="shared" si="16"/>
        <v>0.40637610537968322</v>
      </c>
      <c r="P15">
        <f t="shared" si="17"/>
        <v>58.195512787732611</v>
      </c>
      <c r="Q15">
        <f t="shared" si="18"/>
        <v>368.46771118400619</v>
      </c>
      <c r="R15">
        <f t="shared" si="7"/>
        <v>2.6529416316858203</v>
      </c>
      <c r="S15">
        <f t="shared" si="7"/>
        <v>-4.9591857924662426</v>
      </c>
      <c r="T15">
        <f t="shared" si="7"/>
        <v>-1.1849769833525734</v>
      </c>
      <c r="U15">
        <f t="shared" si="19"/>
        <v>0.93419206508103503</v>
      </c>
      <c r="V15">
        <f t="shared" si="8"/>
        <v>6.9697221647200816E-3</v>
      </c>
      <c r="W15">
        <f t="shared" si="9"/>
        <v>0.23415850169115093</v>
      </c>
      <c r="X15">
        <f>MMULT(U15:W15, $M$2:$M$4)+$N$2</f>
        <v>43.177851544667298</v>
      </c>
      <c r="Y15">
        <f t="shared" si="20"/>
        <v>17.45444352927893</v>
      </c>
      <c r="Z15">
        <f t="shared" si="21"/>
        <v>39</v>
      </c>
      <c r="AA15">
        <f t="shared" si="22"/>
        <v>0</v>
      </c>
    </row>
    <row r="16" spans="1:27" x14ac:dyDescent="0.25">
      <c r="B16">
        <v>39.6</v>
      </c>
      <c r="C16">
        <v>-6.9</v>
      </c>
      <c r="D16">
        <v>-4.3</v>
      </c>
      <c r="E16">
        <v>5</v>
      </c>
      <c r="F16">
        <v>39</v>
      </c>
      <c r="G16">
        <f t="shared" si="10"/>
        <v>55.566828282409048</v>
      </c>
      <c r="H16">
        <f t="shared" si="4"/>
        <v>92.067243777889956</v>
      </c>
      <c r="I16">
        <f t="shared" si="4"/>
        <v>136.73261924766066</v>
      </c>
      <c r="J16">
        <f t="shared" si="11"/>
        <v>-0.40933509659176126</v>
      </c>
      <c r="K16">
        <f t="shared" si="12"/>
        <v>-0.41194955579729642</v>
      </c>
      <c r="L16">
        <f t="shared" si="13"/>
        <v>-0.46275414713654461</v>
      </c>
      <c r="M16">
        <f t="shared" si="14"/>
        <v>0.39907156322665038</v>
      </c>
      <c r="N16">
        <f t="shared" si="15"/>
        <v>0.39844474650021705</v>
      </c>
      <c r="O16">
        <f t="shared" si="16"/>
        <v>0.38633266731847588</v>
      </c>
      <c r="P16">
        <f t="shared" si="17"/>
        <v>57.813847751613721</v>
      </c>
      <c r="Q16">
        <f t="shared" si="18"/>
        <v>353.9608672209007</v>
      </c>
      <c r="R16">
        <f t="shared" si="7"/>
        <v>2.6780844859217767</v>
      </c>
      <c r="S16">
        <f t="shared" si="7"/>
        <v>-4.9582132770913017</v>
      </c>
      <c r="T16">
        <f t="shared" si="7"/>
        <v>-1.1010195244039576</v>
      </c>
      <c r="U16">
        <f t="shared" si="19"/>
        <v>0.93572100689352711</v>
      </c>
      <c r="V16">
        <f t="shared" si="8"/>
        <v>6.9764563131341903E-3</v>
      </c>
      <c r="W16">
        <f t="shared" si="9"/>
        <v>0.24954891498434922</v>
      </c>
      <c r="X16">
        <f>MMULT(U16:W16, $M$2:$M$4)+$N$2</f>
        <v>44.107642472016416</v>
      </c>
      <c r="Y16">
        <f t="shared" si="20"/>
        <v>26.088011621945959</v>
      </c>
      <c r="Z16">
        <f t="shared" si="21"/>
        <v>39</v>
      </c>
      <c r="AA16">
        <f t="shared" si="22"/>
        <v>0</v>
      </c>
    </row>
    <row r="17" spans="2:27" x14ac:dyDescent="0.25">
      <c r="B17">
        <v>44.4</v>
      </c>
      <c r="C17">
        <v>-6.9</v>
      </c>
      <c r="D17">
        <v>-3.8</v>
      </c>
      <c r="E17">
        <v>5</v>
      </c>
      <c r="F17">
        <v>39</v>
      </c>
      <c r="G17">
        <f t="shared" si="10"/>
        <v>63.369960299088113</v>
      </c>
      <c r="H17">
        <f t="shared" si="4"/>
        <v>107.25959883304688</v>
      </c>
      <c r="I17">
        <f t="shared" si="4"/>
        <v>165.08219579630898</v>
      </c>
      <c r="J17">
        <f t="shared" si="11"/>
        <v>-0.11352688845486747</v>
      </c>
      <c r="K17">
        <f t="shared" si="12"/>
        <v>-0.11447489969215763</v>
      </c>
      <c r="L17">
        <f t="shared" si="13"/>
        <v>-0.15988713345203864</v>
      </c>
      <c r="M17">
        <f t="shared" si="14"/>
        <v>0.47164872145789344</v>
      </c>
      <c r="N17">
        <f t="shared" si="15"/>
        <v>0.47141248702230198</v>
      </c>
      <c r="O17">
        <f t="shared" si="16"/>
        <v>0.4601131523889434</v>
      </c>
      <c r="P17">
        <f t="shared" si="17"/>
        <v>64.799032628655624</v>
      </c>
      <c r="Q17">
        <f t="shared" si="18"/>
        <v>665.59008457443747</v>
      </c>
      <c r="R17">
        <f t="shared" si="7"/>
        <v>2.973418621974171</v>
      </c>
      <c r="S17">
        <f t="shared" si="7"/>
        <v>-4.92793015724898</v>
      </c>
      <c r="T17">
        <f t="shared" si="7"/>
        <v>-0.11545589793934852</v>
      </c>
      <c r="U17">
        <f t="shared" si="19"/>
        <v>0.9513587191072933</v>
      </c>
      <c r="V17">
        <f t="shared" si="8"/>
        <v>7.1894145212773059E-3</v>
      </c>
      <c r="W17">
        <f t="shared" si="9"/>
        <v>0.47116804605207735</v>
      </c>
      <c r="X17">
        <f>MMULT(U17:W17, $M$2:$M$4)+$N$2</f>
        <v>57.407120920056492</v>
      </c>
      <c r="Y17">
        <f t="shared" si="20"/>
        <v>338.82210056558137</v>
      </c>
      <c r="Z17">
        <f t="shared" si="21"/>
        <v>39</v>
      </c>
      <c r="AA17">
        <f t="shared" si="22"/>
        <v>0</v>
      </c>
    </row>
    <row r="18" spans="2:27" x14ac:dyDescent="0.25">
      <c r="B18">
        <v>34.1</v>
      </c>
      <c r="C18">
        <v>-4.4000000000000004</v>
      </c>
      <c r="D18">
        <v>-0.6</v>
      </c>
      <c r="E18">
        <v>7</v>
      </c>
      <c r="F18">
        <v>39</v>
      </c>
      <c r="G18">
        <f t="shared" si="10"/>
        <v>57.469080914669057</v>
      </c>
      <c r="H18">
        <f t="shared" si="4"/>
        <v>104.16180428130787</v>
      </c>
      <c r="I18">
        <f t="shared" si="4"/>
        <v>170.8612592384014</v>
      </c>
      <c r="J18">
        <f t="shared" si="11"/>
        <v>-0.33722277792667188</v>
      </c>
      <c r="K18">
        <f t="shared" si="12"/>
        <v>-0.17513141842261837</v>
      </c>
      <c r="L18">
        <f t="shared" si="13"/>
        <v>-9.8147668539879773E-2</v>
      </c>
      <c r="M18">
        <f t="shared" si="14"/>
        <v>0.41648425485023077</v>
      </c>
      <c r="N18">
        <f t="shared" si="15"/>
        <v>0.45632870860900088</v>
      </c>
      <c r="O18">
        <f t="shared" si="16"/>
        <v>0.47548276084785229</v>
      </c>
      <c r="P18">
        <f t="shared" si="17"/>
        <v>64.408481515464132</v>
      </c>
      <c r="Q18">
        <f t="shared" si="18"/>
        <v>645.59093292168245</v>
      </c>
      <c r="R18">
        <f t="shared" si="7"/>
        <v>2.9007607652214413</v>
      </c>
      <c r="S18">
        <f t="shared" si="7"/>
        <v>-4.9331549222504298</v>
      </c>
      <c r="T18">
        <f t="shared" si="7"/>
        <v>-0.35725750159002789</v>
      </c>
      <c r="U18">
        <f t="shared" si="19"/>
        <v>0.94788403145110622</v>
      </c>
      <c r="V18">
        <f t="shared" si="8"/>
        <v>7.1522174362905434E-3</v>
      </c>
      <c r="W18">
        <f t="shared" si="9"/>
        <v>0.41162360920963553</v>
      </c>
      <c r="X18">
        <f>MMULT(U18:W18, $M$2:$M$4)+$N$2</f>
        <v>53.845113980322473</v>
      </c>
      <c r="Y18">
        <f t="shared" si="20"/>
        <v>220.37740908876575</v>
      </c>
      <c r="Z18">
        <f t="shared" si="21"/>
        <v>39</v>
      </c>
      <c r="AA18">
        <f t="shared" si="22"/>
        <v>0</v>
      </c>
    </row>
    <row r="19" spans="2:27" x14ac:dyDescent="0.25">
      <c r="B19">
        <v>47.4</v>
      </c>
      <c r="C19">
        <v>-5.7</v>
      </c>
      <c r="D19">
        <v>-4.5999999999999996</v>
      </c>
      <c r="E19">
        <v>5</v>
      </c>
      <c r="F19">
        <v>39</v>
      </c>
      <c r="G19">
        <f t="shared" si="10"/>
        <v>61.776876769063499</v>
      </c>
      <c r="H19">
        <f t="shared" si="4"/>
        <v>98.877812076232459</v>
      </c>
      <c r="I19">
        <f t="shared" si="4"/>
        <v>153.92888423386447</v>
      </c>
      <c r="J19">
        <f t="shared" si="11"/>
        <v>-0.17391894428856292</v>
      </c>
      <c r="K19">
        <f t="shared" si="12"/>
        <v>-0.27859488793477194</v>
      </c>
      <c r="L19">
        <f t="shared" si="13"/>
        <v>-0.27904129999889316</v>
      </c>
      <c r="M19">
        <f t="shared" si="14"/>
        <v>0.45662953062581091</v>
      </c>
      <c r="N19">
        <f t="shared" si="15"/>
        <v>0.4307982916129578</v>
      </c>
      <c r="O19">
        <f t="shared" si="16"/>
        <v>0.43068882979251016</v>
      </c>
      <c r="P19">
        <f t="shared" si="17"/>
        <v>61.859775338378512</v>
      </c>
      <c r="Q19">
        <f t="shared" si="18"/>
        <v>522.56932852113846</v>
      </c>
      <c r="R19">
        <f t="shared" si="7"/>
        <v>2.8588048010151854</v>
      </c>
      <c r="S19">
        <f t="shared" si="7"/>
        <v>-4.9401560699712901</v>
      </c>
      <c r="T19">
        <f t="shared" si="7"/>
        <v>-0.49965726307635361</v>
      </c>
      <c r="U19">
        <f t="shared" si="19"/>
        <v>0.9457720336459281</v>
      </c>
      <c r="V19">
        <f t="shared" si="8"/>
        <v>7.1026729991572942E-3</v>
      </c>
      <c r="W19">
        <f t="shared" si="9"/>
        <v>0.37762121662742232</v>
      </c>
      <c r="X19">
        <f>MMULT(U19:W19, $M$2:$M$4)+$N$2</f>
        <v>51.808248695173965</v>
      </c>
      <c r="Y19">
        <f t="shared" si="20"/>
        <v>164.05123463742558</v>
      </c>
      <c r="Z19">
        <f t="shared" si="21"/>
        <v>39</v>
      </c>
      <c r="AA19">
        <f t="shared" si="22"/>
        <v>0</v>
      </c>
    </row>
    <row r="20" spans="2:27" x14ac:dyDescent="0.25">
      <c r="B20">
        <v>33.1</v>
      </c>
      <c r="C20">
        <v>-4.5</v>
      </c>
      <c r="D20">
        <v>-2.4</v>
      </c>
      <c r="E20">
        <v>8</v>
      </c>
      <c r="F20">
        <v>39</v>
      </c>
      <c r="G20">
        <f t="shared" si="10"/>
        <v>51.03081138646025</v>
      </c>
      <c r="H20">
        <f t="shared" si="4"/>
        <v>86.410870456162911</v>
      </c>
      <c r="I20">
        <f t="shared" si="4"/>
        <v>136.195676631434</v>
      </c>
      <c r="J20">
        <f t="shared" si="11"/>
        <v>-0.58129054053417217</v>
      </c>
      <c r="K20">
        <f t="shared" si="12"/>
        <v>-0.52270445209705607</v>
      </c>
      <c r="L20">
        <f t="shared" si="13"/>
        <v>-0.46849046585782972</v>
      </c>
      <c r="M20">
        <f t="shared" si="14"/>
        <v>0.35863569439788523</v>
      </c>
      <c r="N20">
        <f t="shared" si="15"/>
        <v>0.37222006010241171</v>
      </c>
      <c r="O20">
        <f t="shared" si="16"/>
        <v>0.38497359226914929</v>
      </c>
      <c r="P20">
        <f t="shared" si="17"/>
        <v>56.420281176077452</v>
      </c>
      <c r="Q20">
        <f t="shared" si="18"/>
        <v>303.46619625359841</v>
      </c>
      <c r="R20">
        <f t="shared" si="7"/>
        <v>2.5872581368681624</v>
      </c>
      <c r="S20">
        <f t="shared" si="7"/>
        <v>-4.9663034175582794</v>
      </c>
      <c r="T20">
        <f t="shared" si="7"/>
        <v>-1.4044762560368413</v>
      </c>
      <c r="U20">
        <f t="shared" si="19"/>
        <v>0.93003701935411665</v>
      </c>
      <c r="V20">
        <f t="shared" si="8"/>
        <v>6.920632521271299E-3</v>
      </c>
      <c r="W20">
        <f t="shared" si="9"/>
        <v>0.19710675790428658</v>
      </c>
      <c r="X20">
        <f>MMULT(U20:W20, $M$2:$M$4)+$N$2</f>
        <v>40.931399124366273</v>
      </c>
      <c r="Y20">
        <f t="shared" si="20"/>
        <v>3.7303025776028051</v>
      </c>
      <c r="Z20">
        <f t="shared" si="21"/>
        <v>39</v>
      </c>
      <c r="AA20">
        <f t="shared" si="22"/>
        <v>0</v>
      </c>
    </row>
    <row r="21" spans="2:27" x14ac:dyDescent="0.25">
      <c r="B21">
        <v>34.1</v>
      </c>
      <c r="C21">
        <v>-4</v>
      </c>
      <c r="D21">
        <v>-2.5</v>
      </c>
      <c r="E21">
        <v>8</v>
      </c>
      <c r="F21">
        <v>39</v>
      </c>
      <c r="G21">
        <f t="shared" si="10"/>
        <v>50.854119836925911</v>
      </c>
      <c r="H21">
        <f t="shared" si="4"/>
        <v>84.650033421351395</v>
      </c>
      <c r="I21">
        <f t="shared" si="4"/>
        <v>134.89562303561394</v>
      </c>
      <c r="J21">
        <f t="shared" si="11"/>
        <v>-0.58798872410315006</v>
      </c>
      <c r="K21">
        <f t="shared" si="12"/>
        <v>-0.5571826083464354</v>
      </c>
      <c r="L21">
        <f t="shared" si="13"/>
        <v>-0.48237932763748115</v>
      </c>
      <c r="M21">
        <f t="shared" si="14"/>
        <v>0.3570964673389907</v>
      </c>
      <c r="N21">
        <f t="shared" si="15"/>
        <v>0.36419960006100632</v>
      </c>
      <c r="O21">
        <f t="shared" si="16"/>
        <v>0.38169043928431251</v>
      </c>
      <c r="P21">
        <f t="shared" si="17"/>
        <v>55.990743256702672</v>
      </c>
      <c r="Q21">
        <f t="shared" si="18"/>
        <v>288.6853564151873</v>
      </c>
      <c r="R21">
        <f t="shared" si="7"/>
        <v>2.5699871067223312</v>
      </c>
      <c r="S21">
        <f t="shared" si="7"/>
        <v>-4.9681381449214701</v>
      </c>
      <c r="T21">
        <f t="shared" si="7"/>
        <v>-1.4626271600260763</v>
      </c>
      <c r="U21">
        <f t="shared" si="19"/>
        <v>0.92890484444018462</v>
      </c>
      <c r="V21">
        <f t="shared" si="8"/>
        <v>6.9080343226630399E-3</v>
      </c>
      <c r="W21">
        <f t="shared" si="9"/>
        <v>0.18806583676565675</v>
      </c>
      <c r="X21">
        <f>MMULT(U21:W21, $M$2:$M$4)+$N$2</f>
        <v>40.381497593588392</v>
      </c>
      <c r="Y21">
        <f t="shared" si="20"/>
        <v>1.9085356010905183</v>
      </c>
      <c r="Z21">
        <f t="shared" si="21"/>
        <v>39</v>
      </c>
      <c r="AA21">
        <f t="shared" si="22"/>
        <v>0</v>
      </c>
    </row>
    <row r="22" spans="2:27" x14ac:dyDescent="0.25">
      <c r="B22">
        <v>36.9</v>
      </c>
      <c r="C22">
        <v>-5.3</v>
      </c>
      <c r="D22">
        <v>-2.5</v>
      </c>
      <c r="E22">
        <v>7</v>
      </c>
      <c r="F22">
        <v>39</v>
      </c>
      <c r="G22">
        <f t="shared" si="10"/>
        <v>56.449197598770368</v>
      </c>
      <c r="H22">
        <f t="shared" si="4"/>
        <v>96.99860415616368</v>
      </c>
      <c r="I22">
        <f t="shared" si="4"/>
        <v>152.77585989898529</v>
      </c>
      <c r="J22">
        <f t="shared" si="11"/>
        <v>-0.37588543998850132</v>
      </c>
      <c r="K22">
        <f t="shared" si="12"/>
        <v>-0.3153908111305479</v>
      </c>
      <c r="L22">
        <f t="shared" si="13"/>
        <v>-0.29135940416567552</v>
      </c>
      <c r="M22">
        <f t="shared" si="14"/>
        <v>0.40711966096082947</v>
      </c>
      <c r="N22">
        <f t="shared" si="15"/>
        <v>0.42179945135865338</v>
      </c>
      <c r="O22">
        <f t="shared" si="16"/>
        <v>0.42767109504154066</v>
      </c>
      <c r="P22">
        <f t="shared" si="17"/>
        <v>60.768061398896123</v>
      </c>
      <c r="Q22">
        <f t="shared" si="18"/>
        <v>473.84849706611141</v>
      </c>
      <c r="R22">
        <f t="shared" si="7"/>
        <v>2.7766429316611898</v>
      </c>
      <c r="S22">
        <f t="shared" si="7"/>
        <v>-4.9470809585527213</v>
      </c>
      <c r="T22">
        <f t="shared" si="7"/>
        <v>-0.77212517936230718</v>
      </c>
      <c r="U22">
        <f t="shared" si="19"/>
        <v>0.94140052403530394</v>
      </c>
      <c r="V22">
        <f t="shared" si="8"/>
        <v>7.0540034428322722E-3</v>
      </c>
      <c r="W22">
        <f t="shared" si="9"/>
        <v>0.31601956669089254</v>
      </c>
      <c r="X22">
        <f>MMULT(U22:W22, $M$2:$M$4)+$N$2</f>
        <v>48.111489236164097</v>
      </c>
      <c r="Y22">
        <f t="shared" si="20"/>
        <v>83.019236100734204</v>
      </c>
      <c r="Z22">
        <f t="shared" si="21"/>
        <v>39</v>
      </c>
      <c r="AA22">
        <f t="shared" si="22"/>
        <v>0</v>
      </c>
    </row>
    <row r="23" spans="2:27" x14ac:dyDescent="0.25">
      <c r="B23">
        <v>38.9</v>
      </c>
      <c r="C23">
        <v>-6.5</v>
      </c>
      <c r="D23">
        <v>-2.2999999999999998</v>
      </c>
      <c r="E23">
        <v>8</v>
      </c>
      <c r="F23">
        <v>39</v>
      </c>
      <c r="G23">
        <f t="shared" si="10"/>
        <v>63.118907498215783</v>
      </c>
      <c r="H23">
        <f t="shared" si="4"/>
        <v>111.62469681370258</v>
      </c>
      <c r="I23">
        <f t="shared" si="4"/>
        <v>174.71221381535872</v>
      </c>
      <c r="J23">
        <f t="shared" si="11"/>
        <v>-0.12304402580626117</v>
      </c>
      <c r="K23">
        <f t="shared" si="12"/>
        <v>-2.9003883780110207E-2</v>
      </c>
      <c r="L23">
        <f t="shared" si="13"/>
        <v>-5.7006767879289377E-2</v>
      </c>
      <c r="M23">
        <f t="shared" si="14"/>
        <v>0.46927774458762217</v>
      </c>
      <c r="N23">
        <f t="shared" si="15"/>
        <v>0.4927495373205511</v>
      </c>
      <c r="O23">
        <f t="shared" si="16"/>
        <v>0.48575216633828616</v>
      </c>
      <c r="P23">
        <f t="shared" si="17"/>
        <v>66.735116605975975</v>
      </c>
      <c r="Q23">
        <f t="shared" si="18"/>
        <v>769.23669314708422</v>
      </c>
      <c r="R23">
        <f t="shared" si="7"/>
        <v>3.0338935216406639</v>
      </c>
      <c r="S23">
        <f t="shared" si="7"/>
        <v>-4.9208408089771236</v>
      </c>
      <c r="T23">
        <f t="shared" si="7"/>
        <v>8.7331594139081758E-2</v>
      </c>
      <c r="U23">
        <f t="shared" si="19"/>
        <v>0.95408204806182628</v>
      </c>
      <c r="V23">
        <f t="shared" si="8"/>
        <v>7.2401935470222493E-3</v>
      </c>
      <c r="W23">
        <f t="shared" si="9"/>
        <v>0.52181903283388686</v>
      </c>
      <c r="X23">
        <f>MMULT(U23:W23, $M$2:$M$4)+$N$2</f>
        <v>60.434354082694476</v>
      </c>
      <c r="Y23">
        <f t="shared" si="20"/>
        <v>459.43153494232138</v>
      </c>
      <c r="Z23">
        <f t="shared" si="21"/>
        <v>69</v>
      </c>
      <c r="AA23">
        <f t="shared" si="22"/>
        <v>1</v>
      </c>
    </row>
    <row r="24" spans="2:27" x14ac:dyDescent="0.25">
      <c r="B24">
        <v>27.299999999999997</v>
      </c>
      <c r="C24">
        <v>-4.5999999999999996</v>
      </c>
      <c r="D24">
        <v>-0.6</v>
      </c>
      <c r="E24">
        <v>7</v>
      </c>
      <c r="F24">
        <v>39</v>
      </c>
      <c r="G24">
        <f t="shared" si="10"/>
        <v>49.29435034162389</v>
      </c>
      <c r="H24">
        <f t="shared" si="4"/>
        <v>90.705015535587336</v>
      </c>
      <c r="I24">
        <f t="shared" si="4"/>
        <v>145.23621443622255</v>
      </c>
      <c r="J24">
        <f t="shared" si="11"/>
        <v>-0.64711788128332581</v>
      </c>
      <c r="K24">
        <f t="shared" si="12"/>
        <v>-0.43862273296070986</v>
      </c>
      <c r="L24">
        <f t="shared" si="13"/>
        <v>-0.37190769389509515</v>
      </c>
      <c r="M24">
        <f t="shared" si="14"/>
        <v>0.34363930977960316</v>
      </c>
      <c r="N24">
        <f t="shared" si="15"/>
        <v>0.39206919330602408</v>
      </c>
      <c r="O24">
        <f t="shared" si="16"/>
        <v>0.40808013601903259</v>
      </c>
      <c r="P24">
        <f t="shared" si="17"/>
        <v>58.010055882121748</v>
      </c>
      <c r="Q24">
        <f t="shared" si="18"/>
        <v>361.38222464139164</v>
      </c>
      <c r="R24">
        <f t="shared" si="7"/>
        <v>2.6254459628000832</v>
      </c>
      <c r="S24">
        <f t="shared" si="7"/>
        <v>-4.961168423990185</v>
      </c>
      <c r="T24">
        <f t="shared" si="7"/>
        <v>-1.2754785062073237</v>
      </c>
      <c r="U24">
        <f t="shared" si="19"/>
        <v>0.93248139202533775</v>
      </c>
      <c r="V24">
        <f t="shared" si="8"/>
        <v>6.9560134888735012E-3</v>
      </c>
      <c r="W24">
        <f t="shared" si="9"/>
        <v>0.21832086472199408</v>
      </c>
      <c r="X24">
        <f>MMULT(U24:W24, $M$2:$M$4)+$N$2</f>
        <v>42.218810674293302</v>
      </c>
      <c r="Y24">
        <f t="shared" si="20"/>
        <v>10.360742156944498</v>
      </c>
      <c r="Z24">
        <f t="shared" si="21"/>
        <v>39</v>
      </c>
      <c r="AA24">
        <f t="shared" si="22"/>
        <v>0</v>
      </c>
    </row>
    <row r="25" spans="2:27" x14ac:dyDescent="0.25">
      <c r="B25">
        <v>42.6</v>
      </c>
      <c r="C25">
        <v>-4.3</v>
      </c>
      <c r="D25">
        <v>-2.5</v>
      </c>
      <c r="E25">
        <v>7</v>
      </c>
      <c r="F25">
        <v>39</v>
      </c>
      <c r="G25">
        <f t="shared" ref="G25:I43" si="23">SUMPRODUCT($B25:$E25, INDEX($B$2:$E$4, G$10, 0))+ INDEX($F$2:$F$4, G$10, 1)</f>
        <v>61.47199729375923</v>
      </c>
      <c r="H25">
        <f t="shared" ref="H25:I26" si="24">SUMPRODUCT($B25:$E25, INDEX($B$2:$E$4, H$10, 0))+ INDEX($F$2:$F$4, H$10, 1)</f>
        <v>103.38422592780458</v>
      </c>
      <c r="I25">
        <f t="shared" si="24"/>
        <v>168.58028382673379</v>
      </c>
      <c r="J25">
        <f t="shared" ref="J25:J75" si="25">(G25-G$7)/(G$6-G$7)*2-1</f>
        <v>-0.1854765920503465</v>
      </c>
      <c r="K25">
        <f t="shared" ref="K25:K75" si="26">(H25-H$7)/(H$6-H$7)*2-1</f>
        <v>-0.19035682965500489</v>
      </c>
      <c r="L25">
        <f t="shared" ref="L25:L75" si="27">(I25-I$7)/(I$6-I$7)*2-1</f>
        <v>-0.1225160117507238</v>
      </c>
      <c r="M25">
        <f t="shared" ref="M25:M75" si="28">1/(1+EXP(-J25))</f>
        <v>0.45376332721345547</v>
      </c>
      <c r="N25">
        <f t="shared" ref="N25:N75" si="29">1/(1+EXP(-K25))</f>
        <v>0.45255397621559573</v>
      </c>
      <c r="O25">
        <f t="shared" ref="O25:O75" si="30">1/(1+EXP(-L25))</f>
        <v>0.46940925186198301</v>
      </c>
      <c r="P25">
        <f t="shared" si="17"/>
        <v>64.483008977944593</v>
      </c>
      <c r="Q25">
        <f t="shared" si="18"/>
        <v>649.38374657000475</v>
      </c>
      <c r="R25">
        <f>SUMPRODUCT($M25:$O25, INDEX($I$2:$K$4, R$10, 0))+INDEX($L$2:$L$4, R$10, 1)</f>
        <v>2.937091452605805</v>
      </c>
      <c r="S25">
        <f t="shared" ref="S25:W25" si="31">SUMPRODUCT($M25:$O25, INDEX($I$2:$K$4, S$10, 0))+INDEX($L$2:$L$4, S$10, 1)</f>
        <v>-4.9308297989153669</v>
      </c>
      <c r="T25">
        <f t="shared" si="31"/>
        <v>-0.23791708740810069</v>
      </c>
      <c r="U25">
        <f t="shared" si="19"/>
        <v>0.94964983628696886</v>
      </c>
      <c r="V25">
        <f t="shared" si="8"/>
        <v>7.168747218649487E-3</v>
      </c>
      <c r="W25">
        <f t="shared" si="9"/>
        <v>0.44079971546371954</v>
      </c>
      <c r="X25">
        <f>MMULT(U25:W25, $M$2:$M$4)+$N$2</f>
        <v>55.591325092585308</v>
      </c>
      <c r="Y25">
        <f t="shared" si="20"/>
        <v>275.27206832785089</v>
      </c>
      <c r="Z25">
        <f t="shared" si="21"/>
        <v>39</v>
      </c>
      <c r="AA25">
        <f t="shared" si="22"/>
        <v>0</v>
      </c>
    </row>
    <row r="26" spans="2:27" x14ac:dyDescent="0.25">
      <c r="B26">
        <v>30.299999999999997</v>
      </c>
      <c r="C26">
        <v>-3.7</v>
      </c>
      <c r="D26">
        <v>-2.4</v>
      </c>
      <c r="E26">
        <v>8</v>
      </c>
      <c r="F26">
        <v>39</v>
      </c>
      <c r="G26">
        <f t="shared" si="23"/>
        <v>45.725295688990421</v>
      </c>
      <c r="H26">
        <f t="shared" si="24"/>
        <v>75.681500396329383</v>
      </c>
      <c r="I26">
        <f t="shared" si="24"/>
        <v>119.62786988628466</v>
      </c>
      <c r="J26">
        <f t="shared" si="25"/>
        <v>-0.78241684319778393</v>
      </c>
      <c r="K26">
        <f t="shared" si="26"/>
        <v>-0.73279141078028864</v>
      </c>
      <c r="L26">
        <f t="shared" si="27"/>
        <v>-0.64548930545582861</v>
      </c>
      <c r="M26">
        <f t="shared" si="28"/>
        <v>0.31379923491899675</v>
      </c>
      <c r="N26">
        <f t="shared" si="29"/>
        <v>0.32458247068639645</v>
      </c>
      <c r="O26">
        <f t="shared" si="30"/>
        <v>0.3440067307117009</v>
      </c>
      <c r="P26">
        <f t="shared" si="17"/>
        <v>52.269408760799308</v>
      </c>
      <c r="Q26">
        <f t="shared" si="18"/>
        <v>176.07720886117744</v>
      </c>
      <c r="R26">
        <f>SUMPRODUCT($M26:$O26, INDEX($I$2:$K$4, R$10, 0))+INDEX($L$2:$L$4, R$10, 1)</f>
        <v>2.4077015620834268</v>
      </c>
      <c r="S26">
        <f>SUMPRODUCT($M26:$O26, INDEX($I$2:$K$4, S$10, 0))+INDEX($L$2:$L$4, S$10, 1)</f>
        <v>-4.9845808285707935</v>
      </c>
      <c r="T26">
        <f>SUMPRODUCT($M26:$O26, INDEX($I$2:$K$4, T$10, 0))+INDEX($L$2:$L$4, T$10, 1)</f>
        <v>-2.0041030617508024</v>
      </c>
      <c r="U26">
        <f t="shared" si="19"/>
        <v>0.91741270395688135</v>
      </c>
      <c r="V26">
        <f t="shared" si="8"/>
        <v>6.7961420758315891E-3</v>
      </c>
      <c r="W26">
        <f t="shared" si="9"/>
        <v>0.11877279949922072</v>
      </c>
      <c r="X26">
        <f>MMULT(U26:W26, $M$2:$M$4)+$N$2</f>
        <v>36.125209382912672</v>
      </c>
      <c r="Y26">
        <f t="shared" si="20"/>
        <v>8.2644210920933396</v>
      </c>
      <c r="Z26">
        <f t="shared" si="21"/>
        <v>39</v>
      </c>
      <c r="AA26">
        <f t="shared" si="22"/>
        <v>0</v>
      </c>
    </row>
    <row r="27" spans="2:27" x14ac:dyDescent="0.25">
      <c r="B27">
        <v>44.6</v>
      </c>
      <c r="C27">
        <v>-4.5</v>
      </c>
      <c r="D27">
        <v>-2.4</v>
      </c>
      <c r="E27">
        <v>7</v>
      </c>
      <c r="F27">
        <v>39</v>
      </c>
      <c r="G27">
        <f t="shared" si="23"/>
        <v>64.789719585345196</v>
      </c>
      <c r="H27">
        <f t="shared" si="23"/>
        <v>109.83668007094511</v>
      </c>
      <c r="I27">
        <f t="shared" si="23"/>
        <v>179.74158799689459</v>
      </c>
      <c r="J27">
        <f t="shared" si="25"/>
        <v>-5.9705365308042602E-2</v>
      </c>
      <c r="K27">
        <f t="shared" si="26"/>
        <v>-6.401423363903247E-2</v>
      </c>
      <c r="L27">
        <f t="shared" si="27"/>
        <v>-3.2764577827757435E-3</v>
      </c>
      <c r="M27">
        <f t="shared" si="28"/>
        <v>0.48507809112514366</v>
      </c>
      <c r="N27">
        <f t="shared" si="29"/>
        <v>0.48400190432967471</v>
      </c>
      <c r="O27">
        <f t="shared" si="30"/>
        <v>0.49918088628708335</v>
      </c>
      <c r="P27">
        <f t="shared" si="17"/>
        <v>67.388420657983531</v>
      </c>
      <c r="Q27">
        <f t="shared" si="18"/>
        <v>805.90242745462604</v>
      </c>
      <c r="R27">
        <f>SUMPRODUCT($M27:$O27, INDEX($I$2:$K$4, R$10, 0))+INDEX($L$2:$L$4, R$10, 1)</f>
        <v>3.0616476643587021</v>
      </c>
      <c r="S27">
        <f>SUMPRODUCT($M27:$O27, INDEX($I$2:$K$4, S$10, 0))+INDEX($L$2:$L$4, S$10, 1)</f>
        <v>-4.9181201213753436</v>
      </c>
      <c r="T27">
        <f>SUMPRODUCT($M27:$O27, INDEX($I$2:$K$4, T$10, 0))+INDEX($L$2:$L$4, T$10, 1)</f>
        <v>0.17782454592257935</v>
      </c>
      <c r="U27">
        <f t="shared" si="19"/>
        <v>0.95528273409271691</v>
      </c>
      <c r="V27">
        <f t="shared" si="8"/>
        <v>7.2597754726420648E-3</v>
      </c>
      <c r="W27">
        <f t="shared" si="9"/>
        <v>0.54433935800585243</v>
      </c>
      <c r="X27">
        <f>MMULT(U27:W27, $M$2:$M$4)+$N$2</f>
        <v>61.780067544923448</v>
      </c>
      <c r="Y27">
        <f t="shared" si="20"/>
        <v>518.93147735127457</v>
      </c>
      <c r="Z27">
        <f t="shared" si="21"/>
        <v>69</v>
      </c>
      <c r="AA27">
        <f t="shared" si="22"/>
        <v>1</v>
      </c>
    </row>
    <row r="28" spans="2:27" x14ac:dyDescent="0.25">
      <c r="B28">
        <v>47.4</v>
      </c>
      <c r="C28">
        <v>-5.5</v>
      </c>
      <c r="D28">
        <v>-3.7</v>
      </c>
      <c r="E28">
        <v>5</v>
      </c>
      <c r="F28">
        <v>39</v>
      </c>
      <c r="G28">
        <f t="shared" si="23"/>
        <v>64.437627553457531</v>
      </c>
      <c r="H28">
        <f t="shared" si="23"/>
        <v>106.4557483659178</v>
      </c>
      <c r="I28">
        <f t="shared" si="23"/>
        <v>169.30284338602132</v>
      </c>
      <c r="J28">
        <f t="shared" si="25"/>
        <v>-7.3052789499936988E-2</v>
      </c>
      <c r="K28">
        <f t="shared" si="26"/>
        <v>-0.1302147333388185</v>
      </c>
      <c r="L28">
        <f t="shared" si="27"/>
        <v>-0.11479669165593942</v>
      </c>
      <c r="M28">
        <f t="shared" si="28"/>
        <v>0.48174492040857125</v>
      </c>
      <c r="N28">
        <f t="shared" si="29"/>
        <v>0.46749223682548474</v>
      </c>
      <c r="O28">
        <f t="shared" si="30"/>
        <v>0.47133230275284471</v>
      </c>
      <c r="P28">
        <f t="shared" si="17"/>
        <v>65.403406185361874</v>
      </c>
      <c r="Q28">
        <f t="shared" si="18"/>
        <v>697.13985818920571</v>
      </c>
      <c r="R28">
        <f>SUMPRODUCT($M28:$O28, INDEX($I$2:$K$4, R$10, 0))+INDEX($L$2:$L$4, R$10, 1)</f>
        <v>2.9969978288249939</v>
      </c>
      <c r="S28">
        <f>SUMPRODUCT($M28:$O28, INDEX($I$2:$K$4, S$10, 0))+INDEX($L$2:$L$4, S$10, 1)</f>
        <v>-4.9255098571566425</v>
      </c>
      <c r="T28">
        <f>SUMPRODUCT($M28:$O28, INDEX($I$2:$K$4, T$10, 0))+INDEX($L$2:$L$4, T$10, 1)</f>
        <v>-3.8086963309054589E-2</v>
      </c>
      <c r="U28">
        <f t="shared" si="19"/>
        <v>0.95243831432970016</v>
      </c>
      <c r="V28">
        <f t="shared" si="8"/>
        <v>7.2067105836342007E-3</v>
      </c>
      <c r="W28">
        <f t="shared" si="9"/>
        <v>0.4904794100388703</v>
      </c>
      <c r="X28">
        <f>MMULT(U28:W28, $M$2:$M$4)+$N$2</f>
        <v>58.561828543889618</v>
      </c>
      <c r="Y28">
        <f t="shared" si="20"/>
        <v>382.66513598053461</v>
      </c>
      <c r="Z28">
        <f t="shared" si="21"/>
        <v>39</v>
      </c>
      <c r="AA28">
        <f t="shared" si="22"/>
        <v>0</v>
      </c>
    </row>
    <row r="29" spans="2:27" x14ac:dyDescent="0.25">
      <c r="B29">
        <v>49.4</v>
      </c>
      <c r="C29">
        <v>-5.9</v>
      </c>
      <c r="D29">
        <v>-2.7</v>
      </c>
      <c r="E29">
        <v>7</v>
      </c>
      <c r="F29">
        <v>39</v>
      </c>
      <c r="G29">
        <f t="shared" si="23"/>
        <v>72.914237432950884</v>
      </c>
      <c r="H29">
        <f t="shared" si="23"/>
        <v>125.4799026298513</v>
      </c>
      <c r="I29">
        <f t="shared" si="23"/>
        <v>202.75913723677502</v>
      </c>
      <c r="J29">
        <f t="shared" si="25"/>
        <v>0.24828622849550186</v>
      </c>
      <c r="K29">
        <f t="shared" si="26"/>
        <v>0.24228865582030701</v>
      </c>
      <c r="L29">
        <f t="shared" si="27"/>
        <v>0.24262691183743246</v>
      </c>
      <c r="M29">
        <f t="shared" si="28"/>
        <v>0.56175463845966211</v>
      </c>
      <c r="N29">
        <f t="shared" si="29"/>
        <v>0.56027757520212684</v>
      </c>
      <c r="O29">
        <f t="shared" si="30"/>
        <v>0.56036090849180864</v>
      </c>
      <c r="P29">
        <f t="shared" si="17"/>
        <v>73.870588581940908</v>
      </c>
      <c r="Q29">
        <f t="shared" si="18"/>
        <v>1215.9579480509876</v>
      </c>
      <c r="R29">
        <f>SUMPRODUCT($M29:$O29, INDEX($I$2:$K$4, R$10, 0))+INDEX($L$2:$L$4, R$10, 1)</f>
        <v>3.3496155879458573</v>
      </c>
      <c r="S29">
        <f>SUMPRODUCT($M29:$O29, INDEX($I$2:$K$4, S$10, 0))+INDEX($L$2:$L$4, S$10, 1)</f>
        <v>-4.8890984510513462</v>
      </c>
      <c r="T29">
        <f>SUMPRODUCT($M29:$O29, INDEX($I$2:$K$4, T$10, 0))+INDEX($L$2:$L$4, T$10, 1)</f>
        <v>1.1394364336594993</v>
      </c>
      <c r="U29">
        <f t="shared" si="19"/>
        <v>0.96609224551955808</v>
      </c>
      <c r="V29">
        <f t="shared" si="8"/>
        <v>7.4719560353894857E-3</v>
      </c>
      <c r="W29">
        <f t="shared" si="9"/>
        <v>0.75757615251973243</v>
      </c>
      <c r="X29">
        <f>MMULT(U29:W29, $M$2:$M$4)+$N$2</f>
        <v>74.514858182424291</v>
      </c>
      <c r="Y29">
        <f t="shared" si="20"/>
        <v>1261.3051517177096</v>
      </c>
      <c r="Z29">
        <f t="shared" si="21"/>
        <v>84</v>
      </c>
      <c r="AA29">
        <f t="shared" si="22"/>
        <v>1</v>
      </c>
    </row>
    <row r="30" spans="2:27" x14ac:dyDescent="0.25">
      <c r="B30">
        <v>32.1</v>
      </c>
      <c r="C30">
        <v>-4.9000000000000004</v>
      </c>
      <c r="D30">
        <v>-2.5</v>
      </c>
      <c r="E30">
        <v>7</v>
      </c>
      <c r="F30">
        <v>39</v>
      </c>
      <c r="G30">
        <f t="shared" si="23"/>
        <v>49.489270111208413</v>
      </c>
      <c r="H30">
        <f t="shared" si="23"/>
        <v>84.317512954739158</v>
      </c>
      <c r="I30">
        <f t="shared" si="23"/>
        <v>130.99758478497267</v>
      </c>
      <c r="J30">
        <f t="shared" si="25"/>
        <v>-0.63972868581053244</v>
      </c>
      <c r="K30">
        <f t="shared" si="26"/>
        <v>-0.5636935417135317</v>
      </c>
      <c r="L30">
        <f t="shared" si="27"/>
        <v>-0.52402323728014522</v>
      </c>
      <c r="M30">
        <f t="shared" si="28"/>
        <v>0.34530787291176435</v>
      </c>
      <c r="N30">
        <f t="shared" si="29"/>
        <v>0.36269327690894282</v>
      </c>
      <c r="O30">
        <f t="shared" si="30"/>
        <v>0.37191194851853132</v>
      </c>
      <c r="P30">
        <f t="shared" si="17"/>
        <v>55.277724842642698</v>
      </c>
      <c r="Q30">
        <f t="shared" si="18"/>
        <v>264.96432605278727</v>
      </c>
      <c r="R30">
        <f>SUMPRODUCT($M30:$O30, INDEX($I$2:$K$4, R$10, 0))+INDEX($L$2:$L$4, R$10, 1)</f>
        <v>2.5388690518199262</v>
      </c>
      <c r="S30">
        <f>SUMPRODUCT($M30:$O30, INDEX($I$2:$K$4, S$10, 0))+INDEX($L$2:$L$4, S$10, 1)</f>
        <v>-4.9712432811812359</v>
      </c>
      <c r="T30">
        <f>SUMPRODUCT($M30:$O30, INDEX($I$2:$K$4, T$10, 0))+INDEX($L$2:$L$4, T$10, 1)</f>
        <v>-1.5656249976461503</v>
      </c>
      <c r="U30">
        <f t="shared" si="19"/>
        <v>0.92682215947186208</v>
      </c>
      <c r="V30">
        <f t="shared" si="8"/>
        <v>6.8867646982088762E-3</v>
      </c>
      <c r="W30">
        <f t="shared" si="9"/>
        <v>0.17284097760250441</v>
      </c>
      <c r="X30">
        <f>MMULT(U30:W30, $M$2:$M$4)+$N$2</f>
        <v>39.452891704978967</v>
      </c>
      <c r="Y30">
        <f t="shared" si="20"/>
        <v>0.2051108964387556</v>
      </c>
      <c r="Z30">
        <f t="shared" si="21"/>
        <v>39</v>
      </c>
      <c r="AA30">
        <f t="shared" si="22"/>
        <v>0</v>
      </c>
    </row>
    <row r="31" spans="2:27" x14ac:dyDescent="0.25">
      <c r="B31">
        <v>35.1</v>
      </c>
      <c r="C31">
        <v>-5.5</v>
      </c>
      <c r="D31">
        <v>-4.0999999999999996</v>
      </c>
      <c r="E31">
        <v>5</v>
      </c>
      <c r="F31">
        <v>39</v>
      </c>
      <c r="G31">
        <f t="shared" si="23"/>
        <v>47.477870427032876</v>
      </c>
      <c r="H31">
        <f t="shared" si="23"/>
        <v>76.096924259746459</v>
      </c>
      <c r="I31">
        <f t="shared" si="23"/>
        <v>113.04601010811285</v>
      </c>
      <c r="J31">
        <f t="shared" si="25"/>
        <v>-0.71597864994689475</v>
      </c>
      <c r="K31">
        <f t="shared" si="26"/>
        <v>-0.72465718337056817</v>
      </c>
      <c r="L31">
        <f t="shared" si="27"/>
        <v>-0.7158052839708624</v>
      </c>
      <c r="M31">
        <f t="shared" si="28"/>
        <v>0.32827912551925675</v>
      </c>
      <c r="N31">
        <f t="shared" si="29"/>
        <v>0.32636826498743376</v>
      </c>
      <c r="O31">
        <f t="shared" si="30"/>
        <v>0.3283173559252261</v>
      </c>
      <c r="P31">
        <f t="shared" si="17"/>
        <v>51.700372535547729</v>
      </c>
      <c r="Q31">
        <f t="shared" si="18"/>
        <v>161.29946254169505</v>
      </c>
      <c r="R31">
        <f>SUMPRODUCT($M31:$O31, INDEX($I$2:$K$4, R$10, 0))+INDEX($L$2:$L$4, R$10, 1)</f>
        <v>2.4079080867713061</v>
      </c>
      <c r="S31">
        <f>SUMPRODUCT($M31:$O31, INDEX($I$2:$K$4, S$10, 0))+INDEX($L$2:$L$4, S$10, 1)</f>
        <v>-4.9854986052859056</v>
      </c>
      <c r="T31">
        <f>SUMPRODUCT($M31:$O31, INDEX($I$2:$K$4, T$10, 0))+INDEX($L$2:$L$4, T$10, 1)</f>
        <v>-2.0032966418838596</v>
      </c>
      <c r="U31">
        <f t="shared" si="19"/>
        <v>0.91742835028857495</v>
      </c>
      <c r="V31">
        <f t="shared" si="8"/>
        <v>6.789949928053699E-3</v>
      </c>
      <c r="W31">
        <f t="shared" si="9"/>
        <v>0.11885723004898738</v>
      </c>
      <c r="X31">
        <f>MMULT(U31:W31, $M$2:$M$4)+$N$2</f>
        <v>36.130209025065717</v>
      </c>
      <c r="Y31">
        <f t="shared" si="20"/>
        <v>8.2357002398142605</v>
      </c>
      <c r="Z31">
        <f t="shared" si="21"/>
        <v>39</v>
      </c>
      <c r="AA31">
        <f t="shared" si="22"/>
        <v>0</v>
      </c>
    </row>
    <row r="32" spans="2:27" x14ac:dyDescent="0.25">
      <c r="B32">
        <v>39.6</v>
      </c>
      <c r="C32">
        <v>-5.9</v>
      </c>
      <c r="D32">
        <v>-2.4</v>
      </c>
      <c r="E32">
        <v>7</v>
      </c>
      <c r="F32">
        <v>39</v>
      </c>
      <c r="G32">
        <f t="shared" si="23"/>
        <v>61.532907519332745</v>
      </c>
      <c r="H32">
        <f t="shared" si="23"/>
        <v>107.30942441155764</v>
      </c>
      <c r="I32">
        <f t="shared" si="23"/>
        <v>169.44281443613059</v>
      </c>
      <c r="J32">
        <f t="shared" si="25"/>
        <v>-0.18316755195649659</v>
      </c>
      <c r="K32">
        <f t="shared" si="26"/>
        <v>-0.11349928749912253</v>
      </c>
      <c r="L32">
        <f t="shared" si="27"/>
        <v>-0.11330133902250128</v>
      </c>
      <c r="M32">
        <f t="shared" si="28"/>
        <v>0.45433571175673565</v>
      </c>
      <c r="N32">
        <f t="shared" si="29"/>
        <v>0.47165559951670127</v>
      </c>
      <c r="O32">
        <f t="shared" si="30"/>
        <v>0.47170492787966012</v>
      </c>
      <c r="P32">
        <f t="shared" si="17"/>
        <v>65.176555148525125</v>
      </c>
      <c r="Q32">
        <f t="shared" si="18"/>
        <v>685.21203944377726</v>
      </c>
      <c r="R32">
        <f>SUMPRODUCT($M32:$O32, INDEX($I$2:$K$4, R$10, 0))+INDEX($L$2:$L$4, R$10, 1)</f>
        <v>2.9665374108416316</v>
      </c>
      <c r="S32">
        <f>SUMPRODUCT($M32:$O32, INDEX($I$2:$K$4, S$10, 0))+INDEX($L$2:$L$4, S$10, 1)</f>
        <v>-4.927724339648309</v>
      </c>
      <c r="T32">
        <f>SUMPRODUCT($M32:$O32, INDEX($I$2:$K$4, T$10, 0))+INDEX($L$2:$L$4, T$10, 1)</f>
        <v>-0.13804259591021673</v>
      </c>
      <c r="U32">
        <f t="shared" si="19"/>
        <v>0.95103929812425458</v>
      </c>
      <c r="V32">
        <f t="shared" si="8"/>
        <v>7.1908837401061295E-3</v>
      </c>
      <c r="W32">
        <f t="shared" si="9"/>
        <v>0.4655440490090817</v>
      </c>
      <c r="X32">
        <f>MMULT(U32:W32, $M$2:$M$4)+$N$2</f>
        <v>57.070981638068311</v>
      </c>
      <c r="Y32">
        <f t="shared" si="20"/>
        <v>326.56037736340204</v>
      </c>
      <c r="Z32">
        <f t="shared" si="21"/>
        <v>39</v>
      </c>
      <c r="AA32">
        <f t="shared" si="22"/>
        <v>0</v>
      </c>
    </row>
    <row r="33" spans="2:27" x14ac:dyDescent="0.25">
      <c r="B33">
        <v>28.299999999999997</v>
      </c>
      <c r="C33">
        <v>-5.0999999999999996</v>
      </c>
      <c r="D33">
        <v>-0.4</v>
      </c>
      <c r="E33">
        <v>8</v>
      </c>
      <c r="F33">
        <v>39</v>
      </c>
      <c r="G33">
        <f t="shared" si="23"/>
        <v>53.158615175282982</v>
      </c>
      <c r="H33">
        <f t="shared" si="23"/>
        <v>99.063141434503152</v>
      </c>
      <c r="I33">
        <f t="shared" si="23"/>
        <v>158.43069010502714</v>
      </c>
      <c r="J33">
        <f t="shared" si="25"/>
        <v>-0.5006278239873847</v>
      </c>
      <c r="K33">
        <f t="shared" si="26"/>
        <v>-0.27496603731104674</v>
      </c>
      <c r="L33">
        <f t="shared" si="27"/>
        <v>-0.23094716010771288</v>
      </c>
      <c r="M33">
        <f t="shared" si="28"/>
        <v>0.37739313917785261</v>
      </c>
      <c r="N33">
        <f t="shared" si="29"/>
        <v>0.43168834868839168</v>
      </c>
      <c r="O33">
        <f t="shared" si="30"/>
        <v>0.44251847220620655</v>
      </c>
      <c r="P33">
        <f t="shared" si="17"/>
        <v>61.433681218312046</v>
      </c>
      <c r="Q33">
        <f t="shared" si="18"/>
        <v>503.27005300484666</v>
      </c>
      <c r="R33">
        <f>SUMPRODUCT($M33:$O33, INDEX($I$2:$K$4, R$10, 0))+INDEX($L$2:$L$4, R$10, 1)</f>
        <v>2.7705687665719188</v>
      </c>
      <c r="S33">
        <f>SUMPRODUCT($M33:$O33, INDEX($I$2:$K$4, S$10, 0))+INDEX($L$2:$L$4, S$10, 1)</f>
        <v>-4.9462733948355684</v>
      </c>
      <c r="T33">
        <f>SUMPRODUCT($M33:$O33, INDEX($I$2:$K$4, T$10, 0))+INDEX($L$2:$L$4, T$10, 1)</f>
        <v>-0.79067643180642921</v>
      </c>
      <c r="U33">
        <f t="shared" si="19"/>
        <v>0.94106453942240165</v>
      </c>
      <c r="V33">
        <f t="shared" si="8"/>
        <v>7.0596620688472989E-3</v>
      </c>
      <c r="W33">
        <f t="shared" si="9"/>
        <v>0.31202344484851752</v>
      </c>
      <c r="X33">
        <f>MMULT(U33:W33, $M$2:$M$4)+$N$2</f>
        <v>47.871206635943174</v>
      </c>
      <c r="Y33">
        <f t="shared" si="20"/>
        <v>78.698307177602217</v>
      </c>
      <c r="Z33">
        <f t="shared" si="21"/>
        <v>39</v>
      </c>
      <c r="AA33">
        <f t="shared" si="22"/>
        <v>0</v>
      </c>
    </row>
    <row r="34" spans="2:27" x14ac:dyDescent="0.25">
      <c r="B34">
        <v>47.4</v>
      </c>
      <c r="C34">
        <v>-5.2</v>
      </c>
      <c r="D34">
        <v>-3.9</v>
      </c>
      <c r="E34">
        <v>5</v>
      </c>
      <c r="F34">
        <v>39</v>
      </c>
      <c r="G34">
        <f t="shared" si="23"/>
        <v>63.089245721210133</v>
      </c>
      <c r="H34">
        <f t="shared" si="23"/>
        <v>102.74638855064632</v>
      </c>
      <c r="I34">
        <f t="shared" si="23"/>
        <v>163.5378158465636</v>
      </c>
      <c r="J34">
        <f t="shared" si="25"/>
        <v>-0.12416847136061582</v>
      </c>
      <c r="K34">
        <f t="shared" si="26"/>
        <v>-0.20284603582036187</v>
      </c>
      <c r="L34">
        <f t="shared" si="27"/>
        <v>-0.17638620681812422</v>
      </c>
      <c r="M34">
        <f t="shared" si="28"/>
        <v>0.46899770421845788</v>
      </c>
      <c r="N34">
        <f t="shared" si="29"/>
        <v>0.44946166202704807</v>
      </c>
      <c r="O34">
        <f t="shared" si="30"/>
        <v>0.4560174217183931</v>
      </c>
      <c r="P34">
        <f t="shared" si="17"/>
        <v>63.899224192368891</v>
      </c>
      <c r="Q34">
        <f t="shared" si="18"/>
        <v>619.97136538184827</v>
      </c>
      <c r="R34">
        <f>SUMPRODUCT($M34:$O34, INDEX($I$2:$K$4, R$10, 0))+INDEX($L$2:$L$4, R$10, 1)</f>
        <v>2.9349275238564343</v>
      </c>
      <c r="S34">
        <f>SUMPRODUCT($M34:$O34, INDEX($I$2:$K$4, S$10, 0))+INDEX($L$2:$L$4, S$10, 1)</f>
        <v>-4.9319550866662212</v>
      </c>
      <c r="T34">
        <f>SUMPRODUCT($M34:$O34, INDEX($I$2:$K$4, T$10, 0))+INDEX($L$2:$L$4, T$10, 1)</f>
        <v>-0.24559713597187471</v>
      </c>
      <c r="U34">
        <f t="shared" si="19"/>
        <v>0.94954626724699132</v>
      </c>
      <c r="V34">
        <f t="shared" si="8"/>
        <v>7.1607425848371781E-3</v>
      </c>
      <c r="W34">
        <f t="shared" si="9"/>
        <v>0.43890748900937487</v>
      </c>
      <c r="X34">
        <f>MMULT(U34:W34, $M$2:$M$4)+$N$2</f>
        <v>55.478003429493974</v>
      </c>
      <c r="Y34">
        <f t="shared" si="20"/>
        <v>271.52459702241515</v>
      </c>
      <c r="Z34">
        <f t="shared" si="21"/>
        <v>39</v>
      </c>
      <c r="AA34">
        <f t="shared" si="22"/>
        <v>0</v>
      </c>
    </row>
    <row r="35" spans="2:27" x14ac:dyDescent="0.25">
      <c r="B35">
        <v>38.9</v>
      </c>
      <c r="C35">
        <v>-5.7</v>
      </c>
      <c r="D35">
        <v>-3.8</v>
      </c>
      <c r="E35">
        <v>5</v>
      </c>
      <c r="F35">
        <v>39</v>
      </c>
      <c r="G35">
        <f t="shared" si="23"/>
        <v>53.764827773331859</v>
      </c>
      <c r="H35">
        <f t="shared" si="23"/>
        <v>88.368094324778923</v>
      </c>
      <c r="I35">
        <f t="shared" si="23"/>
        <v>135.0708729539175</v>
      </c>
      <c r="J35">
        <f t="shared" si="25"/>
        <v>-0.4776469668141945</v>
      </c>
      <c r="K35">
        <f t="shared" si="26"/>
        <v>-0.48438093377988201</v>
      </c>
      <c r="L35">
        <f t="shared" si="27"/>
        <v>-0.48050708029318767</v>
      </c>
      <c r="M35">
        <f t="shared" si="28"/>
        <v>0.38280791348552295</v>
      </c>
      <c r="N35">
        <f t="shared" si="29"/>
        <v>0.38121816653062879</v>
      </c>
      <c r="O35">
        <f t="shared" si="30"/>
        <v>0.38213239275513194</v>
      </c>
      <c r="P35">
        <f t="shared" si="17"/>
        <v>56.865038738251783</v>
      </c>
      <c r="Q35">
        <f t="shared" si="18"/>
        <v>319.15960911923685</v>
      </c>
      <c r="R35">
        <f>SUMPRODUCT($M35:$O35, INDEX($I$2:$K$4, R$10, 0))+INDEX($L$2:$L$4, R$10, 1)</f>
        <v>2.6276207118864638</v>
      </c>
      <c r="S35">
        <f>SUMPRODUCT($M35:$O35, INDEX($I$2:$K$4, S$10, 0))+INDEX($L$2:$L$4, S$10, 1)</f>
        <v>-4.9630182376449774</v>
      </c>
      <c r="T35">
        <f>SUMPRODUCT($M35:$O35, INDEX($I$2:$K$4, T$10, 0))+INDEX($L$2:$L$4, T$10, 1)</f>
        <v>-1.2700201674052503</v>
      </c>
      <c r="U35">
        <f t="shared" si="19"/>
        <v>0.93261818517878725</v>
      </c>
      <c r="V35">
        <f t="shared" si="8"/>
        <v>6.9432473123486301E-3</v>
      </c>
      <c r="W35">
        <f t="shared" si="9"/>
        <v>0.21925379978021015</v>
      </c>
      <c r="X35">
        <f>MMULT(U35:W35, $M$2:$M$4)+$N$2</f>
        <v>42.27537902513491</v>
      </c>
      <c r="Y35">
        <f t="shared" si="20"/>
        <v>10.728107758293715</v>
      </c>
      <c r="Z35">
        <f t="shared" si="21"/>
        <v>39</v>
      </c>
      <c r="AA35">
        <f t="shared" si="22"/>
        <v>0</v>
      </c>
    </row>
    <row r="36" spans="2:27" x14ac:dyDescent="0.25">
      <c r="B36">
        <v>40.6</v>
      </c>
      <c r="C36">
        <v>-5.0999999999999996</v>
      </c>
      <c r="D36">
        <v>-3.6</v>
      </c>
      <c r="E36">
        <v>6</v>
      </c>
      <c r="F36">
        <v>39</v>
      </c>
      <c r="G36">
        <f t="shared" si="23"/>
        <v>56.09801495140028</v>
      </c>
      <c r="H36">
        <f t="shared" si="23"/>
        <v>91.764409356235504</v>
      </c>
      <c r="I36">
        <f t="shared" si="23"/>
        <v>143.54325888447789</v>
      </c>
      <c r="J36">
        <f t="shared" si="25"/>
        <v>-0.38919839040703441</v>
      </c>
      <c r="K36">
        <f t="shared" si="26"/>
        <v>-0.4178792200995981</v>
      </c>
      <c r="L36">
        <f t="shared" si="27"/>
        <v>-0.38999404489852685</v>
      </c>
      <c r="M36">
        <f t="shared" si="28"/>
        <v>0.40391028677795343</v>
      </c>
      <c r="N36">
        <f t="shared" si="29"/>
        <v>0.39702434534785641</v>
      </c>
      <c r="O36">
        <f t="shared" si="30"/>
        <v>0.40371873427347876</v>
      </c>
      <c r="P36">
        <f t="shared" si="17"/>
        <v>58.742655172272379</v>
      </c>
      <c r="Q36">
        <f t="shared" si="18"/>
        <v>389.77243325125329</v>
      </c>
      <c r="R36">
        <f>SUMPRODUCT($M36:$O36, INDEX($I$2:$K$4, R$10, 0))+INDEX($L$2:$L$4, R$10, 1)</f>
        <v>2.7064419865621474</v>
      </c>
      <c r="S36">
        <f>SUMPRODUCT($M36:$O36, INDEX($I$2:$K$4, S$10, 0))+INDEX($L$2:$L$4, S$10, 1)</f>
        <v>-4.954942072628671</v>
      </c>
      <c r="T36">
        <f>SUMPRODUCT($M36:$O36, INDEX($I$2:$K$4, T$10, 0))+INDEX($L$2:$L$4, T$10, 1)</f>
        <v>-1.0074813676798966</v>
      </c>
      <c r="U36">
        <f t="shared" si="19"/>
        <v>0.9374057023523712</v>
      </c>
      <c r="V36">
        <f t="shared" si="8"/>
        <v>6.9991551034865465E-3</v>
      </c>
      <c r="W36">
        <f t="shared" si="9"/>
        <v>0.26747304034965769</v>
      </c>
      <c r="X36">
        <f>MMULT(U36:W36, $M$2:$M$4)+$N$2</f>
        <v>45.189596295728172</v>
      </c>
      <c r="Y36">
        <f t="shared" si="20"/>
        <v>38.311102304091918</v>
      </c>
      <c r="Z36">
        <f t="shared" si="21"/>
        <v>39</v>
      </c>
      <c r="AA36">
        <f t="shared" si="22"/>
        <v>0</v>
      </c>
    </row>
    <row r="37" spans="2:27" x14ac:dyDescent="0.25">
      <c r="B37">
        <v>43.6</v>
      </c>
      <c r="C37">
        <v>-3.9</v>
      </c>
      <c r="D37">
        <v>-2.4</v>
      </c>
      <c r="E37">
        <v>7</v>
      </c>
      <c r="F37">
        <v>39</v>
      </c>
      <c r="G37">
        <f t="shared" si="23"/>
        <v>62.204078871863359</v>
      </c>
      <c r="H37">
        <f t="shared" si="23"/>
        <v>104.15672511096955</v>
      </c>
      <c r="I37">
        <f t="shared" si="23"/>
        <v>171.68155908967427</v>
      </c>
      <c r="J37">
        <f t="shared" si="25"/>
        <v>-0.15772417938244243</v>
      </c>
      <c r="K37">
        <f t="shared" si="26"/>
        <v>-0.17523087136748472</v>
      </c>
      <c r="L37">
        <f t="shared" si="27"/>
        <v>-8.9384159643916994E-2</v>
      </c>
      <c r="M37">
        <f t="shared" si="28"/>
        <v>0.46065049588058082</v>
      </c>
      <c r="N37">
        <f t="shared" si="29"/>
        <v>0.456304035154803</v>
      </c>
      <c r="O37">
        <f t="shared" si="30"/>
        <v>0.47766882607120326</v>
      </c>
      <c r="P37">
        <f t="shared" si="17"/>
        <v>65.11731121573807</v>
      </c>
      <c r="Q37">
        <f t="shared" si="18"/>
        <v>682.11394513971754</v>
      </c>
      <c r="R37">
        <f>SUMPRODUCT($M37:$O37, INDEX($I$2:$K$4, R$10, 0))+INDEX($L$2:$L$4, R$10, 1)</f>
        <v>2.9625958980226246</v>
      </c>
      <c r="S37">
        <f>SUMPRODUCT($M37:$O37, INDEX($I$2:$K$4, S$10, 0))+INDEX($L$2:$L$4, S$10, 1)</f>
        <v>-4.928182664218129</v>
      </c>
      <c r="T37">
        <f>SUMPRODUCT($M37:$O37, INDEX($I$2:$K$4, T$10, 0))+INDEX($L$2:$L$4, T$10, 1)</f>
        <v>-0.15314685059161182</v>
      </c>
      <c r="U37">
        <f t="shared" si="19"/>
        <v>0.95085544066937111</v>
      </c>
      <c r="V37">
        <f t="shared" si="8"/>
        <v>7.1876124197659706E-3</v>
      </c>
      <c r="W37">
        <f t="shared" si="9"/>
        <v>0.46178794350413638</v>
      </c>
      <c r="X37">
        <f>MMULT(U37:W37, $M$2:$M$4)+$N$2</f>
        <v>56.846773111756605</v>
      </c>
      <c r="Y37">
        <f t="shared" si="20"/>
        <v>318.50731050251852</v>
      </c>
      <c r="Z37">
        <f t="shared" si="21"/>
        <v>39</v>
      </c>
      <c r="AA37">
        <f t="shared" si="22"/>
        <v>0</v>
      </c>
    </row>
    <row r="38" spans="2:27" x14ac:dyDescent="0.25">
      <c r="B38">
        <v>33.1</v>
      </c>
      <c r="C38">
        <v>-5.7</v>
      </c>
      <c r="D38">
        <v>-4.5999999999999996</v>
      </c>
      <c r="E38">
        <v>5</v>
      </c>
      <c r="F38">
        <v>39</v>
      </c>
      <c r="G38">
        <f t="shared" si="23"/>
        <v>43.661427993996789</v>
      </c>
      <c r="H38">
        <f t="shared" si="23"/>
        <v>68.10586847253802</v>
      </c>
      <c r="I38">
        <f t="shared" si="23"/>
        <v>97.173144262522356</v>
      </c>
      <c r="J38">
        <f t="shared" si="25"/>
        <v>-0.86065581229157018</v>
      </c>
      <c r="K38">
        <f t="shared" si="26"/>
        <v>-0.88112644462640677</v>
      </c>
      <c r="L38">
        <f t="shared" si="27"/>
        <v>-0.88537986188454898</v>
      </c>
      <c r="M38">
        <f t="shared" si="28"/>
        <v>0.29720234588570288</v>
      </c>
      <c r="N38">
        <f t="shared" si="29"/>
        <v>0.29294440629875368</v>
      </c>
      <c r="O38">
        <f t="shared" si="30"/>
        <v>0.29206418110518173</v>
      </c>
      <c r="P38">
        <f t="shared" si="17"/>
        <v>48.401969057292163</v>
      </c>
      <c r="Q38">
        <f t="shared" si="18"/>
        <v>88.397022154279284</v>
      </c>
      <c r="R38">
        <f>SUMPRODUCT($M38:$O38, INDEX($I$2:$K$4, R$10, 0))+INDEX($L$2:$L$4, R$10, 1)</f>
        <v>2.2721521530312208</v>
      </c>
      <c r="S38">
        <f>SUMPRODUCT($M38:$O38, INDEX($I$2:$K$4, S$10, 0))+INDEX($L$2:$L$4, S$10, 1)</f>
        <v>-4.9995631522584763</v>
      </c>
      <c r="T38">
        <f>SUMPRODUCT($M38:$O38, INDEX($I$2:$K$4, T$10, 0))+INDEX($L$2:$L$4, T$10, 1)</f>
        <v>-2.4563318437423884</v>
      </c>
      <c r="U38">
        <f t="shared" si="19"/>
        <v>0.90654428152887923</v>
      </c>
      <c r="V38">
        <f t="shared" si="8"/>
        <v>6.6957557387686689E-3</v>
      </c>
      <c r="W38">
        <f t="shared" si="9"/>
        <v>7.8976744991183054E-2</v>
      </c>
      <c r="X38">
        <f>MMULT(U38:W38, $M$2:$M$4)+$N$2</f>
        <v>33.617193453918063</v>
      </c>
      <c r="Y38">
        <f t="shared" si="20"/>
        <v>28.974606312542555</v>
      </c>
      <c r="Z38">
        <f t="shared" si="21"/>
        <v>39</v>
      </c>
      <c r="AA38">
        <f t="shared" si="22"/>
        <v>0</v>
      </c>
    </row>
    <row r="39" spans="2:27" x14ac:dyDescent="0.25">
      <c r="B39">
        <v>42.6</v>
      </c>
      <c r="C39">
        <v>-5.3</v>
      </c>
      <c r="D39">
        <v>-3.8</v>
      </c>
      <c r="E39">
        <v>5</v>
      </c>
      <c r="F39">
        <v>39</v>
      </c>
      <c r="G39">
        <f t="shared" si="23"/>
        <v>57.572824382837531</v>
      </c>
      <c r="H39">
        <f t="shared" si="23"/>
        <v>93.978018552123814</v>
      </c>
      <c r="I39">
        <f t="shared" si="23"/>
        <v>147.02852719349985</v>
      </c>
      <c r="J39">
        <f t="shared" si="25"/>
        <v>-0.3332899764106616</v>
      </c>
      <c r="K39">
        <f t="shared" si="26"/>
        <v>-0.37453553625944669</v>
      </c>
      <c r="L39">
        <f t="shared" si="27"/>
        <v>-0.35275988011898063</v>
      </c>
      <c r="M39">
        <f t="shared" si="28"/>
        <v>0.41744033720557977</v>
      </c>
      <c r="N39">
        <f t="shared" si="29"/>
        <v>0.40744553240925602</v>
      </c>
      <c r="O39">
        <f t="shared" si="30"/>
        <v>0.41271331771987757</v>
      </c>
      <c r="P39">
        <f t="shared" si="17"/>
        <v>59.702596662236715</v>
      </c>
      <c r="Q39">
        <f t="shared" si="18"/>
        <v>428.59750855925478</v>
      </c>
      <c r="R39">
        <f>SUMPRODUCT($M39:$O39, INDEX($I$2:$K$4, R$10, 0))+INDEX($L$2:$L$4, R$10, 1)</f>
        <v>2.7507275325598304</v>
      </c>
      <c r="S39">
        <f>SUMPRODUCT($M39:$O39, INDEX($I$2:$K$4, S$10, 0))+INDEX($L$2:$L$4, S$10, 1)</f>
        <v>-4.9505502726326984</v>
      </c>
      <c r="T39">
        <f>SUMPRODUCT($M39:$O39, INDEX($I$2:$K$4, T$10, 0))+INDEX($L$2:$L$4, T$10, 1)</f>
        <v>-0.85978447171500161</v>
      </c>
      <c r="U39">
        <f t="shared" si="19"/>
        <v>0.93995442498485926</v>
      </c>
      <c r="V39">
        <f t="shared" si="8"/>
        <v>7.0297450295377911E-3</v>
      </c>
      <c r="W39">
        <f t="shared" si="9"/>
        <v>0.29738437765765185</v>
      </c>
      <c r="X39">
        <f>MMULT(U39:W39, $M$2:$M$4)+$N$2</f>
        <v>46.991054089651143</v>
      </c>
      <c r="Y39">
        <f t="shared" si="20"/>
        <v>63.856945463730263</v>
      </c>
      <c r="Z39">
        <f t="shared" si="21"/>
        <v>39</v>
      </c>
      <c r="AA39">
        <f t="shared" si="22"/>
        <v>0</v>
      </c>
    </row>
    <row r="40" spans="2:27" x14ac:dyDescent="0.25">
      <c r="B40">
        <v>49.4</v>
      </c>
      <c r="C40">
        <v>-5.5</v>
      </c>
      <c r="D40">
        <v>-4.5</v>
      </c>
      <c r="E40">
        <v>5</v>
      </c>
      <c r="F40">
        <v>39</v>
      </c>
      <c r="G40">
        <f t="shared" si="23"/>
        <v>64.215381651431571</v>
      </c>
      <c r="H40">
        <f t="shared" si="23"/>
        <v>102.97821902478296</v>
      </c>
      <c r="I40">
        <f t="shared" si="23"/>
        <v>162.36279104263093</v>
      </c>
      <c r="J40">
        <f t="shared" si="25"/>
        <v>-8.1477888793854425E-2</v>
      </c>
      <c r="K40">
        <f t="shared" si="26"/>
        <v>-0.19830666780808781</v>
      </c>
      <c r="L40">
        <f t="shared" si="27"/>
        <v>-0.18893934858239791</v>
      </c>
      <c r="M40">
        <f t="shared" si="28"/>
        <v>0.47964178913580319</v>
      </c>
      <c r="N40">
        <f t="shared" si="29"/>
        <v>0.45058516573925744</v>
      </c>
      <c r="O40">
        <f t="shared" si="30"/>
        <v>0.45290517911736217</v>
      </c>
      <c r="P40">
        <f t="shared" si="17"/>
        <v>63.913971234071099</v>
      </c>
      <c r="Q40">
        <f t="shared" si="18"/>
        <v>620.70596265212214</v>
      </c>
      <c r="R40">
        <f>SUMPRODUCT($M40:$O40, INDEX($I$2:$K$4, R$10, 0))+INDEX($L$2:$L$4, R$10, 1)</f>
        <v>2.9463569887280605</v>
      </c>
      <c r="S40">
        <f>SUMPRODUCT($M40:$O40, INDEX($I$2:$K$4, S$10, 0))+INDEX($L$2:$L$4, S$10, 1)</f>
        <v>-4.9312202783423231</v>
      </c>
      <c r="T40">
        <f>SUMPRODUCT($M40:$O40, INDEX($I$2:$K$4, T$10, 0))+INDEX($L$2:$L$4, T$10, 1)</f>
        <v>-0.20774027753584345</v>
      </c>
      <c r="U40">
        <f t="shared" si="19"/>
        <v>0.95009102686059643</v>
      </c>
      <c r="V40">
        <f t="shared" si="8"/>
        <v>7.1659685722063812E-3</v>
      </c>
      <c r="W40">
        <f t="shared" si="9"/>
        <v>0.44825090399048251</v>
      </c>
      <c r="X40">
        <f>MMULT(U40:W40, $M$2:$M$4)+$N$2</f>
        <v>56.03690853364607</v>
      </c>
      <c r="Y40">
        <f t="shared" si="20"/>
        <v>290.2562523838223</v>
      </c>
      <c r="Z40">
        <f t="shared" si="21"/>
        <v>39</v>
      </c>
      <c r="AA40">
        <f t="shared" si="22"/>
        <v>0</v>
      </c>
    </row>
    <row r="41" spans="2:27" x14ac:dyDescent="0.25">
      <c r="B41">
        <v>42.6</v>
      </c>
      <c r="C41">
        <v>-4</v>
      </c>
      <c r="D41">
        <v>-2.5</v>
      </c>
      <c r="E41">
        <v>7</v>
      </c>
      <c r="F41">
        <v>39</v>
      </c>
      <c r="G41">
        <f t="shared" si="23"/>
        <v>60.812584236845815</v>
      </c>
      <c r="H41">
        <f t="shared" si="23"/>
        <v>101.62019053186205</v>
      </c>
      <c r="I41">
        <f t="shared" si="23"/>
        <v>166.53473580568806</v>
      </c>
      <c r="J41">
        <f t="shared" si="25"/>
        <v>-0.21047422048604281</v>
      </c>
      <c r="K41">
        <f t="shared" si="26"/>
        <v>-0.22489761157197119</v>
      </c>
      <c r="L41">
        <f t="shared" si="27"/>
        <v>-0.14436921366431321</v>
      </c>
      <c r="M41">
        <f t="shared" si="28"/>
        <v>0.44757483573784573</v>
      </c>
      <c r="N41">
        <f t="shared" si="29"/>
        <v>0.44401138545790753</v>
      </c>
      <c r="O41">
        <f t="shared" si="30"/>
        <v>0.46397025393102015</v>
      </c>
      <c r="P41">
        <f t="shared" si="17"/>
        <v>63.862987328701081</v>
      </c>
      <c r="Q41">
        <f t="shared" si="18"/>
        <v>618.16813890715048</v>
      </c>
      <c r="R41">
        <f>SUMPRODUCT($M41:$O41, INDEX($I$2:$K$4, R$10, 0))+INDEX($L$2:$L$4, R$10, 1)</f>
        <v>2.9099727567913627</v>
      </c>
      <c r="S41">
        <f>SUMPRODUCT($M41:$O41, INDEX($I$2:$K$4, S$10, 0))+INDEX($L$2:$L$4, S$10, 1)</f>
        <v>-4.9335891930263376</v>
      </c>
      <c r="T41">
        <f>SUMPRODUCT($M41:$O41, INDEX($I$2:$K$4, T$10, 0))+INDEX($L$2:$L$4, T$10, 1)</f>
        <v>-0.32866173564284207</v>
      </c>
      <c r="U41">
        <f t="shared" si="19"/>
        <v>0.94833722980385393</v>
      </c>
      <c r="V41">
        <f t="shared" si="8"/>
        <v>7.1491343119830068E-3</v>
      </c>
      <c r="W41">
        <f t="shared" si="9"/>
        <v>0.41856627907453797</v>
      </c>
      <c r="X41">
        <f>MMULT(U41:W41, $M$2:$M$4)+$N$2</f>
        <v>54.260886776123229</v>
      </c>
      <c r="Y41">
        <f t="shared" si="20"/>
        <v>232.89466519365283</v>
      </c>
      <c r="Z41">
        <f t="shared" si="21"/>
        <v>39</v>
      </c>
      <c r="AA41">
        <f t="shared" si="22"/>
        <v>0</v>
      </c>
    </row>
    <row r="42" spans="2:27" x14ac:dyDescent="0.25">
      <c r="B42">
        <v>48.4</v>
      </c>
      <c r="C42">
        <v>-5.6</v>
      </c>
      <c r="D42">
        <v>-4.5</v>
      </c>
      <c r="E42">
        <v>5</v>
      </c>
      <c r="F42">
        <v>39</v>
      </c>
      <c r="G42">
        <f t="shared" si="23"/>
        <v>63.16837140408105</v>
      </c>
      <c r="H42">
        <f t="shared" si="23"/>
        <v>101.41434665533995</v>
      </c>
      <c r="I42">
        <f t="shared" si="23"/>
        <v>159.07570751785073</v>
      </c>
      <c r="J42">
        <f t="shared" si="25"/>
        <v>-0.12116890318496232</v>
      </c>
      <c r="K42">
        <f t="shared" si="26"/>
        <v>-0.22892814773028547</v>
      </c>
      <c r="L42">
        <f t="shared" si="27"/>
        <v>-0.22405624597849627</v>
      </c>
      <c r="M42">
        <f t="shared" si="28"/>
        <v>0.46974478216363041</v>
      </c>
      <c r="N42">
        <f t="shared" si="29"/>
        <v>0.44301661187203384</v>
      </c>
      <c r="O42">
        <f t="shared" si="30"/>
        <v>0.44421909917904617</v>
      </c>
      <c r="P42">
        <f t="shared" si="17"/>
        <v>63.103662809588201</v>
      </c>
      <c r="Q42">
        <f t="shared" si="18"/>
        <v>580.98656083832532</v>
      </c>
      <c r="R42">
        <f>SUMPRODUCT($M42:$O42, INDEX($I$2:$K$4, R$10, 0))+INDEX($L$2:$L$4, R$10, 1)</f>
        <v>2.9111508832358468</v>
      </c>
      <c r="S42">
        <f>SUMPRODUCT($M42:$O42, INDEX($I$2:$K$4, S$10, 0))+INDEX($L$2:$L$4, S$10, 1)</f>
        <v>-4.9347844393077915</v>
      </c>
      <c r="T42">
        <f>SUMPRODUCT($M42:$O42, INDEX($I$2:$K$4, T$10, 0))+INDEX($L$2:$L$4, T$10, 1)</f>
        <v>-0.32506856121102512</v>
      </c>
      <c r="U42">
        <f t="shared" si="19"/>
        <v>0.94839492013227678</v>
      </c>
      <c r="V42">
        <f t="shared" si="8"/>
        <v>7.1406554207026889E-3</v>
      </c>
      <c r="W42">
        <f t="shared" si="9"/>
        <v>0.41944099972967025</v>
      </c>
      <c r="X42">
        <f>MMULT(U42:W42, $M$2:$M$4)+$N$2</f>
        <v>54.313010369885838</v>
      </c>
      <c r="Y42">
        <f t="shared" si="20"/>
        <v>234.4882865882312</v>
      </c>
      <c r="Z42">
        <f t="shared" si="21"/>
        <v>39</v>
      </c>
      <c r="AA42">
        <f t="shared" si="22"/>
        <v>0</v>
      </c>
    </row>
    <row r="43" spans="2:27" x14ac:dyDescent="0.25">
      <c r="B43">
        <v>31.1</v>
      </c>
      <c r="C43">
        <v>-3.8</v>
      </c>
      <c r="D43">
        <v>-1.8</v>
      </c>
      <c r="E43">
        <v>7</v>
      </c>
      <c r="F43">
        <v>39</v>
      </c>
      <c r="G43">
        <f t="shared" si="23"/>
        <v>48.215998349873189</v>
      </c>
      <c r="H43">
        <f t="shared" si="23"/>
        <v>82.506134469177454</v>
      </c>
      <c r="I43">
        <f t="shared" si="23"/>
        <v>132.54648749045145</v>
      </c>
      <c r="J43">
        <f t="shared" si="25"/>
        <v>-0.68799702695698595</v>
      </c>
      <c r="K43">
        <f t="shared" si="26"/>
        <v>-0.59916132732757377</v>
      </c>
      <c r="L43">
        <f t="shared" si="27"/>
        <v>-0.50747584596051798</v>
      </c>
      <c r="M43">
        <f t="shared" si="28"/>
        <v>0.33447879259510588</v>
      </c>
      <c r="N43">
        <f t="shared" si="29"/>
        <v>0.35453559229524184</v>
      </c>
      <c r="O43">
        <f t="shared" si="30"/>
        <v>0.37578543231668016</v>
      </c>
      <c r="P43">
        <f t="shared" si="17"/>
        <v>55.091617047550898</v>
      </c>
      <c r="Q43">
        <f t="shared" si="18"/>
        <v>258.94013920503068</v>
      </c>
      <c r="R43">
        <f>SUMPRODUCT($M43:$O43, INDEX($I$2:$K$4, R$10, 0))+INDEX($L$2:$L$4, R$10, 1)</f>
        <v>2.5188304000739459</v>
      </c>
      <c r="S43">
        <f>SUMPRODUCT($M43:$O43, INDEX($I$2:$K$4, S$10, 0))+INDEX($L$2:$L$4, S$10, 1)</f>
        <v>-4.9728450617099185</v>
      </c>
      <c r="T43">
        <f>SUMPRODUCT($M43:$O43, INDEX($I$2:$K$4, T$10, 0))+INDEX($L$2:$L$4, T$10, 1)</f>
        <v>-1.6328732756021962</v>
      </c>
      <c r="U43">
        <f t="shared" si="19"/>
        <v>0.92545140298638251</v>
      </c>
      <c r="V43">
        <f t="shared" si="8"/>
        <v>6.8758182296096999E-3</v>
      </c>
      <c r="W43">
        <f t="shared" si="9"/>
        <v>0.16343713136782476</v>
      </c>
      <c r="X43">
        <f>MMULT(U43:W43, $M$2:$M$4)+$N$2</f>
        <v>38.878165704755006</v>
      </c>
      <c r="Y43">
        <f t="shared" si="20"/>
        <v>1.4843595497844477E-2</v>
      </c>
      <c r="Z43">
        <f t="shared" si="21"/>
        <v>39</v>
      </c>
      <c r="AA43">
        <f t="shared" si="22"/>
        <v>0</v>
      </c>
    </row>
    <row r="44" spans="2:27" x14ac:dyDescent="0.25">
      <c r="B44">
        <v>48.4</v>
      </c>
      <c r="C44">
        <v>-5.7</v>
      </c>
      <c r="D44">
        <v>-4.5999999999999996</v>
      </c>
      <c r="E44">
        <v>5</v>
      </c>
      <c r="F44">
        <v>39</v>
      </c>
      <c r="G44">
        <f t="shared" ref="G44:I75" si="32">SUMPRODUCT($B44:$E44, INDEX($B$2:$E$4, G$10, 0))+ INDEX($F$2:$F$4, G$10, 1)</f>
        <v>63.04369136871852</v>
      </c>
      <c r="H44">
        <f t="shared" si="32"/>
        <v>101.02969624432299</v>
      </c>
      <c r="I44">
        <f t="shared" si="32"/>
        <v>157.8978170989933</v>
      </c>
      <c r="J44">
        <f t="shared" si="25"/>
        <v>-0.12589538708555525</v>
      </c>
      <c r="K44">
        <f t="shared" si="26"/>
        <v>-0.23645981404025174</v>
      </c>
      <c r="L44">
        <f t="shared" si="27"/>
        <v>-0.23664000196493096</v>
      </c>
      <c r="M44">
        <f t="shared" si="28"/>
        <v>0.46856765822987884</v>
      </c>
      <c r="N44">
        <f t="shared" si="29"/>
        <v>0.44115895746664241</v>
      </c>
      <c r="O44">
        <f t="shared" si="30"/>
        <v>0.44111453481551871</v>
      </c>
      <c r="P44">
        <f t="shared" si="17"/>
        <v>62.870999922219639</v>
      </c>
      <c r="Q44">
        <f t="shared" si="18"/>
        <v>569.82463728661003</v>
      </c>
      <c r="R44">
        <f>SUMPRODUCT($M44:$O44, INDEX($I$2:$K$4, R$10, 0))+INDEX($L$2:$L$4, R$10, 1)</f>
        <v>2.902846965635816</v>
      </c>
      <c r="S44">
        <f>SUMPRODUCT($M44:$O44, INDEX($I$2:$K$4, S$10, 0))+INDEX($L$2:$L$4, S$10, 1)</f>
        <v>-4.9356945847710074</v>
      </c>
      <c r="T44">
        <f>SUMPRODUCT($M44:$O44, INDEX($I$2:$K$4, T$10, 0))+INDEX($L$2:$L$4, T$10, 1)</f>
        <v>-0.35276078211085338</v>
      </c>
      <c r="U44">
        <f t="shared" si="19"/>
        <v>0.94798699328881575</v>
      </c>
      <c r="V44">
        <f t="shared" si="8"/>
        <v>7.1342056865639301E-3</v>
      </c>
      <c r="W44">
        <f t="shared" si="9"/>
        <v>0.41271309909417103</v>
      </c>
      <c r="X44">
        <f>MMULT(U44:W44, $M$2:$M$4)+$N$2</f>
        <v>53.910242107241586</v>
      </c>
      <c r="Y44">
        <f t="shared" si="20"/>
        <v>222.31531969656004</v>
      </c>
      <c r="Z44">
        <f t="shared" si="21"/>
        <v>39</v>
      </c>
      <c r="AA44">
        <f t="shared" si="22"/>
        <v>0</v>
      </c>
    </row>
    <row r="45" spans="2:27" x14ac:dyDescent="0.25">
      <c r="B45">
        <v>30.1</v>
      </c>
      <c r="C45">
        <v>-5.6</v>
      </c>
      <c r="D45">
        <v>-4.5</v>
      </c>
      <c r="E45">
        <v>5</v>
      </c>
      <c r="F45">
        <v>39</v>
      </c>
      <c r="G45">
        <f t="shared" si="32"/>
        <v>39.985664230394271</v>
      </c>
      <c r="H45">
        <f t="shared" si="32"/>
        <v>62.034866379283436</v>
      </c>
      <c r="I45">
        <f t="shared" si="32"/>
        <v>86.444236085993339</v>
      </c>
      <c r="J45">
        <f t="shared" si="25"/>
        <v>-1</v>
      </c>
      <c r="K45">
        <f t="shared" si="26"/>
        <v>-1</v>
      </c>
      <c r="L45">
        <f t="shared" si="27"/>
        <v>-1</v>
      </c>
      <c r="M45">
        <f t="shared" si="28"/>
        <v>0.2689414213699951</v>
      </c>
      <c r="N45">
        <f t="shared" si="29"/>
        <v>0.2689414213699951</v>
      </c>
      <c r="O45">
        <f t="shared" si="30"/>
        <v>0.2689414213699951</v>
      </c>
      <c r="P45">
        <f t="shared" si="17"/>
        <v>46.104785663691686</v>
      </c>
      <c r="Q45">
        <f t="shared" si="18"/>
        <v>50.477979326998913</v>
      </c>
      <c r="R45">
        <f>SUMPRODUCT($M45:$O45, INDEX($I$2:$K$4, R$10, 0))+INDEX($L$2:$L$4, R$10, 1)</f>
        <v>2.1707251361141671</v>
      </c>
      <c r="S45">
        <f>SUMPRODUCT($M45:$O45, INDEX($I$2:$K$4, S$10, 0))+INDEX($L$2:$L$4, S$10, 1)</f>
        <v>-5.0097863752251621</v>
      </c>
      <c r="T45">
        <f>SUMPRODUCT($M45:$O45, INDEX($I$2:$K$4, T$10, 0))+INDEX($L$2:$L$4, T$10, 1)</f>
        <v>-2.7946403727568505</v>
      </c>
      <c r="U45">
        <f t="shared" si="19"/>
        <v>0.89758964208339576</v>
      </c>
      <c r="V45">
        <f t="shared" si="8"/>
        <v>6.6281036436652329E-3</v>
      </c>
      <c r="W45">
        <f t="shared" si="9"/>
        <v>5.7614488144210482E-2</v>
      </c>
      <c r="X45">
        <f>MMULT(U45:W45, $M$2:$M$4)+$N$2</f>
        <v>32.224856196620578</v>
      </c>
      <c r="Y45">
        <f t="shared" si="20"/>
        <v>45.902573556470571</v>
      </c>
      <c r="Z45">
        <f t="shared" si="21"/>
        <v>39</v>
      </c>
      <c r="AA45">
        <f t="shared" si="22"/>
        <v>0</v>
      </c>
    </row>
    <row r="46" spans="2:27" x14ac:dyDescent="0.25">
      <c r="B46">
        <v>41.6</v>
      </c>
      <c r="C46">
        <v>-5.7</v>
      </c>
      <c r="D46">
        <v>-4.3</v>
      </c>
      <c r="E46">
        <v>6</v>
      </c>
      <c r="F46">
        <v>39</v>
      </c>
      <c r="G46">
        <f t="shared" si="32"/>
        <v>56.272264951213138</v>
      </c>
      <c r="H46">
        <f t="shared" si="32"/>
        <v>90.63572884855968</v>
      </c>
      <c r="I46">
        <f t="shared" si="32"/>
        <v>138.5851094772562</v>
      </c>
      <c r="J46">
        <f t="shared" si="25"/>
        <v>-0.38259276332007497</v>
      </c>
      <c r="K46">
        <f t="shared" si="26"/>
        <v>-0.43997940434716609</v>
      </c>
      <c r="L46">
        <f t="shared" si="27"/>
        <v>-0.44296343940747007</v>
      </c>
      <c r="M46">
        <f t="shared" si="28"/>
        <v>0.40550170659544554</v>
      </c>
      <c r="N46">
        <f t="shared" si="29"/>
        <v>0.39174587679621953</v>
      </c>
      <c r="O46">
        <f t="shared" si="30"/>
        <v>0.39103506794724624</v>
      </c>
      <c r="P46">
        <f t="shared" si="17"/>
        <v>57.946945428516472</v>
      </c>
      <c r="Q46">
        <f t="shared" si="18"/>
        <v>358.9867410711812</v>
      </c>
      <c r="R46">
        <f>SUMPRODUCT($M46:$O46, INDEX($I$2:$K$4, R$10, 0))+INDEX($L$2:$L$4, R$10, 1)</f>
        <v>2.6841383476115226</v>
      </c>
      <c r="S46">
        <f>SUMPRODUCT($M46:$O46, INDEX($I$2:$K$4, S$10, 0))+INDEX($L$2:$L$4, S$10, 1)</f>
        <v>-4.95767226820894</v>
      </c>
      <c r="T46">
        <f>SUMPRODUCT($M46:$O46, INDEX($I$2:$K$4, T$10, 0))+INDEX($L$2:$L$4, T$10, 1)</f>
        <v>-1.0819351663520873</v>
      </c>
      <c r="U46">
        <f t="shared" si="19"/>
        <v>0.93608417068781136</v>
      </c>
      <c r="V46">
        <f t="shared" si="8"/>
        <v>6.9802053064326741E-3</v>
      </c>
      <c r="W46">
        <f t="shared" si="9"/>
        <v>0.253139979112598</v>
      </c>
      <c r="X46">
        <f>MMULT(U46:W46, $M$2:$M$4)+$N$2</f>
        <v>44.324757875024261</v>
      </c>
      <c r="Y46">
        <f t="shared" si="20"/>
        <v>28.353046427632883</v>
      </c>
      <c r="Z46">
        <f t="shared" si="21"/>
        <v>39</v>
      </c>
      <c r="AA46">
        <f t="shared" si="22"/>
        <v>0</v>
      </c>
    </row>
    <row r="47" spans="2:27" x14ac:dyDescent="0.25">
      <c r="B47">
        <v>45.4</v>
      </c>
      <c r="C47">
        <v>-5.9</v>
      </c>
      <c r="D47">
        <v>-2.6</v>
      </c>
      <c r="E47">
        <v>7</v>
      </c>
      <c r="F47">
        <v>39</v>
      </c>
      <c r="G47">
        <f t="shared" si="32"/>
        <v>68.191463421997824</v>
      </c>
      <c r="H47">
        <f t="shared" si="32"/>
        <v>117.84502816715369</v>
      </c>
      <c r="I47">
        <f t="shared" si="32"/>
        <v>188.74314553546574</v>
      </c>
      <c r="J47">
        <f t="shared" si="25"/>
        <v>6.9251026395963589E-2</v>
      </c>
      <c r="K47">
        <f t="shared" si="26"/>
        <v>9.2793620524515674E-2</v>
      </c>
      <c r="L47">
        <f t="shared" si="27"/>
        <v>9.2889876325882526E-2</v>
      </c>
      <c r="M47">
        <f t="shared" si="28"/>
        <v>0.51730584100986376</v>
      </c>
      <c r="N47">
        <f t="shared" si="29"/>
        <v>0.52318177332817506</v>
      </c>
      <c r="O47">
        <f t="shared" si="30"/>
        <v>0.52320578549756869</v>
      </c>
      <c r="P47">
        <f t="shared" si="17"/>
        <v>70.235998336206251</v>
      </c>
      <c r="Q47">
        <f t="shared" si="18"/>
        <v>975.6875920594797</v>
      </c>
      <c r="R47">
        <f>SUMPRODUCT($M47:$O47, INDEX($I$2:$K$4, R$10, 0))+INDEX($L$2:$L$4, R$10, 1)</f>
        <v>3.1898898612793096</v>
      </c>
      <c r="S47">
        <f>SUMPRODUCT($M47:$O47, INDEX($I$2:$K$4, S$10, 0))+INDEX($L$2:$L$4, S$10, 1)</f>
        <v>-4.9052206584323939</v>
      </c>
      <c r="T47">
        <f>SUMPRODUCT($M47:$O47, INDEX($I$2:$K$4, T$10, 0))+INDEX($L$2:$L$4, T$10, 1)</f>
        <v>0.6067656051808461</v>
      </c>
      <c r="U47">
        <f t="shared" si="19"/>
        <v>0.96045203716068273</v>
      </c>
      <c r="V47">
        <f t="shared" si="8"/>
        <v>7.3533362021851525E-3</v>
      </c>
      <c r="W47">
        <f t="shared" si="9"/>
        <v>0.64720264033023855</v>
      </c>
      <c r="X47">
        <f>MMULT(U47:W47, $M$2:$M$4)+$N$2</f>
        <v>67.922250975940301</v>
      </c>
      <c r="Y47">
        <f t="shared" si="20"/>
        <v>836.49660151527974</v>
      </c>
      <c r="Z47">
        <f t="shared" si="21"/>
        <v>69</v>
      </c>
      <c r="AA47">
        <f t="shared" si="22"/>
        <v>1</v>
      </c>
    </row>
    <row r="48" spans="2:27" x14ac:dyDescent="0.25">
      <c r="B48">
        <v>26.299999999999997</v>
      </c>
      <c r="C48">
        <v>-3.8</v>
      </c>
      <c r="D48">
        <v>-0.6</v>
      </c>
      <c r="E48">
        <v>7</v>
      </c>
      <c r="F48">
        <v>39</v>
      </c>
      <c r="G48">
        <f t="shared" si="32"/>
        <v>46.269100923533102</v>
      </c>
      <c r="H48">
        <f t="shared" si="32"/>
        <v>83.849036978316747</v>
      </c>
      <c r="I48">
        <f t="shared" si="32"/>
        <v>135.8124868483051</v>
      </c>
      <c r="J48">
        <f t="shared" si="25"/>
        <v>-0.7618017809815234</v>
      </c>
      <c r="K48">
        <f t="shared" si="26"/>
        <v>-0.57286655863380642</v>
      </c>
      <c r="L48">
        <f t="shared" si="27"/>
        <v>-0.47258419703196242</v>
      </c>
      <c r="M48">
        <f t="shared" si="28"/>
        <v>0.31825520794665552</v>
      </c>
      <c r="N48">
        <f t="shared" si="29"/>
        <v>0.36057564485849258</v>
      </c>
      <c r="O48">
        <f t="shared" si="30"/>
        <v>0.38400478149124467</v>
      </c>
      <c r="P48">
        <f t="shared" si="17"/>
        <v>55.480003975095428</v>
      </c>
      <c r="Q48">
        <f t="shared" si="18"/>
        <v>271.59053101916112</v>
      </c>
      <c r="R48">
        <f>SUMPRODUCT($M48:$O48, INDEX($I$2:$K$4, R$10, 0))+INDEX($L$2:$L$4, R$10, 1)</f>
        <v>2.5165343153761333</v>
      </c>
      <c r="S48">
        <f>SUMPRODUCT($M48:$O48, INDEX($I$2:$K$4, S$10, 0))+INDEX($L$2:$L$4, S$10, 1)</f>
        <v>-4.9722951454958091</v>
      </c>
      <c r="T48">
        <f>SUMPRODUCT($M48:$O48, INDEX($I$2:$K$4, T$10, 0))+INDEX($L$2:$L$4, T$10, 1)</f>
        <v>-1.639543944326137</v>
      </c>
      <c r="U48">
        <f t="shared" si="19"/>
        <v>0.92529283874151813</v>
      </c>
      <c r="V48">
        <f t="shared" si="8"/>
        <v>6.8795743737037531E-3</v>
      </c>
      <c r="W48">
        <f t="shared" si="9"/>
        <v>0.16252712770485556</v>
      </c>
      <c r="X48">
        <f>MMULT(U48:W48, $M$2:$M$4)+$N$2</f>
        <v>38.822331356227416</v>
      </c>
      <c r="Y48">
        <f t="shared" si="20"/>
        <v>3.1566146979989454E-2</v>
      </c>
      <c r="Z48">
        <f t="shared" si="21"/>
        <v>39</v>
      </c>
      <c r="AA48">
        <f t="shared" si="22"/>
        <v>0</v>
      </c>
    </row>
    <row r="49" spans="2:27" x14ac:dyDescent="0.25">
      <c r="B49">
        <v>48.4</v>
      </c>
      <c r="C49">
        <v>-5.8</v>
      </c>
      <c r="D49">
        <v>-4.2</v>
      </c>
      <c r="E49">
        <v>6</v>
      </c>
      <c r="F49">
        <v>39</v>
      </c>
      <c r="G49">
        <f t="shared" si="32"/>
        <v>65.450892968838701</v>
      </c>
      <c r="H49">
        <f t="shared" si="32"/>
        <v>106.8292151998872</v>
      </c>
      <c r="I49">
        <f t="shared" si="32"/>
        <v>168.11544205968676</v>
      </c>
      <c r="J49">
        <f t="shared" si="25"/>
        <v>-3.4641004815233911E-2</v>
      </c>
      <c r="K49">
        <f t="shared" si="26"/>
        <v>-0.12290204760982015</v>
      </c>
      <c r="L49">
        <f t="shared" si="27"/>
        <v>-0.12748205551436775</v>
      </c>
      <c r="M49">
        <f t="shared" si="28"/>
        <v>0.49134061471683477</v>
      </c>
      <c r="N49">
        <f t="shared" si="29"/>
        <v>0.46931310528380116</v>
      </c>
      <c r="O49">
        <f t="shared" si="30"/>
        <v>0.46817257852514155</v>
      </c>
      <c r="P49">
        <f t="shared" si="17"/>
        <v>65.422212296009448</v>
      </c>
      <c r="Q49">
        <f t="shared" si="18"/>
        <v>698.13330261539284</v>
      </c>
      <c r="R49">
        <f>SUMPRODUCT($M49:$O49, INDEX($I$2:$K$4, R$10, 0))+INDEX($L$2:$L$4, R$10, 1)</f>
        <v>3.0078971455931671</v>
      </c>
      <c r="S49">
        <f>SUMPRODUCT($M49:$O49, INDEX($I$2:$K$4, S$10, 0))+INDEX($L$2:$L$4, S$10, 1)</f>
        <v>-4.9247954996230723</v>
      </c>
      <c r="T49">
        <f>SUMPRODUCT($M49:$O49, INDEX($I$2:$K$4, T$10, 0))+INDEX($L$2:$L$4, T$10, 1)</f>
        <v>-1.8830191123289097E-3</v>
      </c>
      <c r="U49">
        <f t="shared" si="19"/>
        <v>0.95292962108216794</v>
      </c>
      <c r="V49">
        <f t="shared" si="8"/>
        <v>7.2118234499430464E-3</v>
      </c>
      <c r="W49">
        <f t="shared" si="9"/>
        <v>0.49952924536101639</v>
      </c>
      <c r="X49">
        <f>MMULT(U49:W49, $M$2:$M$4)+$N$2</f>
        <v>59.10264308426008</v>
      </c>
      <c r="Y49">
        <f t="shared" si="20"/>
        <v>404.11625897314963</v>
      </c>
      <c r="Z49">
        <f t="shared" si="21"/>
        <v>69</v>
      </c>
      <c r="AA49">
        <f t="shared" si="22"/>
        <v>1</v>
      </c>
    </row>
    <row r="50" spans="2:27" x14ac:dyDescent="0.25">
      <c r="B50">
        <v>39.9</v>
      </c>
      <c r="C50">
        <v>-5.2</v>
      </c>
      <c r="D50">
        <v>-2.4</v>
      </c>
      <c r="E50">
        <v>7</v>
      </c>
      <c r="F50">
        <v>39</v>
      </c>
      <c r="G50">
        <f t="shared" si="32"/>
        <v>60.37432143309794</v>
      </c>
      <c r="H50">
        <f t="shared" si="32"/>
        <v>103.83890707145224</v>
      </c>
      <c r="I50">
        <f t="shared" si="32"/>
        <v>165.8605489132292</v>
      </c>
      <c r="J50">
        <f t="shared" si="25"/>
        <v>-0.22708828447888607</v>
      </c>
      <c r="K50">
        <f t="shared" si="26"/>
        <v>-0.18145392313702113</v>
      </c>
      <c r="L50">
        <f t="shared" si="27"/>
        <v>-0.15157175407735468</v>
      </c>
      <c r="M50">
        <f t="shared" si="28"/>
        <v>0.44347065092703891</v>
      </c>
      <c r="N50">
        <f t="shared" si="29"/>
        <v>0.45476057879871745</v>
      </c>
      <c r="O50">
        <f t="shared" si="30"/>
        <v>0.46217944122018545</v>
      </c>
      <c r="P50">
        <f t="shared" si="17"/>
        <v>64.032993901182152</v>
      </c>
      <c r="Q50">
        <f t="shared" si="18"/>
        <v>626.65078365662282</v>
      </c>
      <c r="R50">
        <f>SUMPRODUCT($M50:$O50, INDEX($I$2:$K$4, R$10, 0))+INDEX($L$2:$L$4, R$10, 1)</f>
        <v>2.9164216734829393</v>
      </c>
      <c r="S50">
        <f>SUMPRODUCT($M50:$O50, INDEX($I$2:$K$4, S$10, 0))+INDEX($L$2:$L$4, S$10, 1)</f>
        <v>-4.9328285308068338</v>
      </c>
      <c r="T50">
        <f>SUMPRODUCT($M50:$O50, INDEX($I$2:$K$4, T$10, 0))+INDEX($L$2:$L$4, T$10, 1)</f>
        <v>-0.30589045472973808</v>
      </c>
      <c r="U50">
        <f t="shared" si="19"/>
        <v>0.94865227429985521</v>
      </c>
      <c r="V50">
        <f t="shared" si="8"/>
        <v>7.1545355354385122E-3</v>
      </c>
      <c r="W50">
        <f t="shared" si="9"/>
        <v>0.4241181478807175</v>
      </c>
      <c r="X50">
        <f>MMULT(U50:W50, $M$2:$M$4)+$N$2</f>
        <v>54.592938826792356</v>
      </c>
      <c r="Y50">
        <f t="shared" si="20"/>
        <v>243.13974125608857</v>
      </c>
      <c r="Z50">
        <f t="shared" si="21"/>
        <v>39</v>
      </c>
      <c r="AA50">
        <f t="shared" si="22"/>
        <v>0</v>
      </c>
    </row>
    <row r="51" spans="2:27" x14ac:dyDescent="0.25">
      <c r="B51">
        <v>43.6</v>
      </c>
      <c r="C51">
        <v>-5.7</v>
      </c>
      <c r="D51">
        <v>-2.2999999999999998</v>
      </c>
      <c r="E51">
        <v>8</v>
      </c>
      <c r="F51">
        <v>39</v>
      </c>
      <c r="G51">
        <f t="shared" si="32"/>
        <v>67.314501298158575</v>
      </c>
      <c r="H51">
        <f t="shared" si="32"/>
        <v>117.03445801454797</v>
      </c>
      <c r="I51">
        <f t="shared" si="32"/>
        <v>187.91140355867554</v>
      </c>
      <c r="J51">
        <f t="shared" si="25"/>
        <v>3.6006350552683752E-2</v>
      </c>
      <c r="K51">
        <f t="shared" si="26"/>
        <v>7.6922211745556801E-2</v>
      </c>
      <c r="L51">
        <f t="shared" si="27"/>
        <v>8.4004127777426385E-2</v>
      </c>
      <c r="M51">
        <f t="shared" si="28"/>
        <v>0.50900061524975126</v>
      </c>
      <c r="N51">
        <f t="shared" si="29"/>
        <v>0.51922107623587133</v>
      </c>
      <c r="O51">
        <f t="shared" si="30"/>
        <v>0.52098869083258836</v>
      </c>
      <c r="P51">
        <f t="shared" si="17"/>
        <v>69.89108281815831</v>
      </c>
      <c r="Q51">
        <f t="shared" si="18"/>
        <v>954.2589976783155</v>
      </c>
      <c r="R51">
        <f>SUMPRODUCT($M51:$O51, INDEX($I$2:$K$4, R$10, 0))+INDEX($L$2:$L$4, R$10, 1)</f>
        <v>3.1704873532221622</v>
      </c>
      <c r="S51">
        <f>SUMPRODUCT($M51:$O51, INDEX($I$2:$K$4, S$10, 0))+INDEX($L$2:$L$4, S$10, 1)</f>
        <v>-4.9070146186351149</v>
      </c>
      <c r="T51">
        <f>SUMPRODUCT($M51:$O51, INDEX($I$2:$K$4, T$10, 0))+INDEX($L$2:$L$4, T$10, 1)</f>
        <v>0.54215431595412245</v>
      </c>
      <c r="U51">
        <f t="shared" si="19"/>
        <v>0.95970843385026328</v>
      </c>
      <c r="V51">
        <f t="shared" si="8"/>
        <v>7.340253178031087E-3</v>
      </c>
      <c r="W51">
        <f t="shared" si="9"/>
        <v>0.63231342407074087</v>
      </c>
      <c r="X51">
        <f>MMULT(U51:W51, $M$2:$M$4)+$N$2</f>
        <v>67.033267582240327</v>
      </c>
      <c r="Y51">
        <f t="shared" si="20"/>
        <v>785.86409133748646</v>
      </c>
      <c r="Z51">
        <f t="shared" si="21"/>
        <v>69</v>
      </c>
      <c r="AA51">
        <f t="shared" si="22"/>
        <v>1</v>
      </c>
    </row>
    <row r="52" spans="2:27" x14ac:dyDescent="0.25">
      <c r="B52">
        <v>35.9</v>
      </c>
      <c r="C52">
        <v>-5.3</v>
      </c>
      <c r="D52">
        <v>-0.4</v>
      </c>
      <c r="E52">
        <v>7</v>
      </c>
      <c r="F52">
        <v>39</v>
      </c>
      <c r="G52">
        <f t="shared" si="32"/>
        <v>62.416555140122327</v>
      </c>
      <c r="H52">
        <f t="shared" si="32"/>
        <v>115.27262639102736</v>
      </c>
      <c r="I52">
        <f t="shared" si="32"/>
        <v>187.8614619771825</v>
      </c>
      <c r="J52">
        <f t="shared" si="25"/>
        <v>-0.14966943622918627</v>
      </c>
      <c r="K52">
        <f t="shared" si="26"/>
        <v>4.2424580902993725E-2</v>
      </c>
      <c r="L52">
        <f t="shared" si="27"/>
        <v>8.3470586910615818E-2</v>
      </c>
      <c r="M52">
        <f t="shared" si="28"/>
        <v>0.46265233349736479</v>
      </c>
      <c r="N52">
        <f t="shared" si="29"/>
        <v>0.51060455472716781</v>
      </c>
      <c r="O52">
        <f t="shared" si="30"/>
        <v>0.52085553916613547</v>
      </c>
      <c r="P52">
        <f t="shared" si="17"/>
        <v>69.003603628835023</v>
      </c>
      <c r="Q52">
        <f t="shared" si="18"/>
        <v>900.21623071624219</v>
      </c>
      <c r="R52">
        <f>SUMPRODUCT($M52:$O52, INDEX($I$2:$K$4, R$10, 0))+INDEX($L$2:$L$4, R$10, 1)</f>
        <v>3.0970009538419569</v>
      </c>
      <c r="S52">
        <f>SUMPRODUCT($M52:$O52, INDEX($I$2:$K$4, S$10, 0))+INDEX($L$2:$L$4, S$10, 1)</f>
        <v>-4.9130650645296834</v>
      </c>
      <c r="T52">
        <f>SUMPRODUCT($M52:$O52, INDEX($I$2:$K$4, T$10, 0))+INDEX($L$2:$L$4, T$10, 1)</f>
        <v>0.29839739555968503</v>
      </c>
      <c r="U52">
        <f t="shared" si="19"/>
        <v>0.95676886769625202</v>
      </c>
      <c r="V52">
        <f t="shared" si="8"/>
        <v>7.2962985218351095E-3</v>
      </c>
      <c r="W52">
        <f t="shared" si="9"/>
        <v>0.57405070017525905</v>
      </c>
      <c r="X52">
        <f>MMULT(U52:W52, $M$2:$M$4)+$N$2</f>
        <v>63.554408295388157</v>
      </c>
      <c r="Y52">
        <f t="shared" si="20"/>
        <v>602.91896673662677</v>
      </c>
      <c r="Z52">
        <f t="shared" si="21"/>
        <v>69</v>
      </c>
      <c r="AA52">
        <f t="shared" si="22"/>
        <v>1</v>
      </c>
    </row>
    <row r="53" spans="2:27" x14ac:dyDescent="0.25">
      <c r="B53">
        <v>52.4</v>
      </c>
      <c r="C53">
        <v>-6.6</v>
      </c>
      <c r="D53">
        <v>-3.7</v>
      </c>
      <c r="E53">
        <v>5</v>
      </c>
      <c r="F53">
        <v>69</v>
      </c>
      <c r="G53">
        <f t="shared" si="32"/>
        <v>73.189548427081803</v>
      </c>
      <c r="H53">
        <f t="shared" si="32"/>
        <v>123.68329899149302</v>
      </c>
      <c r="I53">
        <f t="shared" si="32"/>
        <v>196.64785045549979</v>
      </c>
      <c r="J53">
        <f t="shared" si="25"/>
        <v>0.25872296744598744</v>
      </c>
      <c r="K53">
        <f t="shared" si="26"/>
        <v>0.20711016982932451</v>
      </c>
      <c r="L53">
        <f t="shared" si="27"/>
        <v>0.17733820553036517</v>
      </c>
      <c r="M53">
        <f t="shared" si="28"/>
        <v>0.56432234304376405</v>
      </c>
      <c r="N53">
        <f t="shared" si="29"/>
        <v>0.55159325141520632</v>
      </c>
      <c r="O53">
        <f t="shared" si="30"/>
        <v>0.54421872644371183</v>
      </c>
      <c r="P53">
        <f t="shared" si="17"/>
        <v>72.806927854994612</v>
      </c>
      <c r="Q53">
        <f t="shared" si="18"/>
        <v>14.492699693133877</v>
      </c>
      <c r="R53">
        <f>SUMPRODUCT($M53:$O53, INDEX($I$2:$K$4, R$10, 0))+INDEX($L$2:$L$4, R$10, 1)</f>
        <v>3.3193239251751905</v>
      </c>
      <c r="S53">
        <f>SUMPRODUCT($M53:$O53, INDEX($I$2:$K$4, S$10, 0))+INDEX($L$2:$L$4, S$10, 1)</f>
        <v>-4.8927898547815101</v>
      </c>
      <c r="T53">
        <f>SUMPRODUCT($M53:$O53, INDEX($I$2:$K$4, T$10, 0))+INDEX($L$2:$L$4, T$10, 1)</f>
        <v>1.0381142499819109</v>
      </c>
      <c r="U53">
        <f t="shared" si="19"/>
        <v>0.96508581816571148</v>
      </c>
      <c r="V53">
        <f t="shared" si="8"/>
        <v>7.4446298338874325E-3</v>
      </c>
      <c r="W53">
        <f t="shared" si="9"/>
        <v>0.73848598549499256</v>
      </c>
      <c r="X53">
        <f>MMULT(U53:W53, $M$2:$M$4)+$N$2</f>
        <v>73.373925036903941</v>
      </c>
      <c r="Y53">
        <f t="shared" si="20"/>
        <v>19.131220228455142</v>
      </c>
      <c r="Z53">
        <f t="shared" si="21"/>
        <v>69</v>
      </c>
      <c r="AA53">
        <f t="shared" si="22"/>
        <v>0</v>
      </c>
    </row>
    <row r="54" spans="2:27" x14ac:dyDescent="0.25">
      <c r="B54">
        <v>52.4</v>
      </c>
      <c r="C54">
        <v>-6.8</v>
      </c>
      <c r="D54">
        <v>-4.5</v>
      </c>
      <c r="E54">
        <v>5</v>
      </c>
      <c r="F54">
        <v>69</v>
      </c>
      <c r="G54">
        <f t="shared" si="32"/>
        <v>70.873282030354758</v>
      </c>
      <c r="H54">
        <f t="shared" si="32"/>
        <v>117.07802491147214</v>
      </c>
      <c r="I54">
        <f t="shared" si="32"/>
        <v>183.13363106254894</v>
      </c>
      <c r="J54">
        <f t="shared" si="25"/>
        <v>0.17091583936985244</v>
      </c>
      <c r="K54">
        <f t="shared" si="26"/>
        <v>7.7775275515659326E-2</v>
      </c>
      <c r="L54">
        <f t="shared" si="27"/>
        <v>3.2961753811709293E-2</v>
      </c>
      <c r="M54">
        <f t="shared" si="28"/>
        <v>0.54262524547528868</v>
      </c>
      <c r="N54">
        <f t="shared" si="29"/>
        <v>0.51943402350961343</v>
      </c>
      <c r="O54">
        <f t="shared" si="30"/>
        <v>0.5082396924465945</v>
      </c>
      <c r="P54">
        <f t="shared" si="17"/>
        <v>69.686800374697114</v>
      </c>
      <c r="Q54">
        <f t="shared" si="18"/>
        <v>0.47169475468409627</v>
      </c>
      <c r="R54">
        <f>SUMPRODUCT($M54:$O54, INDEX($I$2:$K$4, R$10, 0))+INDEX($L$2:$L$4, R$10, 1)</f>
        <v>3.1981375887864303</v>
      </c>
      <c r="S54">
        <f>SUMPRODUCT($M54:$O54, INDEX($I$2:$K$4, S$10, 0))+INDEX($L$2:$L$4, S$10, 1)</f>
        <v>-4.905654383734575</v>
      </c>
      <c r="T54">
        <f>SUMPRODUCT($M54:$O54, INDEX($I$2:$K$4, T$10, 0))+INDEX($L$2:$L$4, T$10, 1)</f>
        <v>0.63334696109491428</v>
      </c>
      <c r="U54">
        <f t="shared" si="19"/>
        <v>0.96076413119130233</v>
      </c>
      <c r="V54">
        <f t="shared" si="8"/>
        <v>7.3501710027879096E-3</v>
      </c>
      <c r="W54">
        <f t="shared" si="9"/>
        <v>0.6532479876178845</v>
      </c>
      <c r="X54">
        <f>MMULT(U54:W54, $M$2:$M$4)+$N$2</f>
        <v>68.283064391315463</v>
      </c>
      <c r="Y54">
        <f t="shared" si="20"/>
        <v>0.51399666699986735</v>
      </c>
      <c r="Z54">
        <f t="shared" si="21"/>
        <v>69</v>
      </c>
      <c r="AA54">
        <f t="shared" si="22"/>
        <v>0</v>
      </c>
    </row>
    <row r="55" spans="2:27" x14ac:dyDescent="0.25">
      <c r="B55">
        <v>38.1</v>
      </c>
      <c r="C55">
        <v>-5.2</v>
      </c>
      <c r="D55">
        <v>-1.8</v>
      </c>
      <c r="E55">
        <v>8</v>
      </c>
      <c r="F55">
        <v>69</v>
      </c>
      <c r="G55">
        <f t="shared" si="32"/>
        <v>60.970421176868619</v>
      </c>
      <c r="H55">
        <f t="shared" si="32"/>
        <v>107.122347145135</v>
      </c>
      <c r="I55">
        <f t="shared" si="32"/>
        <v>171.97172489475417</v>
      </c>
      <c r="J55">
        <f t="shared" si="25"/>
        <v>-0.20449079456089403</v>
      </c>
      <c r="K55">
        <f t="shared" si="26"/>
        <v>-0.11716236312446981</v>
      </c>
      <c r="L55">
        <f t="shared" si="27"/>
        <v>-8.6284231477190887E-2</v>
      </c>
      <c r="M55">
        <f t="shared" si="28"/>
        <v>0.44905470717824097</v>
      </c>
      <c r="N55">
        <f t="shared" si="29"/>
        <v>0.47074286933103271</v>
      </c>
      <c r="O55">
        <f t="shared" si="30"/>
        <v>0.47844231516198915</v>
      </c>
      <c r="P55">
        <f t="shared" si="17"/>
        <v>65.429226357007366</v>
      </c>
      <c r="Q55">
        <f t="shared" si="18"/>
        <v>12.750424409490888</v>
      </c>
      <c r="R55">
        <f>SUMPRODUCT($M55:$O55, INDEX($I$2:$K$4, R$10, 0))+INDEX($L$2:$L$4, R$10, 1)</f>
        <v>2.9675027419794024</v>
      </c>
      <c r="S55">
        <f>SUMPRODUCT($M55:$O55, INDEX($I$2:$K$4, S$10, 0))+INDEX($L$2:$L$4, S$10, 1)</f>
        <v>-4.9272528413141039</v>
      </c>
      <c r="T55">
        <f>SUMPRODUCT($M55:$O55, INDEX($I$2:$K$4, T$10, 0))+INDEX($L$2:$L$4, T$10, 1)</f>
        <v>-0.13493028985394773</v>
      </c>
      <c r="U55">
        <f t="shared" si="19"/>
        <v>0.95108422780447444</v>
      </c>
      <c r="V55">
        <f t="shared" si="8"/>
        <v>7.1942506314578098E-3</v>
      </c>
      <c r="W55">
        <f t="shared" si="9"/>
        <v>0.46631851298071514</v>
      </c>
      <c r="X55">
        <f>MMULT(U55:W55, $M$2:$M$4)+$N$2</f>
        <v>57.117402869035352</v>
      </c>
      <c r="Y55">
        <f t="shared" si="20"/>
        <v>141.19611457680926</v>
      </c>
      <c r="Z55">
        <f t="shared" si="21"/>
        <v>39</v>
      </c>
      <c r="AA55">
        <f t="shared" si="22"/>
        <v>1</v>
      </c>
    </row>
    <row r="56" spans="2:27" x14ac:dyDescent="0.25">
      <c r="B56">
        <v>47.6</v>
      </c>
      <c r="C56">
        <v>-3.6</v>
      </c>
      <c r="D56">
        <v>-3.3</v>
      </c>
      <c r="E56">
        <v>3</v>
      </c>
      <c r="F56">
        <v>69</v>
      </c>
      <c r="G56">
        <f t="shared" si="32"/>
        <v>60.273725935976131</v>
      </c>
      <c r="H56">
        <f t="shared" si="32"/>
        <v>96.962833227373636</v>
      </c>
      <c r="I56">
        <f t="shared" si="32"/>
        <v>160.38681836220638</v>
      </c>
      <c r="J56">
        <f t="shared" si="25"/>
        <v>-0.23090174985235878</v>
      </c>
      <c r="K56">
        <f t="shared" si="26"/>
        <v>-0.31609122556279012</v>
      </c>
      <c r="L56">
        <f t="shared" si="27"/>
        <v>-0.21004925630237359</v>
      </c>
      <c r="M56">
        <f t="shared" si="28"/>
        <v>0.44252967475807753</v>
      </c>
      <c r="N56">
        <f t="shared" si="29"/>
        <v>0.42162864037582404</v>
      </c>
      <c r="O56">
        <f t="shared" si="30"/>
        <v>0.44767991115248973</v>
      </c>
      <c r="P56">
        <f t="shared" si="17"/>
        <v>62.282859095887915</v>
      </c>
      <c r="Q56">
        <f t="shared" si="18"/>
        <v>45.119981925695726</v>
      </c>
      <c r="R56">
        <f>SUMPRODUCT($M56:$O56, INDEX($I$2:$K$4, R$10, 0))+INDEX($L$2:$L$4, R$10, 1)</f>
        <v>2.8510148119677305</v>
      </c>
      <c r="S56">
        <f>SUMPRODUCT($M56:$O56, INDEX($I$2:$K$4, S$10, 0))+INDEX($L$2:$L$4, S$10, 1)</f>
        <v>-4.9400028216072496</v>
      </c>
      <c r="T56">
        <f>SUMPRODUCT($M56:$O56, INDEX($I$2:$K$4, T$10, 0))+INDEX($L$2:$L$4, T$10, 1)</f>
        <v>-0.52651404438562199</v>
      </c>
      <c r="U56">
        <f t="shared" si="19"/>
        <v>0.94537111600441281</v>
      </c>
      <c r="V56">
        <f t="shared" si="8"/>
        <v>7.1037538227454802E-3</v>
      </c>
      <c r="W56">
        <f t="shared" si="9"/>
        <v>0.37133029816279661</v>
      </c>
      <c r="X56">
        <f>MMULT(U56:W56, $M$2:$M$4)+$N$2</f>
        <v>51.431592350531041</v>
      </c>
      <c r="Y56">
        <f t="shared" si="20"/>
        <v>308.64894733791942</v>
      </c>
      <c r="Z56">
        <f t="shared" si="21"/>
        <v>39</v>
      </c>
      <c r="AA56">
        <f t="shared" si="22"/>
        <v>1</v>
      </c>
    </row>
    <row r="57" spans="2:27" x14ac:dyDescent="0.25">
      <c r="B57">
        <v>52.4</v>
      </c>
      <c r="C57">
        <v>-6.4</v>
      </c>
      <c r="D57">
        <v>-2.5</v>
      </c>
      <c r="E57">
        <v>7</v>
      </c>
      <c r="F57">
        <v>69</v>
      </c>
      <c r="G57">
        <f t="shared" si="32"/>
        <v>78.502671768772288</v>
      </c>
      <c r="H57">
        <f t="shared" si="32"/>
        <v>136.82093854668935</v>
      </c>
      <c r="I57">
        <f t="shared" si="32"/>
        <v>221.7946620523164</v>
      </c>
      <c r="J57">
        <f t="shared" si="25"/>
        <v>0.46013766758900165</v>
      </c>
      <c r="K57">
        <f t="shared" si="26"/>
        <v>0.46435236793005386</v>
      </c>
      <c r="L57">
        <f t="shared" si="27"/>
        <v>0.4459891223772301</v>
      </c>
      <c r="M57">
        <f t="shared" si="28"/>
        <v>0.61304683420989525</v>
      </c>
      <c r="N57">
        <f t="shared" si="29"/>
        <v>0.61404616954546087</v>
      </c>
      <c r="O57">
        <f t="shared" si="30"/>
        <v>0.60968518976923458</v>
      </c>
      <c r="P57">
        <f t="shared" si="17"/>
        <v>78.725621238256181</v>
      </c>
      <c r="Q57">
        <f t="shared" si="18"/>
        <v>94.587708470019692</v>
      </c>
      <c r="R57">
        <f>SUMPRODUCT($M57:$O57, INDEX($I$2:$K$4, R$10, 0))+INDEX($L$2:$L$4, R$10, 1)</f>
        <v>3.5574188814080707</v>
      </c>
      <c r="S57">
        <f>SUMPRODUCT($M57:$O57, INDEX($I$2:$K$4, S$10, 0))+INDEX($L$2:$L$4, S$10, 1)</f>
        <v>-4.8678713257130317</v>
      </c>
      <c r="T57">
        <f>SUMPRODUCT($M57:$O57, INDEX($I$2:$K$4, T$10, 0))+INDEX($L$2:$L$4, T$10, 1)</f>
        <v>1.8332177696749943</v>
      </c>
      <c r="U57">
        <f t="shared" si="19"/>
        <v>0.97227809248808228</v>
      </c>
      <c r="V57">
        <f t="shared" si="8"/>
        <v>7.6310362729236853E-3</v>
      </c>
      <c r="W57">
        <f t="shared" si="9"/>
        <v>0.8621446087208815</v>
      </c>
      <c r="X57">
        <f>MMULT(U57:W57, $M$2:$M$4)+$N$2</f>
        <v>80.774588992585151</v>
      </c>
      <c r="Y57">
        <f t="shared" si="20"/>
        <v>138.64094594430742</v>
      </c>
      <c r="Z57">
        <f t="shared" si="21"/>
        <v>84</v>
      </c>
      <c r="AA57">
        <f t="shared" si="22"/>
        <v>1</v>
      </c>
    </row>
    <row r="58" spans="2:27" x14ac:dyDescent="0.25">
      <c r="B58">
        <v>52.4</v>
      </c>
      <c r="C58">
        <v>-6.3</v>
      </c>
      <c r="D58">
        <v>-4.5</v>
      </c>
      <c r="E58">
        <v>5</v>
      </c>
      <c r="F58">
        <v>69</v>
      </c>
      <c r="G58">
        <f t="shared" si="32"/>
        <v>69.774260268832393</v>
      </c>
      <c r="H58">
        <f t="shared" si="32"/>
        <v>114.13796591823461</v>
      </c>
      <c r="I58">
        <f t="shared" si="32"/>
        <v>179.72438436080608</v>
      </c>
      <c r="J58">
        <f t="shared" si="25"/>
        <v>0.12925312531035837</v>
      </c>
      <c r="K58">
        <f t="shared" si="26"/>
        <v>2.0207305654049268E-2</v>
      </c>
      <c r="L58">
        <f t="shared" si="27"/>
        <v>-3.4602493776061394E-3</v>
      </c>
      <c r="M58">
        <f t="shared" si="28"/>
        <v>0.53226836988625015</v>
      </c>
      <c r="N58">
        <f t="shared" si="29"/>
        <v>0.50505165451731826</v>
      </c>
      <c r="O58">
        <f t="shared" si="30"/>
        <v>0.49913493851873691</v>
      </c>
      <c r="P58">
        <f t="shared" si="17"/>
        <v>68.646493777820965</v>
      </c>
      <c r="Q58">
        <f t="shared" si="18"/>
        <v>0.1249666491192936</v>
      </c>
      <c r="R58">
        <f>SUMPRODUCT($M58:$O58, INDEX($I$2:$K$4, R$10, 0))+INDEX($L$2:$L$4, R$10, 1)</f>
        <v>3.1526348796599573</v>
      </c>
      <c r="S58">
        <f>SUMPRODUCT($M58:$O58, INDEX($I$2:$K$4, S$10, 0))+INDEX($L$2:$L$4, S$10, 1)</f>
        <v>-4.9102847152996025</v>
      </c>
      <c r="T58">
        <f>SUMPRODUCT($M58:$O58, INDEX($I$2:$K$4, T$10, 0))+INDEX($L$2:$L$4, T$10, 1)</f>
        <v>0.48107905904305071</v>
      </c>
      <c r="U58">
        <f t="shared" si="19"/>
        <v>0.95901241795023473</v>
      </c>
      <c r="V58">
        <f t="shared" si="8"/>
        <v>7.3164643771983654E-3</v>
      </c>
      <c r="W58">
        <f t="shared" si="9"/>
        <v>0.61800264645377057</v>
      </c>
      <c r="X58">
        <f>MMULT(U58:W58, $M$2:$M$4)+$N$2</f>
        <v>66.178720992525058</v>
      </c>
      <c r="Y58">
        <f t="shared" si="20"/>
        <v>7.9596152380187943</v>
      </c>
      <c r="Z58">
        <f t="shared" si="21"/>
        <v>69</v>
      </c>
      <c r="AA58">
        <f t="shared" si="22"/>
        <v>0</v>
      </c>
    </row>
    <row r="59" spans="2:27" x14ac:dyDescent="0.25">
      <c r="B59">
        <v>52.4</v>
      </c>
      <c r="C59">
        <v>-5.9</v>
      </c>
      <c r="D59">
        <v>-4.5</v>
      </c>
      <c r="E59">
        <v>5</v>
      </c>
      <c r="F59">
        <v>69</v>
      </c>
      <c r="G59">
        <f t="shared" si="32"/>
        <v>68.895042859614506</v>
      </c>
      <c r="H59">
        <f t="shared" si="32"/>
        <v>111.78591872364458</v>
      </c>
      <c r="I59">
        <f t="shared" si="32"/>
        <v>176.99698699941177</v>
      </c>
      <c r="J59">
        <f t="shared" si="25"/>
        <v>9.5922954062763299E-2</v>
      </c>
      <c r="K59">
        <f t="shared" si="26"/>
        <v>-2.5847070235239022E-2</v>
      </c>
      <c r="L59">
        <f t="shared" si="27"/>
        <v>-3.259785192905873E-2</v>
      </c>
      <c r="M59">
        <f t="shared" si="28"/>
        <v>0.52396236776168092</v>
      </c>
      <c r="N59">
        <f t="shared" si="29"/>
        <v>0.49353859216047274</v>
      </c>
      <c r="O59">
        <f t="shared" si="30"/>
        <v>0.49185125858955564</v>
      </c>
      <c r="P59">
        <f t="shared" si="17"/>
        <v>67.813765943389356</v>
      </c>
      <c r="Q59">
        <f t="shared" si="18"/>
        <v>1.4071512370629444</v>
      </c>
      <c r="R59">
        <f>SUMPRODUCT($M59:$O59, INDEX($I$2:$K$4, R$10, 0))+INDEX($L$2:$L$4, R$10, 1)</f>
        <v>3.1161959690817493</v>
      </c>
      <c r="S59">
        <f>SUMPRODUCT($M59:$O59, INDEX($I$2:$K$4, S$10, 0))+INDEX($L$2:$L$4, S$10, 1)</f>
        <v>-4.9139920921698845</v>
      </c>
      <c r="T59">
        <f>SUMPRODUCT($M59:$O59, INDEX($I$2:$K$4, T$10, 0))+INDEX($L$2:$L$4, T$10, 1)</f>
        <v>0.35914246129789884</v>
      </c>
      <c r="U59">
        <f t="shared" si="19"/>
        <v>0.95755589124494123</v>
      </c>
      <c r="V59">
        <f t="shared" si="8"/>
        <v>7.2895870685883912E-3</v>
      </c>
      <c r="W59">
        <f t="shared" si="9"/>
        <v>0.58883283228169225</v>
      </c>
      <c r="X59">
        <f>MMULT(U59:W59, $M$2:$M$4)+$N$2</f>
        <v>64.437055401633259</v>
      </c>
      <c r="Y59">
        <f t="shared" si="20"/>
        <v>20.820463407764219</v>
      </c>
      <c r="Z59">
        <f t="shared" si="21"/>
        <v>69</v>
      </c>
      <c r="AA59">
        <f t="shared" si="22"/>
        <v>0</v>
      </c>
    </row>
    <row r="60" spans="2:27" x14ac:dyDescent="0.25">
      <c r="B60">
        <v>42.9</v>
      </c>
      <c r="C60">
        <v>-5.3</v>
      </c>
      <c r="D60">
        <v>-2.2999999999999998</v>
      </c>
      <c r="E60">
        <v>7</v>
      </c>
      <c r="F60">
        <v>69</v>
      </c>
      <c r="G60">
        <f t="shared" si="32"/>
        <v>64.739053972034455</v>
      </c>
      <c r="H60">
        <f t="shared" si="32"/>
        <v>111.8552335840358</v>
      </c>
      <c r="I60">
        <f t="shared" si="32"/>
        <v>180.30893660817023</v>
      </c>
      <c r="J60">
        <f t="shared" si="25"/>
        <v>-6.1626043345473169E-2</v>
      </c>
      <c r="K60">
        <f t="shared" si="26"/>
        <v>-2.4489847198850501E-2</v>
      </c>
      <c r="L60">
        <f t="shared" si="27"/>
        <v>2.7846972866920616E-3</v>
      </c>
      <c r="M60">
        <f t="shared" si="28"/>
        <v>0.48459836317698707</v>
      </c>
      <c r="N60">
        <f t="shared" si="29"/>
        <v>0.49387784417880959</v>
      </c>
      <c r="O60">
        <f t="shared" si="30"/>
        <v>0.50069617387179743</v>
      </c>
      <c r="P60">
        <f t="shared" si="17"/>
        <v>67.753642168494906</v>
      </c>
      <c r="Q60">
        <f t="shared" si="18"/>
        <v>1.55340784415408</v>
      </c>
      <c r="R60">
        <f>SUMPRODUCT($M60:$O60, INDEX($I$2:$K$4, R$10, 0))+INDEX($L$2:$L$4, R$10, 1)</f>
        <v>3.0762875020084786</v>
      </c>
      <c r="S60">
        <f>SUMPRODUCT($M60:$O60, INDEX($I$2:$K$4, S$10, 0))+INDEX($L$2:$L$4, S$10, 1)</f>
        <v>-4.9165393852404504</v>
      </c>
      <c r="T60">
        <f>SUMPRODUCT($M60:$O60, INDEX($I$2:$K$4, T$10, 0))+INDEX($L$2:$L$4, T$10, 1)</f>
        <v>0.22753564781312186</v>
      </c>
      <c r="U60">
        <f t="shared" si="19"/>
        <v>0.95590396154937118</v>
      </c>
      <c r="V60">
        <f t="shared" si="8"/>
        <v>7.2711768284622492E-3</v>
      </c>
      <c r="W60">
        <f t="shared" si="9"/>
        <v>0.55663975753289663</v>
      </c>
      <c r="X60">
        <f>MMULT(U60:W60, $M$2:$M$4)+$N$2</f>
        <v>62.514602453602031</v>
      </c>
      <c r="Y60">
        <f t="shared" si="20"/>
        <v>42.060381334824804</v>
      </c>
      <c r="Z60">
        <f t="shared" si="21"/>
        <v>69</v>
      </c>
      <c r="AA60">
        <f t="shared" si="22"/>
        <v>0</v>
      </c>
    </row>
    <row r="61" spans="2:27" x14ac:dyDescent="0.25">
      <c r="B61">
        <v>42.9</v>
      </c>
      <c r="C61">
        <v>-5.7</v>
      </c>
      <c r="D61">
        <v>-2.4</v>
      </c>
      <c r="E61">
        <v>7</v>
      </c>
      <c r="F61">
        <v>69</v>
      </c>
      <c r="G61">
        <f t="shared" si="32"/>
        <v>65.273786993585333</v>
      </c>
      <c r="H61">
        <f t="shared" si="32"/>
        <v>113.23461856896134</v>
      </c>
      <c r="I61">
        <f t="shared" si="32"/>
        <v>181.17659421035853</v>
      </c>
      <c r="J61">
        <f t="shared" si="25"/>
        <v>-4.1354898810370022E-2</v>
      </c>
      <c r="K61">
        <f t="shared" si="26"/>
        <v>2.519268408148978E-3</v>
      </c>
      <c r="L61">
        <f t="shared" si="27"/>
        <v>1.2054143213846791E-2</v>
      </c>
      <c r="M61">
        <f t="shared" si="28"/>
        <v>0.4896627485098643</v>
      </c>
      <c r="N61">
        <f t="shared" si="29"/>
        <v>0.5006298167689317</v>
      </c>
      <c r="O61">
        <f t="shared" si="30"/>
        <v>0.50301349931450101</v>
      </c>
      <c r="P61">
        <f t="shared" si="17"/>
        <v>68.142812031467813</v>
      </c>
      <c r="Q61">
        <f t="shared" si="18"/>
        <v>0.73477121339633844</v>
      </c>
      <c r="R61">
        <f>SUMPRODUCT($M61:$O61, INDEX($I$2:$K$4, R$10, 0))+INDEX($L$2:$L$4, R$10, 1)</f>
        <v>3.0952391581851186</v>
      </c>
      <c r="S61">
        <f>SUMPRODUCT($M61:$O61, INDEX($I$2:$K$4, S$10, 0))+INDEX($L$2:$L$4, S$10, 1)</f>
        <v>-4.9146782125579431</v>
      </c>
      <c r="T61">
        <f>SUMPRODUCT($M61:$O61, INDEX($I$2:$K$4, T$10, 0))+INDEX($L$2:$L$4, T$10, 1)</f>
        <v>0.29104908046329214</v>
      </c>
      <c r="U61">
        <f t="shared" si="19"/>
        <v>0.95669593727860669</v>
      </c>
      <c r="V61">
        <f t="shared" si="8"/>
        <v>7.2846236715139985E-3</v>
      </c>
      <c r="W61">
        <f t="shared" si="9"/>
        <v>0.57225294577783303</v>
      </c>
      <c r="X61">
        <f>MMULT(U61:W61, $M$2:$M$4)+$N$2</f>
        <v>63.446981119853511</v>
      </c>
      <c r="Y61">
        <f t="shared" si="20"/>
        <v>30.836018683263365</v>
      </c>
      <c r="Z61">
        <f t="shared" si="21"/>
        <v>69</v>
      </c>
      <c r="AA61">
        <f t="shared" si="22"/>
        <v>0</v>
      </c>
    </row>
    <row r="62" spans="2:27" x14ac:dyDescent="0.25">
      <c r="B62">
        <v>52.4</v>
      </c>
      <c r="C62">
        <v>-3.6</v>
      </c>
      <c r="D62">
        <v>-2.5</v>
      </c>
      <c r="E62">
        <v>7</v>
      </c>
      <c r="F62">
        <v>69</v>
      </c>
      <c r="G62">
        <f t="shared" si="32"/>
        <v>72.348149904247052</v>
      </c>
      <c r="H62">
        <f t="shared" si="32"/>
        <v>120.35660818455909</v>
      </c>
      <c r="I62">
        <f t="shared" si="32"/>
        <v>202.70288052255614</v>
      </c>
      <c r="J62">
        <f t="shared" si="25"/>
        <v>0.2268264688558348</v>
      </c>
      <c r="K62">
        <f t="shared" si="26"/>
        <v>0.14197173670503527</v>
      </c>
      <c r="L62">
        <f t="shared" si="27"/>
        <v>0.24202590451706096</v>
      </c>
      <c r="M62">
        <f t="shared" si="28"/>
        <v>0.55646473086064596</v>
      </c>
      <c r="N62">
        <f t="shared" si="29"/>
        <v>0.53543343787237263</v>
      </c>
      <c r="O62">
        <f t="shared" si="30"/>
        <v>0.56021284102835289</v>
      </c>
      <c r="P62">
        <f t="shared" si="17"/>
        <v>73.055056243463397</v>
      </c>
      <c r="Q62">
        <f t="shared" si="18"/>
        <v>16.443481137651482</v>
      </c>
      <c r="R62">
        <f>SUMPRODUCT($M62:$O62, INDEX($I$2:$K$4, R$10, 0))+INDEX($L$2:$L$4, R$10, 1)</f>
        <v>3.3091437970444919</v>
      </c>
      <c r="S62">
        <f>SUMPRODUCT($M62:$O62, INDEX($I$2:$K$4, S$10, 0))+INDEX($L$2:$L$4, S$10, 1)</f>
        <v>-4.8931273925026559</v>
      </c>
      <c r="T62">
        <f>SUMPRODUCT($M62:$O62, INDEX($I$2:$K$4, T$10, 0))+INDEX($L$2:$L$4, T$10, 1)</f>
        <v>1.0023852118435252</v>
      </c>
      <c r="U62">
        <f t="shared" si="19"/>
        <v>0.96474116808294774</v>
      </c>
      <c r="V62">
        <f t="shared" si="8"/>
        <v>7.4421361123072818E-3</v>
      </c>
      <c r="W62">
        <f t="shared" si="9"/>
        <v>0.73152728120645893</v>
      </c>
      <c r="X62">
        <f>MMULT(U62:W62, $M$2:$M$4)+$N$2</f>
        <v>72.95860753614059</v>
      </c>
      <c r="Y62">
        <f t="shared" si="20"/>
        <v>15.670573625189075</v>
      </c>
      <c r="Z62">
        <f t="shared" si="21"/>
        <v>69</v>
      </c>
      <c r="AA62">
        <f t="shared" si="22"/>
        <v>0</v>
      </c>
    </row>
    <row r="63" spans="2:27" x14ac:dyDescent="0.25">
      <c r="B63">
        <v>33.299999999999997</v>
      </c>
      <c r="C63">
        <v>-3.3</v>
      </c>
      <c r="D63">
        <v>-1.3</v>
      </c>
      <c r="E63">
        <v>7</v>
      </c>
      <c r="F63">
        <v>69</v>
      </c>
      <c r="G63">
        <f t="shared" si="32"/>
        <v>51.626390645926854</v>
      </c>
      <c r="H63">
        <f t="shared" si="32"/>
        <v>89.163531694061447</v>
      </c>
      <c r="I63">
        <f t="shared" si="32"/>
        <v>147.16759188802195</v>
      </c>
      <c r="J63">
        <f t="shared" si="25"/>
        <v>-0.55871278160740556</v>
      </c>
      <c r="K63">
        <f t="shared" si="26"/>
        <v>-0.46880583320979796</v>
      </c>
      <c r="L63">
        <f t="shared" si="27"/>
        <v>-0.35127421035362882</v>
      </c>
      <c r="M63">
        <f t="shared" si="28"/>
        <v>0.36384534949812258</v>
      </c>
      <c r="N63">
        <f t="shared" si="29"/>
        <v>0.38489892578926649</v>
      </c>
      <c r="O63">
        <f t="shared" si="30"/>
        <v>0.41307346253245775</v>
      </c>
      <c r="P63">
        <f t="shared" si="17"/>
        <v>58.33013505766192</v>
      </c>
      <c r="Q63">
        <f t="shared" si="18"/>
        <v>113.8460178877352</v>
      </c>
      <c r="R63">
        <f>SUMPRODUCT($M63:$O63, INDEX($I$2:$K$4, R$10, 0))+INDEX($L$2:$L$4, R$10, 1)</f>
        <v>2.6496315468710518</v>
      </c>
      <c r="S63">
        <f>SUMPRODUCT($M63:$O63, INDEX($I$2:$K$4, S$10, 0))+INDEX($L$2:$L$4, S$10, 1)</f>
        <v>-4.9592076074796241</v>
      </c>
      <c r="T63">
        <f>SUMPRODUCT($M63:$O63, INDEX($I$2:$K$4, T$10, 0))+INDEX($L$2:$L$4, T$10, 1)</f>
        <v>-1.1966109602904638</v>
      </c>
      <c r="U63">
        <f t="shared" si="19"/>
        <v>0.93398827746725288</v>
      </c>
      <c r="V63">
        <f t="shared" si="8"/>
        <v>6.9695711814701886E-3</v>
      </c>
      <c r="W63">
        <f t="shared" si="9"/>
        <v>0.23207865640201233</v>
      </c>
      <c r="X63">
        <f>MMULT(U63:W63, $M$2:$M$4)+$N$2</f>
        <v>43.052267138493718</v>
      </c>
      <c r="Y63">
        <f t="shared" si="20"/>
        <v>673.28484065209295</v>
      </c>
      <c r="Z63">
        <f t="shared" si="21"/>
        <v>39</v>
      </c>
      <c r="AA63">
        <f t="shared" si="22"/>
        <v>1</v>
      </c>
    </row>
    <row r="64" spans="2:27" x14ac:dyDescent="0.25">
      <c r="B64">
        <v>52.4</v>
      </c>
      <c r="C64">
        <v>-6.3</v>
      </c>
      <c r="D64">
        <v>-2.5</v>
      </c>
      <c r="E64">
        <v>7</v>
      </c>
      <c r="F64">
        <v>69</v>
      </c>
      <c r="G64">
        <f t="shared" si="32"/>
        <v>78.282867416467795</v>
      </c>
      <c r="H64">
        <f t="shared" si="32"/>
        <v>136.23292674804185</v>
      </c>
      <c r="I64">
        <f t="shared" si="32"/>
        <v>221.11281271196782</v>
      </c>
      <c r="J64">
        <f t="shared" si="25"/>
        <v>0.451805124777102</v>
      </c>
      <c r="K64">
        <f t="shared" si="26"/>
        <v>0.45283877395773198</v>
      </c>
      <c r="L64">
        <f t="shared" si="27"/>
        <v>0.43870472173936692</v>
      </c>
      <c r="M64">
        <f t="shared" si="28"/>
        <v>0.61106833272363115</v>
      </c>
      <c r="N64">
        <f t="shared" si="29"/>
        <v>0.61131396552017636</v>
      </c>
      <c r="O64">
        <f t="shared" si="30"/>
        <v>0.60795034862357777</v>
      </c>
      <c r="P64">
        <f t="shared" si="17"/>
        <v>78.527574740634918</v>
      </c>
      <c r="Q64">
        <f t="shared" si="18"/>
        <v>90.774680438384536</v>
      </c>
      <c r="R64">
        <f>SUMPRODUCT($M64:$O64, INDEX($I$2:$K$4, R$10, 0))+INDEX($L$2:$L$4, R$10, 1)</f>
        <v>3.5487529448260697</v>
      </c>
      <c r="S64">
        <f>SUMPRODUCT($M64:$O64, INDEX($I$2:$K$4, S$10, 0))+INDEX($L$2:$L$4, S$10, 1)</f>
        <v>-4.8687529832625698</v>
      </c>
      <c r="T64">
        <f>SUMPRODUCT($M64:$O64, INDEX($I$2:$K$4, T$10, 0))+INDEX($L$2:$L$4, T$10, 1)</f>
        <v>1.8042194857892886</v>
      </c>
      <c r="U64">
        <f t="shared" si="19"/>
        <v>0.97204355758318739</v>
      </c>
      <c r="V64">
        <f t="shared" si="8"/>
        <v>7.6243625509957429E-3</v>
      </c>
      <c r="W64">
        <f t="shared" si="9"/>
        <v>0.85866179452468805</v>
      </c>
      <c r="X64">
        <f>MMULT(U64:W64, $M$2:$M$4)+$N$2</f>
        <v>80.565636746702708</v>
      </c>
      <c r="Y64">
        <f t="shared" si="20"/>
        <v>133.76395335667999</v>
      </c>
      <c r="Z64">
        <f t="shared" si="21"/>
        <v>84</v>
      </c>
      <c r="AA64">
        <f t="shared" si="22"/>
        <v>1</v>
      </c>
    </row>
    <row r="65" spans="2:27" x14ac:dyDescent="0.25">
      <c r="B65">
        <v>47.6</v>
      </c>
      <c r="C65">
        <v>-5.7</v>
      </c>
      <c r="D65">
        <v>-2.5</v>
      </c>
      <c r="E65">
        <v>7</v>
      </c>
      <c r="F65">
        <v>69</v>
      </c>
      <c r="G65">
        <f t="shared" si="32"/>
        <v>70.883331224296896</v>
      </c>
      <c r="H65">
        <f t="shared" si="32"/>
        <v>122.3758119493223</v>
      </c>
      <c r="I65">
        <f t="shared" si="32"/>
        <v>197.97083891725799</v>
      </c>
      <c r="J65">
        <f t="shared" si="25"/>
        <v>0.17129679333127346</v>
      </c>
      <c r="K65">
        <f t="shared" si="26"/>
        <v>0.18150885543010387</v>
      </c>
      <c r="L65">
        <f t="shared" si="27"/>
        <v>0.19147208734917021</v>
      </c>
      <c r="M65">
        <f t="shared" si="28"/>
        <v>0.54271979026960471</v>
      </c>
      <c r="N65">
        <f t="shared" si="29"/>
        <v>0.54525304181598278</v>
      </c>
      <c r="O65">
        <f t="shared" si="30"/>
        <v>0.54772231297492224</v>
      </c>
      <c r="P65">
        <f t="shared" si="17"/>
        <v>72.510122486252982</v>
      </c>
      <c r="Q65">
        <f t="shared" si="18"/>
        <v>12.320959868498814</v>
      </c>
      <c r="R65">
        <f>SUMPRODUCT($M65:$O65, INDEX($I$2:$K$4, R$10, 0))+INDEX($L$2:$L$4, R$10, 1)</f>
        <v>3.2868474787787809</v>
      </c>
      <c r="S65">
        <f>SUMPRODUCT($M65:$O65, INDEX($I$2:$K$4, S$10, 0))+INDEX($L$2:$L$4, S$10, 1)</f>
        <v>-4.8953249441801638</v>
      </c>
      <c r="T65">
        <f>SUMPRODUCT($M65:$O65, INDEX($I$2:$K$4, T$10, 0))+INDEX($L$2:$L$4, T$10, 1)</f>
        <v>0.93006369197440986</v>
      </c>
      <c r="U65">
        <f t="shared" si="19"/>
        <v>0.96397483539271511</v>
      </c>
      <c r="V65">
        <f t="shared" si="8"/>
        <v>7.4259209040792827E-3</v>
      </c>
      <c r="W65">
        <f t="shared" si="9"/>
        <v>0.71708820703510856</v>
      </c>
      <c r="X65">
        <f>MMULT(U65:W65, $M$2:$M$4)+$N$2</f>
        <v>72.095722680796143</v>
      </c>
      <c r="Y65">
        <f t="shared" si="20"/>
        <v>9.5834989163956603</v>
      </c>
      <c r="Z65">
        <f t="shared" si="21"/>
        <v>69</v>
      </c>
      <c r="AA65">
        <f t="shared" si="22"/>
        <v>0</v>
      </c>
    </row>
    <row r="66" spans="2:27" x14ac:dyDescent="0.25">
      <c r="B66">
        <v>42.9</v>
      </c>
      <c r="C66">
        <v>-4.4000000000000004</v>
      </c>
      <c r="D66">
        <v>-3.4</v>
      </c>
      <c r="E66">
        <v>5</v>
      </c>
      <c r="F66">
        <v>69</v>
      </c>
      <c r="G66">
        <f t="shared" si="32"/>
        <v>57.352567142661776</v>
      </c>
      <c r="H66">
        <f t="shared" si="32"/>
        <v>93.222126453381321</v>
      </c>
      <c r="I66">
        <f t="shared" si="32"/>
        <v>149.52152202672525</v>
      </c>
      <c r="J66">
        <f t="shared" si="25"/>
        <v>-0.34163968770688247</v>
      </c>
      <c r="K66">
        <f t="shared" si="26"/>
        <v>-0.38933631871283514</v>
      </c>
      <c r="L66">
        <f t="shared" si="27"/>
        <v>-0.32612646995236994</v>
      </c>
      <c r="M66">
        <f t="shared" si="28"/>
        <v>0.41541123238211136</v>
      </c>
      <c r="N66">
        <f t="shared" si="29"/>
        <v>0.40387707866586225</v>
      </c>
      <c r="O66">
        <f t="shared" si="30"/>
        <v>0.41918341008712084</v>
      </c>
      <c r="P66">
        <f t="shared" si="17"/>
        <v>59.906478469151978</v>
      </c>
      <c r="Q66">
        <f t="shared" si="18"/>
        <v>82.692133831996557</v>
      </c>
      <c r="R66">
        <f>SUMPRODUCT($M66:$O66, INDEX($I$2:$K$4, R$10, 0))+INDEX($L$2:$L$4, R$10, 1)</f>
        <v>2.7521109371206927</v>
      </c>
      <c r="S66">
        <f>SUMPRODUCT($M66:$O66, INDEX($I$2:$K$4, S$10, 0))+INDEX($L$2:$L$4, S$10, 1)</f>
        <v>-4.9501544818269023</v>
      </c>
      <c r="T66">
        <f>SUMPRODUCT($M66:$O66, INDEX($I$2:$K$4, T$10, 0))+INDEX($L$2:$L$4, T$10, 1)</f>
        <v>-0.85566491130454381</v>
      </c>
      <c r="U66">
        <f t="shared" si="19"/>
        <v>0.9400324569766173</v>
      </c>
      <c r="V66">
        <f t="shared" si="8"/>
        <v>7.0325083181863035E-3</v>
      </c>
      <c r="W66">
        <f t="shared" si="9"/>
        <v>0.29824586492839555</v>
      </c>
      <c r="X66">
        <f>MMULT(U66:W66, $M$2:$M$4)+$N$2</f>
        <v>47.043068708248889</v>
      </c>
      <c r="Y66">
        <f t="shared" si="20"/>
        <v>482.10683175067913</v>
      </c>
      <c r="Z66">
        <f t="shared" si="21"/>
        <v>39</v>
      </c>
      <c r="AA66">
        <f t="shared" si="22"/>
        <v>1</v>
      </c>
    </row>
    <row r="67" spans="2:27" x14ac:dyDescent="0.25">
      <c r="B67">
        <v>38.1</v>
      </c>
      <c r="C67">
        <v>-5</v>
      </c>
      <c r="D67">
        <v>-0.6</v>
      </c>
      <c r="E67">
        <v>7</v>
      </c>
      <c r="F67">
        <v>69</v>
      </c>
      <c r="G67">
        <f t="shared" si="32"/>
        <v>63.855165427115949</v>
      </c>
      <c r="H67">
        <f t="shared" si="32"/>
        <v>116.29741174555502</v>
      </c>
      <c r="I67">
        <f t="shared" si="32"/>
        <v>190.82808674100818</v>
      </c>
      <c r="J67">
        <f t="shared" si="25"/>
        <v>-9.5133292243249068E-2</v>
      </c>
      <c r="K67">
        <f t="shared" si="26"/>
        <v>6.2490440989394491E-2</v>
      </c>
      <c r="L67">
        <f t="shared" si="27"/>
        <v>0.11516392742314729</v>
      </c>
      <c r="M67">
        <f t="shared" si="28"/>
        <v>0.47623459799005874</v>
      </c>
      <c r="N67">
        <f t="shared" si="29"/>
        <v>0.51561752830223218</v>
      </c>
      <c r="O67">
        <f t="shared" si="30"/>
        <v>0.52875920341667804</v>
      </c>
      <c r="P67">
        <f t="shared" si="17"/>
        <v>69.747103158834179</v>
      </c>
      <c r="Q67">
        <f t="shared" si="18"/>
        <v>0.55816312994000816</v>
      </c>
      <c r="R67">
        <f>SUMPRODUCT($M67:$O67, INDEX($I$2:$K$4, R$10, 0))+INDEX($L$2:$L$4, R$10, 1)</f>
        <v>3.1326313580936627</v>
      </c>
      <c r="S67">
        <f>SUMPRODUCT($M67:$O67, INDEX($I$2:$K$4, S$10, 0))+INDEX($L$2:$L$4, S$10, 1)</f>
        <v>-4.9096053581724091</v>
      </c>
      <c r="T67">
        <f>SUMPRODUCT($M67:$O67, INDEX($I$2:$K$4, T$10, 0))+INDEX($L$2:$L$4, T$10, 1)</f>
        <v>0.41676336915273726</v>
      </c>
      <c r="U67">
        <f t="shared" si="19"/>
        <v>0.95821886771238207</v>
      </c>
      <c r="V67">
        <f t="shared" si="8"/>
        <v>7.3214001548443887E-3</v>
      </c>
      <c r="W67">
        <f t="shared" si="9"/>
        <v>0.60270849371209867</v>
      </c>
      <c r="X67">
        <f>MMULT(U67:W67, $M$2:$M$4)+$N$2</f>
        <v>65.265737077566783</v>
      </c>
      <c r="Y67">
        <f t="shared" si="20"/>
        <v>13.944719573859471</v>
      </c>
      <c r="Z67">
        <f t="shared" si="21"/>
        <v>69</v>
      </c>
      <c r="AA67">
        <f t="shared" si="22"/>
        <v>0</v>
      </c>
    </row>
    <row r="68" spans="2:27" x14ac:dyDescent="0.25">
      <c r="B68">
        <v>42.9</v>
      </c>
      <c r="C68">
        <v>-6.4</v>
      </c>
      <c r="D68">
        <v>-4.5</v>
      </c>
      <c r="E68">
        <v>5</v>
      </c>
      <c r="F68">
        <v>69</v>
      </c>
      <c r="G68">
        <f t="shared" si="32"/>
        <v>57.959325924414237</v>
      </c>
      <c r="H68">
        <f t="shared" si="32"/>
        <v>94.283078120022168</v>
      </c>
      <c r="I68">
        <f t="shared" si="32"/>
        <v>142.70137148243083</v>
      </c>
      <c r="J68">
        <f t="shared" si="25"/>
        <v>-0.31863812530631364</v>
      </c>
      <c r="K68">
        <f t="shared" si="26"/>
        <v>-0.36856230237156817</v>
      </c>
      <c r="L68">
        <f t="shared" si="27"/>
        <v>-0.39898818006238201</v>
      </c>
      <c r="M68">
        <f t="shared" si="28"/>
        <v>0.42100768295772012</v>
      </c>
      <c r="N68">
        <f t="shared" si="29"/>
        <v>0.40888846562635517</v>
      </c>
      <c r="O68">
        <f t="shared" si="30"/>
        <v>0.40155546475659926</v>
      </c>
      <c r="P68">
        <f t="shared" si="17"/>
        <v>59.212264894669573</v>
      </c>
      <c r="Q68">
        <f t="shared" si="18"/>
        <v>95.799758492117618</v>
      </c>
      <c r="R68">
        <f>SUMPRODUCT($M68:$O68, INDEX($I$2:$K$4, R$10, 0))+INDEX($L$2:$L$4, R$10, 1)</f>
        <v>2.7421338713996302</v>
      </c>
      <c r="S68">
        <f>SUMPRODUCT($M68:$O68, INDEX($I$2:$K$4, S$10, 0))+INDEX($L$2:$L$4, S$10, 1)</f>
        <v>-4.9518803717963289</v>
      </c>
      <c r="T68">
        <f>SUMPRODUCT($M68:$O68, INDEX($I$2:$K$4, T$10, 0))+INDEX($L$2:$L$4, T$10, 1)</f>
        <v>-0.88803637868195473</v>
      </c>
      <c r="U68">
        <f t="shared" si="19"/>
        <v>0.93946756010395382</v>
      </c>
      <c r="V68">
        <f t="shared" si="8"/>
        <v>7.0204665867196637E-3</v>
      </c>
      <c r="W68">
        <f t="shared" si="9"/>
        <v>0.29151521609512704</v>
      </c>
      <c r="X68">
        <f>MMULT(U68:W68, $M$2:$M$4)+$N$2</f>
        <v>46.637659028815591</v>
      </c>
      <c r="Y68">
        <f t="shared" si="20"/>
        <v>500.07429371151284</v>
      </c>
      <c r="Z68">
        <f t="shared" si="21"/>
        <v>39</v>
      </c>
      <c r="AA68">
        <f t="shared" si="22"/>
        <v>1</v>
      </c>
    </row>
    <row r="69" spans="2:27" x14ac:dyDescent="0.25">
      <c r="B69">
        <v>47.6</v>
      </c>
      <c r="C69">
        <v>-5.7</v>
      </c>
      <c r="D69">
        <v>-3.2</v>
      </c>
      <c r="E69">
        <v>5</v>
      </c>
      <c r="F69">
        <v>69</v>
      </c>
      <c r="G69">
        <f t="shared" si="32"/>
        <v>66.853021116332485</v>
      </c>
      <c r="H69">
        <f t="shared" si="32"/>
        <v>112.92545984515337</v>
      </c>
      <c r="I69">
        <f t="shared" si="32"/>
        <v>180.75902743577427</v>
      </c>
      <c r="J69">
        <f t="shared" si="25"/>
        <v>1.8512141126920234E-2</v>
      </c>
      <c r="K69">
        <f t="shared" si="26"/>
        <v>-3.5342292038267331E-3</v>
      </c>
      <c r="L69">
        <f t="shared" si="27"/>
        <v>7.5931523480683438E-3</v>
      </c>
      <c r="M69">
        <f t="shared" si="28"/>
        <v>0.50462790311752836</v>
      </c>
      <c r="N69">
        <f t="shared" si="29"/>
        <v>0.49911644361873519</v>
      </c>
      <c r="O69">
        <f t="shared" si="30"/>
        <v>0.50189827896643413</v>
      </c>
      <c r="P69">
        <f t="shared" si="17"/>
        <v>68.241698437311413</v>
      </c>
      <c r="Q69">
        <f t="shared" si="18"/>
        <v>0.57502125997595266</v>
      </c>
      <c r="R69">
        <f>SUMPRODUCT($M69:$O69, INDEX($I$2:$K$4, R$10, 0))+INDEX($L$2:$L$4, R$10, 1)</f>
        <v>3.1116376223300724</v>
      </c>
      <c r="S69">
        <f>SUMPRODUCT($M69:$O69, INDEX($I$2:$K$4, S$10, 0))+INDEX($L$2:$L$4, S$10, 1)</f>
        <v>-4.913519002149612</v>
      </c>
      <c r="T69">
        <f>SUMPRODUCT($M69:$O69, INDEX($I$2:$K$4, T$10, 0))+INDEX($L$2:$L$4, T$10, 1)</f>
        <v>0.34495483808229199</v>
      </c>
      <c r="U69">
        <f t="shared" si="19"/>
        <v>0.95737024126372749</v>
      </c>
      <c r="V69">
        <f t="shared" si="8"/>
        <v>7.2930113585129939E-3</v>
      </c>
      <c r="W69">
        <f t="shared" si="9"/>
        <v>0.58539360801609996</v>
      </c>
      <c r="X69">
        <f>MMULT(U69:W69, $M$2:$M$4)+$N$2</f>
        <v>64.231722762218183</v>
      </c>
      <c r="Y69">
        <f t="shared" si="20"/>
        <v>22.736467816348192</v>
      </c>
      <c r="Z69">
        <f t="shared" si="21"/>
        <v>69</v>
      </c>
      <c r="AA69">
        <f t="shared" si="22"/>
        <v>0</v>
      </c>
    </row>
    <row r="70" spans="2:27" x14ac:dyDescent="0.25">
      <c r="B70">
        <v>42.9</v>
      </c>
      <c r="C70">
        <v>-6.4</v>
      </c>
      <c r="D70">
        <v>-3.9</v>
      </c>
      <c r="E70">
        <v>5</v>
      </c>
      <c r="F70">
        <v>69</v>
      </c>
      <c r="G70">
        <f t="shared" si="32"/>
        <v>60.026232250416228</v>
      </c>
      <c r="H70">
        <f t="shared" si="32"/>
        <v>100.11905137800906</v>
      </c>
      <c r="I70">
        <f t="shared" si="32"/>
        <v>153.85981003766688</v>
      </c>
      <c r="J70">
        <f t="shared" si="25"/>
        <v>-0.2402839650313644</v>
      </c>
      <c r="K70">
        <f t="shared" si="26"/>
        <v>-0.25429074067783675</v>
      </c>
      <c r="L70">
        <f t="shared" si="27"/>
        <v>-0.27977924031659496</v>
      </c>
      <c r="M70">
        <f t="shared" si="28"/>
        <v>0.44021637320178214</v>
      </c>
      <c r="N70">
        <f t="shared" si="29"/>
        <v>0.4367676848865743</v>
      </c>
      <c r="O70">
        <f t="shared" si="30"/>
        <v>0.43050789906901149</v>
      </c>
      <c r="P70">
        <f t="shared" si="17"/>
        <v>61.805934745158751</v>
      </c>
      <c r="Q70">
        <f t="shared" si="18"/>
        <v>51.754574890914078</v>
      </c>
      <c r="R70">
        <f>SUMPRODUCT($M70:$O70, INDEX($I$2:$K$4, R$10, 0))+INDEX($L$2:$L$4, R$10, 1)</f>
        <v>2.8446591609849206</v>
      </c>
      <c r="S70">
        <f>SUMPRODUCT($M70:$O70, INDEX($I$2:$K$4, S$10, 0))+INDEX($L$2:$L$4, S$10, 1)</f>
        <v>-4.9410679650536702</v>
      </c>
      <c r="T70">
        <f>SUMPRODUCT($M70:$O70, INDEX($I$2:$K$4, T$10, 0))+INDEX($L$2:$L$4, T$10, 1)</f>
        <v>-0.54551575840579858</v>
      </c>
      <c r="U70">
        <f t="shared" si="19"/>
        <v>0.94504195051300743</v>
      </c>
      <c r="V70">
        <f t="shared" si="8"/>
        <v>7.0962449994702772E-3</v>
      </c>
      <c r="W70">
        <f t="shared" si="9"/>
        <v>0.36690541172810431</v>
      </c>
      <c r="X70">
        <f>MMULT(U70:W70, $M$2:$M$4)+$N$2</f>
        <v>51.165696806424215</v>
      </c>
      <c r="Y70">
        <f t="shared" si="20"/>
        <v>318.06237040038746</v>
      </c>
      <c r="Z70">
        <f t="shared" si="21"/>
        <v>39</v>
      </c>
      <c r="AA70">
        <f t="shared" si="22"/>
        <v>1</v>
      </c>
    </row>
    <row r="71" spans="2:27" x14ac:dyDescent="0.25">
      <c r="B71">
        <v>52.4</v>
      </c>
      <c r="C71">
        <v>-6.4</v>
      </c>
      <c r="D71">
        <v>-3.7</v>
      </c>
      <c r="E71">
        <v>6</v>
      </c>
      <c r="F71">
        <v>69</v>
      </c>
      <c r="G71">
        <f t="shared" si="32"/>
        <v>73.559399419620576</v>
      </c>
      <c r="H71">
        <f t="shared" si="32"/>
        <v>123.82813371245676</v>
      </c>
      <c r="I71">
        <f t="shared" si="32"/>
        <v>197.38096835832351</v>
      </c>
      <c r="J71">
        <f t="shared" si="25"/>
        <v>0.2727436144306461</v>
      </c>
      <c r="K71">
        <f t="shared" si="26"/>
        <v>0.20994611321363532</v>
      </c>
      <c r="L71">
        <f t="shared" si="27"/>
        <v>0.18517032357014784</v>
      </c>
      <c r="M71">
        <f t="shared" si="28"/>
        <v>0.56776633392301556</v>
      </c>
      <c r="N71">
        <f t="shared" si="29"/>
        <v>0.55229458528075415</v>
      </c>
      <c r="O71">
        <f t="shared" si="30"/>
        <v>0.54616075934200814</v>
      </c>
      <c r="P71">
        <f t="shared" si="17"/>
        <v>72.975330220651529</v>
      </c>
      <c r="Q71">
        <f t="shared" si="18"/>
        <v>15.803250363225331</v>
      </c>
      <c r="R71">
        <f>SUMPRODUCT($M71:$O71, INDEX($I$2:$K$4, R$10, 0))+INDEX($L$2:$L$4, R$10, 1)</f>
        <v>3.3275117602146356</v>
      </c>
      <c r="S71">
        <f>SUMPRODUCT($M71:$O71, INDEX($I$2:$K$4, S$10, 0))+INDEX($L$2:$L$4, S$10, 1)</f>
        <v>-4.8920023527945444</v>
      </c>
      <c r="T71">
        <f>SUMPRODUCT($M71:$O71, INDEX($I$2:$K$4, T$10, 0))+INDEX($L$2:$L$4, T$10, 1)</f>
        <v>1.0652527655516613</v>
      </c>
      <c r="U71">
        <f t="shared" si="19"/>
        <v>0.96536066060731707</v>
      </c>
      <c r="V71">
        <f t="shared" si="8"/>
        <v>7.4504511070375397E-3</v>
      </c>
      <c r="W71">
        <f t="shared" si="9"/>
        <v>0.74369307529723383</v>
      </c>
      <c r="X71">
        <f>MMULT(U71:W71, $M$2:$M$4)+$N$2</f>
        <v>73.685079780171861</v>
      </c>
      <c r="Y71">
        <f t="shared" si="20"/>
        <v>21.949972546575218</v>
      </c>
      <c r="Z71">
        <f t="shared" si="21"/>
        <v>84</v>
      </c>
      <c r="AA71">
        <f t="shared" si="22"/>
        <v>1</v>
      </c>
    </row>
    <row r="72" spans="2:27" x14ac:dyDescent="0.25">
      <c r="B72">
        <v>47.6</v>
      </c>
      <c r="C72">
        <v>-5.7</v>
      </c>
      <c r="D72">
        <v>-3.7</v>
      </c>
      <c r="E72">
        <v>5</v>
      </c>
      <c r="F72">
        <v>69</v>
      </c>
      <c r="G72">
        <f t="shared" si="32"/>
        <v>65.130599177997482</v>
      </c>
      <c r="H72">
        <f t="shared" si="32"/>
        <v>108.06214879683094</v>
      </c>
      <c r="I72">
        <f t="shared" si="32"/>
        <v>171.46032863974426</v>
      </c>
      <c r="J72">
        <f t="shared" si="25"/>
        <v>-4.6782992435537851E-2</v>
      </c>
      <c r="K72">
        <f t="shared" si="26"/>
        <v>-9.8760530615270015E-2</v>
      </c>
      <c r="L72">
        <f t="shared" si="27"/>
        <v>-9.1747630773420519E-2</v>
      </c>
      <c r="M72">
        <f t="shared" si="28"/>
        <v>0.48830638458102643</v>
      </c>
      <c r="N72">
        <f t="shared" si="29"/>
        <v>0.47532991601872604</v>
      </c>
      <c r="O72">
        <f t="shared" si="30"/>
        <v>0.47707916830383423</v>
      </c>
      <c r="P72">
        <f t="shared" si="17"/>
        <v>66.023599098418771</v>
      </c>
      <c r="Q72">
        <f t="shared" si="18"/>
        <v>8.858962326933554</v>
      </c>
      <c r="R72">
        <f>SUMPRODUCT($M72:$O72, INDEX($I$2:$K$4, R$10, 0))+INDEX($L$2:$L$4, R$10, 1)</f>
        <v>3.0240927749095508</v>
      </c>
      <c r="S72">
        <f>SUMPRODUCT($M72:$O72, INDEX($I$2:$K$4, S$10, 0))+INDEX($L$2:$L$4, S$10, 1)</f>
        <v>-4.9227570569957741</v>
      </c>
      <c r="T72">
        <f>SUMPRODUCT($M72:$O72, INDEX($I$2:$K$4, T$10, 0))+INDEX($L$2:$L$4, T$10, 1)</f>
        <v>5.2483382492584774E-2</v>
      </c>
      <c r="U72">
        <f t="shared" si="19"/>
        <v>0.95365076641123281</v>
      </c>
      <c r="V72">
        <f t="shared" si="8"/>
        <v>7.2264329885938115E-3</v>
      </c>
      <c r="W72">
        <f t="shared" si="9"/>
        <v>0.51311783466579508</v>
      </c>
      <c r="X72">
        <f>MMULT(U72:W72, $M$2:$M$4)+$N$2</f>
        <v>59.914680268843632</v>
      </c>
      <c r="Y72">
        <f t="shared" si="20"/>
        <v>82.543034617339217</v>
      </c>
      <c r="Z72">
        <f t="shared" si="21"/>
        <v>69</v>
      </c>
      <c r="AA72">
        <f t="shared" si="22"/>
        <v>0</v>
      </c>
    </row>
    <row r="73" spans="2:27" x14ac:dyDescent="0.25">
      <c r="B73">
        <v>33.299999999999997</v>
      </c>
      <c r="C73">
        <v>-5</v>
      </c>
      <c r="D73">
        <v>-0.6</v>
      </c>
      <c r="E73">
        <v>7</v>
      </c>
      <c r="F73">
        <v>69</v>
      </c>
      <c r="G73">
        <f t="shared" si="32"/>
        <v>57.774455348771873</v>
      </c>
      <c r="H73">
        <f t="shared" si="32"/>
        <v>105.9683677387205</v>
      </c>
      <c r="I73">
        <f t="shared" si="32"/>
        <v>171.77720898838982</v>
      </c>
      <c r="J73">
        <f t="shared" si="25"/>
        <v>-0.32564636681768533</v>
      </c>
      <c r="K73">
        <f t="shared" si="26"/>
        <v>-0.13975791370430168</v>
      </c>
      <c r="L73">
        <f t="shared" si="27"/>
        <v>-8.8362303139870368E-2</v>
      </c>
      <c r="M73">
        <f t="shared" si="28"/>
        <v>0.41930030469630808</v>
      </c>
      <c r="N73">
        <f t="shared" si="29"/>
        <v>0.46511728133523778</v>
      </c>
      <c r="O73">
        <f t="shared" si="30"/>
        <v>0.47792378641227495</v>
      </c>
      <c r="P73">
        <f t="shared" si="17"/>
        <v>64.834143187698942</v>
      </c>
      <c r="Q73">
        <f t="shared" si="18"/>
        <v>17.354362980595134</v>
      </c>
      <c r="R73">
        <f>SUMPRODUCT($M73:$O73, INDEX($I$2:$K$4, R$10, 0))+INDEX($L$2:$L$4, R$10, 1)</f>
        <v>2.9196077146388189</v>
      </c>
      <c r="S73">
        <f>SUMPRODUCT($M73:$O73, INDEX($I$2:$K$4, S$10, 0))+INDEX($L$2:$L$4, S$10, 1)</f>
        <v>-4.9312239686983297</v>
      </c>
      <c r="T73">
        <f>SUMPRODUCT($M73:$O73, INDEX($I$2:$K$4, T$10, 0))+INDEX($L$2:$L$4, T$10, 1)</f>
        <v>-0.2938045293612177</v>
      </c>
      <c r="U73">
        <f t="shared" si="19"/>
        <v>0.94880724833155172</v>
      </c>
      <c r="V73">
        <f t="shared" si="8"/>
        <v>7.1659423167828315E-3</v>
      </c>
      <c r="W73">
        <f t="shared" si="9"/>
        <v>0.42707271146715919</v>
      </c>
      <c r="X73">
        <f>MMULT(U73:W73, $M$2:$M$4)+$N$2</f>
        <v>54.769746937232597</v>
      </c>
      <c r="Y73">
        <f t="shared" si="20"/>
        <v>202.50010223040107</v>
      </c>
      <c r="Z73">
        <f t="shared" si="21"/>
        <v>39</v>
      </c>
      <c r="AA73">
        <f t="shared" si="22"/>
        <v>1</v>
      </c>
    </row>
    <row r="74" spans="2:27" x14ac:dyDescent="0.25">
      <c r="B74">
        <v>38.1</v>
      </c>
      <c r="C74">
        <v>-6.9</v>
      </c>
      <c r="D74">
        <v>-0.6</v>
      </c>
      <c r="E74">
        <v>7</v>
      </c>
      <c r="F74">
        <v>69</v>
      </c>
      <c r="G74">
        <f t="shared" si="32"/>
        <v>68.031448120900919</v>
      </c>
      <c r="H74">
        <f t="shared" si="32"/>
        <v>127.46963591985769</v>
      </c>
      <c r="I74">
        <f t="shared" si="32"/>
        <v>203.78322420763118</v>
      </c>
      <c r="J74">
        <f t="shared" si="25"/>
        <v>6.3185021182827761E-2</v>
      </c>
      <c r="K74">
        <f t="shared" si="26"/>
        <v>0.28124872646351395</v>
      </c>
      <c r="L74">
        <f t="shared" si="27"/>
        <v>0.2535675395425474</v>
      </c>
      <c r="M74">
        <f t="shared" si="28"/>
        <v>0.51579100204873451</v>
      </c>
      <c r="N74">
        <f t="shared" si="29"/>
        <v>0.56985233924409273</v>
      </c>
      <c r="O74">
        <f t="shared" si="30"/>
        <v>0.56305439829494541</v>
      </c>
      <c r="P74">
        <f t="shared" si="17"/>
        <v>73.674796002340599</v>
      </c>
      <c r="Q74">
        <f t="shared" si="18"/>
        <v>21.853717663499651</v>
      </c>
      <c r="R74">
        <f>SUMPRODUCT($M74:$O74, INDEX($I$2:$K$4, R$10, 0))+INDEX($L$2:$L$4, R$10, 1)</f>
        <v>3.3048347758518184</v>
      </c>
      <c r="S74">
        <f>SUMPRODUCT($M74:$O74, INDEX($I$2:$K$4, S$10, 0))+INDEX($L$2:$L$4, S$10, 1)</f>
        <v>-4.8920989770670982</v>
      </c>
      <c r="T74">
        <f>SUMPRODUCT($M74:$O74, INDEX($I$2:$K$4, T$10, 0))+INDEX($L$2:$L$4, T$10, 1)</f>
        <v>0.9929874859182819</v>
      </c>
      <c r="U74">
        <f t="shared" si="19"/>
        <v>0.96459430005281976</v>
      </c>
      <c r="V74">
        <f t="shared" si="8"/>
        <v>7.4497366101623557E-3</v>
      </c>
      <c r="W74">
        <f t="shared" si="9"/>
        <v>0.72967760274132132</v>
      </c>
      <c r="X74">
        <f>MMULT(U74:W74, $M$2:$M$4)+$N$2</f>
        <v>72.847680348719607</v>
      </c>
      <c r="Y74">
        <f t="shared" si="20"/>
        <v>14.804644065923032</v>
      </c>
      <c r="Z74">
        <f t="shared" si="21"/>
        <v>69</v>
      </c>
      <c r="AA74">
        <f t="shared" si="22"/>
        <v>0</v>
      </c>
    </row>
    <row r="75" spans="2:27" x14ac:dyDescent="0.25">
      <c r="B75">
        <v>52.4</v>
      </c>
      <c r="C75">
        <v>-4.9000000000000004</v>
      </c>
      <c r="D75">
        <v>-1.8</v>
      </c>
      <c r="E75">
        <v>7</v>
      </c>
      <c r="F75">
        <v>69</v>
      </c>
      <c r="G75">
        <f t="shared" si="32"/>
        <v>77.616997197874198</v>
      </c>
      <c r="H75">
        <f t="shared" si="32"/>
        <v>134.80939703462815</v>
      </c>
      <c r="I75">
        <f t="shared" si="32"/>
        <v>224.58510026152967</v>
      </c>
      <c r="J75">
        <f t="shared" si="25"/>
        <v>0.42656271239796073</v>
      </c>
      <c r="K75">
        <f t="shared" si="26"/>
        <v>0.42496528032124359</v>
      </c>
      <c r="L75">
        <f t="shared" si="27"/>
        <v>0.4758002091793665</v>
      </c>
      <c r="M75">
        <f t="shared" si="28"/>
        <v>0.60505257788976019</v>
      </c>
      <c r="N75">
        <f t="shared" si="29"/>
        <v>0.60467078521235529</v>
      </c>
      <c r="O75">
        <f t="shared" si="30"/>
        <v>0.61675566611927168</v>
      </c>
      <c r="P75">
        <f t="shared" si="17"/>
        <v>78.708184133832404</v>
      </c>
      <c r="Q75">
        <f t="shared" si="18"/>
        <v>94.248839176395222</v>
      </c>
      <c r="R75">
        <f>SUMPRODUCT($M75:$O75, INDEX($I$2:$K$4, R$10, 0))+INDEX($L$2:$L$4, R$10, 1)</f>
        <v>3.5439086130696862</v>
      </c>
      <c r="S75">
        <f>SUMPRODUCT($M75:$O75, INDEX($I$2:$K$4, S$10, 0))+INDEX($L$2:$L$4, S$10, 1)</f>
        <v>-4.8688017947379407</v>
      </c>
      <c r="T75">
        <f>SUMPRODUCT($M75:$O75, INDEX($I$2:$K$4, T$10, 0))+INDEX($L$2:$L$4, T$10, 1)</f>
        <v>1.787372916612207</v>
      </c>
      <c r="U75">
        <f t="shared" ref="U75:W138" si="33">1/(1+EXP(-R75))</f>
        <v>0.97191161198360365</v>
      </c>
      <c r="V75">
        <f t="shared" si="33"/>
        <v>7.6239932409419868E-3</v>
      </c>
      <c r="W75">
        <f t="shared" si="33"/>
        <v>0.85660488631469833</v>
      </c>
      <c r="X75">
        <f>MMULT(U75:W75, $M$2:$M$4)+$N$2</f>
        <v>80.442446825052727</v>
      </c>
      <c r="Y75">
        <f t="shared" si="20"/>
        <v>130.92958934415924</v>
      </c>
      <c r="Z75">
        <f t="shared" si="21"/>
        <v>84</v>
      </c>
      <c r="AA75">
        <f t="shared" si="22"/>
        <v>1</v>
      </c>
    </row>
    <row r="76" spans="2:27" x14ac:dyDescent="0.25">
      <c r="B76">
        <v>38.1</v>
      </c>
      <c r="C76">
        <v>-5.0999999999999996</v>
      </c>
      <c r="D76">
        <v>-2.6</v>
      </c>
      <c r="E76">
        <v>7</v>
      </c>
      <c r="F76">
        <v>69</v>
      </c>
      <c r="G76">
        <f t="shared" ref="G76:I107" si="34">SUMPRODUCT($B76:$E76, INDEX($B$2:$E$4, G$10, 0))+ INDEX($F$2:$F$4, G$10, 1)</f>
        <v>57.185282026080444</v>
      </c>
      <c r="H76">
        <f t="shared" si="34"/>
        <v>97.432179350912804</v>
      </c>
      <c r="I76">
        <f t="shared" si="34"/>
        <v>154.31514089723672</v>
      </c>
      <c r="J76">
        <f t="shared" ref="J76:J139" si="35">(G76-G$7)/(G$6-G$7)*2-1</f>
        <v>-0.34798128368118142</v>
      </c>
      <c r="K76">
        <f t="shared" ref="K76:K139" si="36">(H76-H$7)/(H$6-H$7)*2-1</f>
        <v>-0.30690117068405676</v>
      </c>
      <c r="L76">
        <f t="shared" ref="L76:L139" si="37">(I76-I$7)/(I$6-I$7)*2-1</f>
        <v>-0.2749148044249452</v>
      </c>
      <c r="M76">
        <f t="shared" ref="M76:M139" si="38">1/(1+EXP(-J76))</f>
        <v>0.41387203997795585</v>
      </c>
      <c r="N76">
        <f t="shared" ref="N76:N139" si="39">1/(1+EXP(-K76))</f>
        <v>0.42387130760310637</v>
      </c>
      <c r="O76">
        <f t="shared" ref="O76:O139" si="40">1/(1+EXP(-L76))</f>
        <v>0.43170091787657838</v>
      </c>
      <c r="P76">
        <f t="shared" ref="P76:P139" si="41">MMULT(M76:O76, $G$2:$G$4)+$H$2</f>
        <v>61.130467010294268</v>
      </c>
      <c r="Q76">
        <f t="shared" ref="Q76:Q139" si="42">(F76-P76)^2</f>
        <v>61.929549476066839</v>
      </c>
      <c r="R76">
        <f>SUMPRODUCT($M76:$O76, INDEX($I$2:$K$4, R$10, 0))+INDEX($L$2:$L$4, R$10, 1)</f>
        <v>2.7939321503778469</v>
      </c>
      <c r="S76">
        <f>SUMPRODUCT($M76:$O76, INDEX($I$2:$K$4, S$10, 0))+INDEX($L$2:$L$4, S$10, 1)</f>
        <v>-4.9454022439557725</v>
      </c>
      <c r="T76">
        <f>SUMPRODUCT($M76:$O76, INDEX($I$2:$K$4, T$10, 0))+INDEX($L$2:$L$4, T$10, 1)</f>
        <v>-0.71473830915332126</v>
      </c>
      <c r="U76">
        <f t="shared" si="33"/>
        <v>0.94234704683024095</v>
      </c>
      <c r="V76">
        <f t="shared" si="33"/>
        <v>7.0657713056054517E-3</v>
      </c>
      <c r="W76">
        <f t="shared" si="33"/>
        <v>0.32855269370835527</v>
      </c>
      <c r="X76">
        <f>MMULT(U76:W76, $M$2:$M$4)+$N$2</f>
        <v>48.864507845472907</v>
      </c>
      <c r="Y76">
        <f t="shared" ref="Y76:Y139" si="43">(F76-X76)^2</f>
        <v>405.43804430502212</v>
      </c>
      <c r="Z76">
        <f t="shared" ref="Z76:Z139" si="44">IF(X76&lt;$W$6, 39, IF(X76&lt;$W$7, 69, 84))</f>
        <v>39</v>
      </c>
      <c r="AA76">
        <f t="shared" ref="AA76:AA139" si="45">IF(F76=Z76, 0, 1)</f>
        <v>1</v>
      </c>
    </row>
    <row r="77" spans="2:27" x14ac:dyDescent="0.25">
      <c r="B77">
        <v>42.9</v>
      </c>
      <c r="C77">
        <v>-4.5</v>
      </c>
      <c r="D77">
        <v>-2.5</v>
      </c>
      <c r="E77">
        <v>7</v>
      </c>
      <c r="F77">
        <v>69</v>
      </c>
      <c r="G77">
        <f t="shared" si="34"/>
        <v>62.291650378264684</v>
      </c>
      <c r="H77">
        <f t="shared" si="34"/>
        <v>105.20581477552673</v>
      </c>
      <c r="I77">
        <f t="shared" si="34"/>
        <v>171.13466236696956</v>
      </c>
      <c r="J77">
        <f t="shared" si="35"/>
        <v>-0.1544044392656464</v>
      </c>
      <c r="K77">
        <f t="shared" si="36"/>
        <v>-0.15468911954200504</v>
      </c>
      <c r="L77">
        <f t="shared" si="37"/>
        <v>-9.5226821064809175E-2</v>
      </c>
      <c r="M77">
        <f t="shared" si="38"/>
        <v>0.46147539767848944</v>
      </c>
      <c r="N77">
        <f t="shared" si="39"/>
        <v>0.46140465089257554</v>
      </c>
      <c r="O77">
        <f t="shared" si="40"/>
        <v>0.4762112686610892</v>
      </c>
      <c r="P77">
        <f t="shared" si="41"/>
        <v>65.203713032977049</v>
      </c>
      <c r="Q77">
        <f t="shared" si="42"/>
        <v>14.411794735988316</v>
      </c>
      <c r="R77">
        <f>SUMPRODUCT($M77:$O77, INDEX($I$2:$K$4, R$10, 0))+INDEX($L$2:$L$4, R$10, 1)</f>
        <v>2.9685193995565298</v>
      </c>
      <c r="S77">
        <f>SUMPRODUCT($M77:$O77, INDEX($I$2:$K$4, S$10, 0))+INDEX($L$2:$L$4, S$10, 1)</f>
        <v>-4.927636414177603</v>
      </c>
      <c r="T77">
        <f>SUMPRODUCT($M77:$O77, INDEX($I$2:$K$4, T$10, 0))+INDEX($L$2:$L$4, T$10, 1)</f>
        <v>-0.13289527126062062</v>
      </c>
      <c r="U77">
        <f t="shared" si="33"/>
        <v>0.95113150409978886</v>
      </c>
      <c r="V77">
        <f t="shared" si="33"/>
        <v>7.191511482622379E-3</v>
      </c>
      <c r="W77">
        <f t="shared" si="33"/>
        <v>0.46682499355795842</v>
      </c>
      <c r="X77">
        <f>MMULT(U77:W77, $M$2:$M$4)+$N$2</f>
        <v>57.147858327985439</v>
      </c>
      <c r="Y77">
        <f t="shared" si="43"/>
        <v>140.47326221350411</v>
      </c>
      <c r="Z77">
        <f t="shared" si="44"/>
        <v>39</v>
      </c>
      <c r="AA77">
        <f t="shared" si="45"/>
        <v>1</v>
      </c>
    </row>
    <row r="78" spans="2:27" x14ac:dyDescent="0.25">
      <c r="B78">
        <v>33.299999999999997</v>
      </c>
      <c r="C78">
        <v>-3.3</v>
      </c>
      <c r="D78">
        <v>-0.6</v>
      </c>
      <c r="E78">
        <v>7</v>
      </c>
      <c r="F78">
        <v>69</v>
      </c>
      <c r="G78">
        <f t="shared" si="34"/>
        <v>54.037781359595847</v>
      </c>
      <c r="H78">
        <f t="shared" si="34"/>
        <v>95.972167161712861</v>
      </c>
      <c r="I78">
        <f t="shared" si="34"/>
        <v>160.18577020246394</v>
      </c>
      <c r="J78">
        <f t="shared" si="35"/>
        <v>-0.46729959461996473</v>
      </c>
      <c r="K78">
        <f t="shared" si="36"/>
        <v>-0.33548901123377717</v>
      </c>
      <c r="L78">
        <f t="shared" si="37"/>
        <v>-0.21219711398354457</v>
      </c>
      <c r="M78">
        <f t="shared" si="38"/>
        <v>0.38525559216805833</v>
      </c>
      <c r="N78">
        <f t="shared" si="39"/>
        <v>0.41690566462259715</v>
      </c>
      <c r="O78">
        <f t="shared" si="40"/>
        <v>0.44714888613865028</v>
      </c>
      <c r="P78">
        <f t="shared" si="41"/>
        <v>61.342712960756202</v>
      </c>
      <c r="Q78">
        <f t="shared" si="42"/>
        <v>58.634044801371047</v>
      </c>
      <c r="R78">
        <f>SUMPRODUCT($M78:$O78, INDEX($I$2:$K$4, R$10, 0))+INDEX($L$2:$L$4, R$10, 1)</f>
        <v>2.767625030115509</v>
      </c>
      <c r="S78">
        <f>SUMPRODUCT($M78:$O78, INDEX($I$2:$K$4, S$10, 0))+INDEX($L$2:$L$4, S$10, 1)</f>
        <v>-4.946718727190782</v>
      </c>
      <c r="T78">
        <f>SUMPRODUCT($M78:$O78, INDEX($I$2:$K$4, T$10, 0))+INDEX($L$2:$L$4, T$10, 1)</f>
        <v>-0.80241856611490459</v>
      </c>
      <c r="U78">
        <f t="shared" si="33"/>
        <v>0.94090106156095077</v>
      </c>
      <c r="V78">
        <f t="shared" si="33"/>
        <v>7.0565410529381698E-3</v>
      </c>
      <c r="W78">
        <f t="shared" si="33"/>
        <v>0.30950840197835483</v>
      </c>
      <c r="X78">
        <f>MMULT(U78:W78, $M$2:$M$4)+$N$2</f>
        <v>47.720458545904684</v>
      </c>
      <c r="Y78">
        <f t="shared" si="43"/>
        <v>452.818884496561</v>
      </c>
      <c r="Z78">
        <f t="shared" si="44"/>
        <v>39</v>
      </c>
      <c r="AA78">
        <f t="shared" si="45"/>
        <v>1</v>
      </c>
    </row>
    <row r="79" spans="2:27" x14ac:dyDescent="0.25">
      <c r="B79">
        <v>52.4</v>
      </c>
      <c r="C79">
        <v>-5.2</v>
      </c>
      <c r="D79">
        <v>-3.8</v>
      </c>
      <c r="E79">
        <v>5</v>
      </c>
      <c r="F79">
        <v>69</v>
      </c>
      <c r="G79">
        <f t="shared" si="34"/>
        <v>69.767803107152204</v>
      </c>
      <c r="H79">
        <f t="shared" si="34"/>
        <v>114.47847160076341</v>
      </c>
      <c r="I79">
        <f t="shared" si="34"/>
        <v>185.2422199314137</v>
      </c>
      <c r="J79">
        <f t="shared" si="35"/>
        <v>0.12900834136691319</v>
      </c>
      <c r="K79">
        <f t="shared" si="36"/>
        <v>2.6874593934526736E-2</v>
      </c>
      <c r="L79">
        <f t="shared" si="37"/>
        <v>5.5488439975983184E-2</v>
      </c>
      <c r="M79">
        <f t="shared" si="38"/>
        <v>0.53220742830004597</v>
      </c>
      <c r="N79">
        <f t="shared" si="39"/>
        <v>0.50671824413765154</v>
      </c>
      <c r="O79">
        <f t="shared" si="40"/>
        <v>0.51386855177551471</v>
      </c>
      <c r="P79">
        <f t="shared" si="41"/>
        <v>69.462559281176212</v>
      </c>
      <c r="Q79">
        <f t="shared" si="42"/>
        <v>0.21396108860225377</v>
      </c>
      <c r="R79">
        <f>SUMPRODUCT($M79:$O79, INDEX($I$2:$K$4, R$10, 0))+INDEX($L$2:$L$4, R$10, 1)</f>
        <v>3.1749564431462569</v>
      </c>
      <c r="S79">
        <f>SUMPRODUCT($M79:$O79, INDEX($I$2:$K$4, S$10, 0))+INDEX($L$2:$L$4, S$10, 1)</f>
        <v>-4.9075474150531591</v>
      </c>
      <c r="T79">
        <f>SUMPRODUCT($M79:$O79, INDEX($I$2:$K$4, T$10, 0))+INDEX($L$2:$L$4, T$10, 1)</f>
        <v>0.55510432269522259</v>
      </c>
      <c r="U79">
        <f t="shared" si="33"/>
        <v>0.9598808907200036</v>
      </c>
      <c r="V79">
        <f t="shared" si="33"/>
        <v>7.336372042977911E-3</v>
      </c>
      <c r="W79">
        <f t="shared" si="33"/>
        <v>0.63531902006018881</v>
      </c>
      <c r="X79">
        <f>MMULT(U79:W79, $M$2:$M$4)+$N$2</f>
        <v>67.212830916478197</v>
      </c>
      <c r="Y79">
        <f t="shared" si="43"/>
        <v>3.1939733330961624</v>
      </c>
      <c r="Z79">
        <f t="shared" si="44"/>
        <v>69</v>
      </c>
      <c r="AA79">
        <f t="shared" si="45"/>
        <v>0</v>
      </c>
    </row>
    <row r="80" spans="2:27" x14ac:dyDescent="0.25">
      <c r="B80">
        <v>57.1</v>
      </c>
      <c r="C80">
        <v>-3.9</v>
      </c>
      <c r="D80">
        <v>-3</v>
      </c>
      <c r="E80">
        <v>3</v>
      </c>
      <c r="F80">
        <v>69</v>
      </c>
      <c r="G80">
        <f t="shared" si="34"/>
        <v>74.001330852613194</v>
      </c>
      <c r="H80">
        <f t="shared" si="34"/>
        <v>122.08775484916953</v>
      </c>
      <c r="I80">
        <f t="shared" si="34"/>
        <v>205.71644787959391</v>
      </c>
      <c r="J80">
        <f t="shared" si="35"/>
        <v>0.28949675214938386</v>
      </c>
      <c r="K80">
        <f t="shared" si="36"/>
        <v>0.17586853919898071</v>
      </c>
      <c r="L80">
        <f t="shared" si="37"/>
        <v>0.27422074680674791</v>
      </c>
      <c r="M80">
        <f t="shared" si="38"/>
        <v>0.57187292506403753</v>
      </c>
      <c r="N80">
        <f t="shared" si="39"/>
        <v>0.54385415986683827</v>
      </c>
      <c r="O80">
        <f t="shared" si="40"/>
        <v>0.56812879726903109</v>
      </c>
      <c r="P80">
        <f t="shared" si="41"/>
        <v>73.924841403259592</v>
      </c>
      <c r="Q80">
        <f t="shared" si="42"/>
        <v>24.254062847259906</v>
      </c>
      <c r="R80">
        <f>SUMPRODUCT($M80:$O80, INDEX($I$2:$K$4, R$10, 0))+INDEX($L$2:$L$4, R$10, 1)</f>
        <v>3.351781321026158</v>
      </c>
      <c r="S80">
        <f>SUMPRODUCT($M80:$O80, INDEX($I$2:$K$4, S$10, 0))+INDEX($L$2:$L$4, S$10, 1)</f>
        <v>-4.8890017466771756</v>
      </c>
      <c r="T80">
        <f>SUMPRODUCT($M80:$O80, INDEX($I$2:$K$4, T$10, 0))+INDEX($L$2:$L$4, T$10, 1)</f>
        <v>1.1443548756202766</v>
      </c>
      <c r="U80">
        <f t="shared" si="33"/>
        <v>0.96616311907453578</v>
      </c>
      <c r="V80">
        <f t="shared" si="33"/>
        <v>7.4726732413639141E-3</v>
      </c>
      <c r="W80">
        <f t="shared" si="33"/>
        <v>0.75847830191729326</v>
      </c>
      <c r="X80">
        <f>MMULT(U80:W80, $M$2:$M$4)+$N$2</f>
        <v>74.569097097478164</v>
      </c>
      <c r="Y80">
        <f t="shared" si="43"/>
        <v>31.014842481139706</v>
      </c>
      <c r="Z80">
        <f t="shared" si="44"/>
        <v>84</v>
      </c>
      <c r="AA80">
        <f t="shared" si="45"/>
        <v>1</v>
      </c>
    </row>
    <row r="81" spans="2:27" x14ac:dyDescent="0.25">
      <c r="B81">
        <v>52.4</v>
      </c>
      <c r="C81">
        <v>-4.7</v>
      </c>
      <c r="D81">
        <v>-2.5</v>
      </c>
      <c r="E81">
        <v>8</v>
      </c>
      <c r="F81">
        <v>69</v>
      </c>
      <c r="G81">
        <f t="shared" si="34"/>
        <v>75.575457476743978</v>
      </c>
      <c r="H81">
        <f t="shared" si="34"/>
        <v>128.14559628794049</v>
      </c>
      <c r="I81">
        <f t="shared" si="34"/>
        <v>212.30003984991137</v>
      </c>
      <c r="J81">
        <f t="shared" si="35"/>
        <v>0.34917017239517856</v>
      </c>
      <c r="K81">
        <f t="shared" si="36"/>
        <v>0.29448440172953405</v>
      </c>
      <c r="L81">
        <f t="shared" si="37"/>
        <v>0.34455523084906448</v>
      </c>
      <c r="M81">
        <f t="shared" si="38"/>
        <v>0.58641633343133726</v>
      </c>
      <c r="N81">
        <f t="shared" si="39"/>
        <v>0.57309363254496304</v>
      </c>
      <c r="O81">
        <f t="shared" si="40"/>
        <v>0.58529661686260093</v>
      </c>
      <c r="P81">
        <f t="shared" si="41"/>
        <v>75.882043418566553</v>
      </c>
      <c r="Q81">
        <f t="shared" si="42"/>
        <v>47.362521615035213</v>
      </c>
      <c r="R81">
        <f>SUMPRODUCT($M81:$O81, INDEX($I$2:$K$4, R$10, 0))+INDEX($L$2:$L$4, R$10, 1)</f>
        <v>3.4337698763947309</v>
      </c>
      <c r="S81">
        <f>SUMPRODUCT($M81:$O81, INDEX($I$2:$K$4, S$10, 0))+INDEX($L$2:$L$4, S$10, 1)</f>
        <v>-4.8804957874130217</v>
      </c>
      <c r="T81">
        <f>SUMPRODUCT($M81:$O81, INDEX($I$2:$K$4, T$10, 0))+INDEX($L$2:$L$4, T$10, 1)</f>
        <v>1.4191870575161749</v>
      </c>
      <c r="U81">
        <f t="shared" si="33"/>
        <v>0.96874342006134861</v>
      </c>
      <c r="V81">
        <f t="shared" si="33"/>
        <v>7.5360255428578715E-3</v>
      </c>
      <c r="W81">
        <f t="shared" si="33"/>
        <v>0.80521094103885904</v>
      </c>
      <c r="X81">
        <f>MMULT(U81:W81, $M$2:$M$4)+$N$2</f>
        <v>77.36368145687932</v>
      </c>
      <c r="Y81">
        <f t="shared" si="43"/>
        <v>69.951167512146981</v>
      </c>
      <c r="Z81">
        <f t="shared" si="44"/>
        <v>84</v>
      </c>
      <c r="AA81">
        <f t="shared" si="45"/>
        <v>1</v>
      </c>
    </row>
    <row r="82" spans="2:27" x14ac:dyDescent="0.25">
      <c r="B82">
        <v>38.1</v>
      </c>
      <c r="C82">
        <v>-6.8</v>
      </c>
      <c r="D82">
        <v>-2.5</v>
      </c>
      <c r="E82">
        <v>7</v>
      </c>
      <c r="F82">
        <v>69</v>
      </c>
      <c r="G82">
        <f t="shared" si="34"/>
        <v>61.266440402923472</v>
      </c>
      <c r="H82">
        <f t="shared" si="34"/>
        <v>108.40104213758494</v>
      </c>
      <c r="I82">
        <f t="shared" si="34"/>
        <v>167.7663194423686</v>
      </c>
      <c r="J82">
        <f t="shared" si="35"/>
        <v>-0.19326902916641042</v>
      </c>
      <c r="K82">
        <f t="shared" si="36"/>
        <v>-9.2124812872292572E-2</v>
      </c>
      <c r="L82">
        <f t="shared" si="37"/>
        <v>-0.13121183695697314</v>
      </c>
      <c r="M82">
        <f t="shared" si="38"/>
        <v>0.45183258224986689</v>
      </c>
      <c r="N82">
        <f t="shared" si="39"/>
        <v>0.47698507175182175</v>
      </c>
      <c r="O82">
        <f t="shared" si="40"/>
        <v>0.46724402268092863</v>
      </c>
      <c r="P82">
        <f t="shared" si="41"/>
        <v>65.068408296648116</v>
      </c>
      <c r="Q82">
        <f t="shared" si="42"/>
        <v>15.457413321865371</v>
      </c>
      <c r="R82">
        <f>SUMPRODUCT($M82:$O82, INDEX($I$2:$K$4, R$10, 0))+INDEX($L$2:$L$4, R$10, 1)</f>
        <v>2.9642181083032608</v>
      </c>
      <c r="S82">
        <f>SUMPRODUCT($M82:$O82, INDEX($I$2:$K$4, S$10, 0))+INDEX($L$2:$L$4, S$10, 1)</f>
        <v>-4.9280051980509256</v>
      </c>
      <c r="T82">
        <f>SUMPRODUCT($M82:$O82, INDEX($I$2:$K$4, T$10, 0))+INDEX($L$2:$L$4, T$10, 1)</f>
        <v>-0.14498959589370131</v>
      </c>
      <c r="U82">
        <f t="shared" si="33"/>
        <v>0.95093119011799898</v>
      </c>
      <c r="V82">
        <f t="shared" si="33"/>
        <v>7.1888789203384115E-3</v>
      </c>
      <c r="W82">
        <f t="shared" si="33"/>
        <v>0.46381596717187357</v>
      </c>
      <c r="X82">
        <f>MMULT(U82:W82, $M$2:$M$4)+$N$2</f>
        <v>56.967469134486308</v>
      </c>
      <c r="Y82">
        <f t="shared" si="43"/>
        <v>144.78179902953968</v>
      </c>
      <c r="Z82">
        <f t="shared" si="44"/>
        <v>39</v>
      </c>
      <c r="AA82">
        <f t="shared" si="45"/>
        <v>1</v>
      </c>
    </row>
    <row r="83" spans="2:27" x14ac:dyDescent="0.25">
      <c r="B83">
        <v>52.4</v>
      </c>
      <c r="C83">
        <v>-5.4</v>
      </c>
      <c r="D83">
        <v>-2.6</v>
      </c>
      <c r="E83">
        <v>7</v>
      </c>
      <c r="F83">
        <v>69</v>
      </c>
      <c r="G83">
        <f t="shared" si="34"/>
        <v>75.960143858060562</v>
      </c>
      <c r="H83">
        <f t="shared" si="34"/>
        <v>129.96815835054977</v>
      </c>
      <c r="I83">
        <f t="shared" si="34"/>
        <v>213.11642888962459</v>
      </c>
      <c r="J83">
        <f t="shared" si="35"/>
        <v>0.36375321275752182</v>
      </c>
      <c r="K83">
        <f t="shared" si="36"/>
        <v>0.33017116792454426</v>
      </c>
      <c r="L83">
        <f t="shared" si="37"/>
        <v>0.35327695937430037</v>
      </c>
      <c r="M83">
        <f t="shared" si="38"/>
        <v>0.58994867644120241</v>
      </c>
      <c r="N83">
        <f t="shared" si="39"/>
        <v>0.58180102405166256</v>
      </c>
      <c r="O83">
        <f t="shared" si="40"/>
        <v>0.58741200682604677</v>
      </c>
      <c r="P83">
        <f t="shared" si="41"/>
        <v>76.297996935993964</v>
      </c>
      <c r="Q83">
        <f t="shared" si="42"/>
        <v>53.260759277777296</v>
      </c>
      <c r="R83">
        <f>SUMPRODUCT($M83:$O83, INDEX($I$2:$K$4, R$10, 0))+INDEX($L$2:$L$4, R$10, 1)</f>
        <v>3.4530172337420755</v>
      </c>
      <c r="S83">
        <f>SUMPRODUCT($M83:$O83, INDEX($I$2:$K$4, S$10, 0))+INDEX($L$2:$L$4, S$10, 1)</f>
        <v>-4.8785569839102703</v>
      </c>
      <c r="T83">
        <f>SUMPRODUCT($M83:$O83, INDEX($I$2:$K$4, T$10, 0))+INDEX($L$2:$L$4, T$10, 1)</f>
        <v>1.4839477310628899</v>
      </c>
      <c r="U83">
        <f t="shared" si="33"/>
        <v>0.96932099371945846</v>
      </c>
      <c r="V83">
        <f t="shared" si="33"/>
        <v>7.5505401615460471E-3</v>
      </c>
      <c r="W83">
        <f t="shared" si="33"/>
        <v>0.81516812181382958</v>
      </c>
      <c r="X83">
        <f>MMULT(U83:W83, $M$2:$M$4)+$N$2</f>
        <v>77.95955494785548</v>
      </c>
      <c r="Y83">
        <f t="shared" si="43"/>
        <v>80.273624863641615</v>
      </c>
      <c r="Z83">
        <f t="shared" si="44"/>
        <v>84</v>
      </c>
      <c r="AA83">
        <f t="shared" si="45"/>
        <v>1</v>
      </c>
    </row>
    <row r="84" spans="2:27" x14ac:dyDescent="0.25">
      <c r="B84">
        <v>52.4</v>
      </c>
      <c r="C84">
        <v>-6.8</v>
      </c>
      <c r="D84">
        <v>-4.5</v>
      </c>
      <c r="E84">
        <v>5</v>
      </c>
      <c r="F84">
        <v>69</v>
      </c>
      <c r="G84">
        <f t="shared" si="34"/>
        <v>70.873282030354758</v>
      </c>
      <c r="H84">
        <f t="shared" si="34"/>
        <v>117.07802491147214</v>
      </c>
      <c r="I84">
        <f t="shared" si="34"/>
        <v>183.13363106254894</v>
      </c>
      <c r="J84">
        <f t="shared" si="35"/>
        <v>0.17091583936985244</v>
      </c>
      <c r="K84">
        <f t="shared" si="36"/>
        <v>7.7775275515659326E-2</v>
      </c>
      <c r="L84">
        <f t="shared" si="37"/>
        <v>3.2961753811709293E-2</v>
      </c>
      <c r="M84">
        <f t="shared" si="38"/>
        <v>0.54262524547528868</v>
      </c>
      <c r="N84">
        <f t="shared" si="39"/>
        <v>0.51943402350961343</v>
      </c>
      <c r="O84">
        <f t="shared" si="40"/>
        <v>0.5082396924465945</v>
      </c>
      <c r="P84">
        <f t="shared" si="41"/>
        <v>69.686800374697114</v>
      </c>
      <c r="Q84">
        <f t="shared" si="42"/>
        <v>0.47169475468409627</v>
      </c>
      <c r="R84">
        <f>SUMPRODUCT($M84:$O84, INDEX($I$2:$K$4, R$10, 0))+INDEX($L$2:$L$4, R$10, 1)</f>
        <v>3.1981375887864303</v>
      </c>
      <c r="S84">
        <f>SUMPRODUCT($M84:$O84, INDEX($I$2:$K$4, S$10, 0))+INDEX($L$2:$L$4, S$10, 1)</f>
        <v>-4.905654383734575</v>
      </c>
      <c r="T84">
        <f>SUMPRODUCT($M84:$O84, INDEX($I$2:$K$4, T$10, 0))+INDEX($L$2:$L$4, T$10, 1)</f>
        <v>0.63334696109491428</v>
      </c>
      <c r="U84">
        <f t="shared" si="33"/>
        <v>0.96076413119130233</v>
      </c>
      <c r="V84">
        <f t="shared" si="33"/>
        <v>7.3501710027879096E-3</v>
      </c>
      <c r="W84">
        <f t="shared" si="33"/>
        <v>0.6532479876178845</v>
      </c>
      <c r="X84">
        <f>MMULT(U84:W84, $M$2:$M$4)+$N$2</f>
        <v>68.283064391315463</v>
      </c>
      <c r="Y84">
        <f t="shared" si="43"/>
        <v>0.51399666699986735</v>
      </c>
      <c r="Z84">
        <f t="shared" si="44"/>
        <v>69</v>
      </c>
      <c r="AA84">
        <f t="shared" si="45"/>
        <v>0</v>
      </c>
    </row>
    <row r="85" spans="2:27" x14ac:dyDescent="0.25">
      <c r="B85">
        <v>52.4</v>
      </c>
      <c r="C85">
        <v>-4.7</v>
      </c>
      <c r="D85">
        <v>-2.5</v>
      </c>
      <c r="E85">
        <v>8</v>
      </c>
      <c r="F85">
        <v>69</v>
      </c>
      <c r="G85">
        <f t="shared" si="34"/>
        <v>75.575457476743978</v>
      </c>
      <c r="H85">
        <f t="shared" si="34"/>
        <v>128.14559628794049</v>
      </c>
      <c r="I85">
        <f t="shared" si="34"/>
        <v>212.30003984991137</v>
      </c>
      <c r="J85">
        <f t="shared" si="35"/>
        <v>0.34917017239517856</v>
      </c>
      <c r="K85">
        <f t="shared" si="36"/>
        <v>0.29448440172953405</v>
      </c>
      <c r="L85">
        <f t="shared" si="37"/>
        <v>0.34455523084906448</v>
      </c>
      <c r="M85">
        <f t="shared" si="38"/>
        <v>0.58641633343133726</v>
      </c>
      <c r="N85">
        <f t="shared" si="39"/>
        <v>0.57309363254496304</v>
      </c>
      <c r="O85">
        <f t="shared" si="40"/>
        <v>0.58529661686260093</v>
      </c>
      <c r="P85">
        <f t="shared" si="41"/>
        <v>75.882043418566553</v>
      </c>
      <c r="Q85">
        <f t="shared" si="42"/>
        <v>47.362521615035213</v>
      </c>
      <c r="R85">
        <f>SUMPRODUCT($M85:$O85, INDEX($I$2:$K$4, R$10, 0))+INDEX($L$2:$L$4, R$10, 1)</f>
        <v>3.4337698763947309</v>
      </c>
      <c r="S85">
        <f>SUMPRODUCT($M85:$O85, INDEX($I$2:$K$4, S$10, 0))+INDEX($L$2:$L$4, S$10, 1)</f>
        <v>-4.8804957874130217</v>
      </c>
      <c r="T85">
        <f>SUMPRODUCT($M85:$O85, INDEX($I$2:$K$4, T$10, 0))+INDEX($L$2:$L$4, T$10, 1)</f>
        <v>1.4191870575161749</v>
      </c>
      <c r="U85">
        <f t="shared" si="33"/>
        <v>0.96874342006134861</v>
      </c>
      <c r="V85">
        <f t="shared" si="33"/>
        <v>7.5360255428578715E-3</v>
      </c>
      <c r="W85">
        <f t="shared" si="33"/>
        <v>0.80521094103885904</v>
      </c>
      <c r="X85">
        <f>MMULT(U85:W85, $M$2:$M$4)+$N$2</f>
        <v>77.36368145687932</v>
      </c>
      <c r="Y85">
        <f t="shared" si="43"/>
        <v>69.951167512146981</v>
      </c>
      <c r="Z85">
        <f t="shared" si="44"/>
        <v>84</v>
      </c>
      <c r="AA85">
        <f t="shared" si="45"/>
        <v>1</v>
      </c>
    </row>
    <row r="86" spans="2:27" x14ac:dyDescent="0.25">
      <c r="B86">
        <v>42.9</v>
      </c>
      <c r="C86">
        <v>-4.7</v>
      </c>
      <c r="D86">
        <v>-0.6</v>
      </c>
      <c r="E86">
        <v>7</v>
      </c>
      <c r="F86">
        <v>69</v>
      </c>
      <c r="G86">
        <f t="shared" si="34"/>
        <v>69.276462448546596</v>
      </c>
      <c r="H86">
        <f t="shared" si="34"/>
        <v>124.86242035644699</v>
      </c>
      <c r="I86">
        <f t="shared" si="34"/>
        <v>207.83341647258072</v>
      </c>
      <c r="J86">
        <f t="shared" si="35"/>
        <v>0.11038215389549033</v>
      </c>
      <c r="K86">
        <f t="shared" si="36"/>
        <v>0.2301980137661237</v>
      </c>
      <c r="L86">
        <f t="shared" si="37"/>
        <v>0.29683695607257454</v>
      </c>
      <c r="M86">
        <f t="shared" si="38"/>
        <v>0.5275675533952644</v>
      </c>
      <c r="N86">
        <f t="shared" si="39"/>
        <v>0.55729670853227187</v>
      </c>
      <c r="O86">
        <f t="shared" si="40"/>
        <v>0.57366910296632767</v>
      </c>
      <c r="P86">
        <f t="shared" si="41"/>
        <v>74.01436247254766</v>
      </c>
      <c r="Q86">
        <f t="shared" si="42"/>
        <v>25.143831006094281</v>
      </c>
      <c r="R86">
        <f>SUMPRODUCT($M86:$O86, INDEX($I$2:$K$4, R$10, 0))+INDEX($L$2:$L$4, R$10, 1)</f>
        <v>3.3182804814472155</v>
      </c>
      <c r="S86">
        <f>SUMPRODUCT($M86:$O86, INDEX($I$2:$K$4, S$10, 0))+INDEX($L$2:$L$4, S$10, 1)</f>
        <v>-4.8908065975277104</v>
      </c>
      <c r="T86">
        <f>SUMPRODUCT($M86:$O86, INDEX($I$2:$K$4, T$10, 0))+INDEX($L$2:$L$4, T$10, 1)</f>
        <v>1.0356995175585242</v>
      </c>
      <c r="U86">
        <f t="shared" si="33"/>
        <v>0.96505064207221503</v>
      </c>
      <c r="V86">
        <f t="shared" si="33"/>
        <v>7.459298857739014E-3</v>
      </c>
      <c r="W86">
        <f t="shared" si="33"/>
        <v>0.7380193731748228</v>
      </c>
      <c r="X86">
        <f>MMULT(U86:W86, $M$2:$M$4)+$N$2</f>
        <v>73.346393276056233</v>
      </c>
      <c r="Y86">
        <f t="shared" si="43"/>
        <v>18.891134510146834</v>
      </c>
      <c r="Z86">
        <f t="shared" si="44"/>
        <v>69</v>
      </c>
      <c r="AA86">
        <f t="shared" si="45"/>
        <v>0</v>
      </c>
    </row>
    <row r="87" spans="2:27" x14ac:dyDescent="0.25">
      <c r="B87">
        <v>38.1</v>
      </c>
      <c r="C87">
        <v>-5.7</v>
      </c>
      <c r="D87">
        <v>-0.6</v>
      </c>
      <c r="E87">
        <v>7</v>
      </c>
      <c r="F87">
        <v>69</v>
      </c>
      <c r="G87">
        <f t="shared" si="34"/>
        <v>65.393795893247244</v>
      </c>
      <c r="H87">
        <f t="shared" si="34"/>
        <v>120.41349433608758</v>
      </c>
      <c r="I87">
        <f t="shared" si="34"/>
        <v>195.60103212344822</v>
      </c>
      <c r="J87">
        <f t="shared" si="35"/>
        <v>-3.680549255995802E-2</v>
      </c>
      <c r="K87">
        <f t="shared" si="36"/>
        <v>0.14308559879564897</v>
      </c>
      <c r="L87">
        <f t="shared" si="37"/>
        <v>0.1661547318881893</v>
      </c>
      <c r="M87">
        <f t="shared" si="38"/>
        <v>0.49079966543494713</v>
      </c>
      <c r="N87">
        <f t="shared" si="39"/>
        <v>0.53571049394592063</v>
      </c>
      <c r="O87">
        <f t="shared" si="40"/>
        <v>0.54144338149714555</v>
      </c>
      <c r="P87">
        <f t="shared" si="41"/>
        <v>71.1999051028249</v>
      </c>
      <c r="Q87">
        <f t="shared" si="42"/>
        <v>4.8395824614350333</v>
      </c>
      <c r="R87">
        <f>SUMPRODUCT($M87:$O87, INDEX($I$2:$K$4, R$10, 0))+INDEX($L$2:$L$4, R$10, 1)</f>
        <v>3.1962802122576774</v>
      </c>
      <c r="S87">
        <f>SUMPRODUCT($M87:$O87, INDEX($I$2:$K$4, S$10, 0))+INDEX($L$2:$L$4, S$10, 1)</f>
        <v>-4.9031326111866429</v>
      </c>
      <c r="T87">
        <f>SUMPRODUCT($M87:$O87, INDEX($I$2:$K$4, T$10, 0))+INDEX($L$2:$L$4, T$10, 1)</f>
        <v>0.62975069381260429</v>
      </c>
      <c r="U87">
        <f t="shared" si="33"/>
        <v>0.96069405480200376</v>
      </c>
      <c r="V87">
        <f t="shared" si="33"/>
        <v>7.3685931003939914E-3</v>
      </c>
      <c r="W87">
        <f t="shared" si="33"/>
        <v>0.65243293062282259</v>
      </c>
      <c r="X87">
        <f>MMULT(U87:W87, $M$2:$M$4)+$N$2</f>
        <v>68.234607553515261</v>
      </c>
      <c r="Y87">
        <f t="shared" si="43"/>
        <v>0.58582559713589444</v>
      </c>
      <c r="Z87">
        <f t="shared" si="44"/>
        <v>69</v>
      </c>
      <c r="AA87">
        <f t="shared" si="45"/>
        <v>0</v>
      </c>
    </row>
    <row r="88" spans="2:27" x14ac:dyDescent="0.25">
      <c r="B88">
        <v>52.4</v>
      </c>
      <c r="C88">
        <v>-5.9</v>
      </c>
      <c r="D88">
        <v>-4.5</v>
      </c>
      <c r="E88">
        <v>5</v>
      </c>
      <c r="F88">
        <v>69</v>
      </c>
      <c r="G88">
        <f t="shared" si="34"/>
        <v>68.895042859614506</v>
      </c>
      <c r="H88">
        <f t="shared" si="34"/>
        <v>111.78591872364458</v>
      </c>
      <c r="I88">
        <f t="shared" si="34"/>
        <v>176.99698699941177</v>
      </c>
      <c r="J88">
        <f t="shared" si="35"/>
        <v>9.5922954062763299E-2</v>
      </c>
      <c r="K88">
        <f t="shared" si="36"/>
        <v>-2.5847070235239022E-2</v>
      </c>
      <c r="L88">
        <f t="shared" si="37"/>
        <v>-3.259785192905873E-2</v>
      </c>
      <c r="M88">
        <f t="shared" si="38"/>
        <v>0.52396236776168092</v>
      </c>
      <c r="N88">
        <f t="shared" si="39"/>
        <v>0.49353859216047274</v>
      </c>
      <c r="O88">
        <f t="shared" si="40"/>
        <v>0.49185125858955564</v>
      </c>
      <c r="P88">
        <f t="shared" si="41"/>
        <v>67.813765943389356</v>
      </c>
      <c r="Q88">
        <f t="shared" si="42"/>
        <v>1.4071512370629444</v>
      </c>
      <c r="R88">
        <f>SUMPRODUCT($M88:$O88, INDEX($I$2:$K$4, R$10, 0))+INDEX($L$2:$L$4, R$10, 1)</f>
        <v>3.1161959690817493</v>
      </c>
      <c r="S88">
        <f>SUMPRODUCT($M88:$O88, INDEX($I$2:$K$4, S$10, 0))+INDEX($L$2:$L$4, S$10, 1)</f>
        <v>-4.9139920921698845</v>
      </c>
      <c r="T88">
        <f>SUMPRODUCT($M88:$O88, INDEX($I$2:$K$4, T$10, 0))+INDEX($L$2:$L$4, T$10, 1)</f>
        <v>0.35914246129789884</v>
      </c>
      <c r="U88">
        <f t="shared" si="33"/>
        <v>0.95755589124494123</v>
      </c>
      <c r="V88">
        <f t="shared" si="33"/>
        <v>7.2895870685883912E-3</v>
      </c>
      <c r="W88">
        <f t="shared" si="33"/>
        <v>0.58883283228169225</v>
      </c>
      <c r="X88">
        <f>MMULT(U88:W88, $M$2:$M$4)+$N$2</f>
        <v>64.437055401633259</v>
      </c>
      <c r="Y88">
        <f t="shared" si="43"/>
        <v>20.820463407764219</v>
      </c>
      <c r="Z88">
        <f t="shared" si="44"/>
        <v>69</v>
      </c>
      <c r="AA88">
        <f t="shared" si="45"/>
        <v>0</v>
      </c>
    </row>
    <row r="89" spans="2:27" x14ac:dyDescent="0.25">
      <c r="B89">
        <v>47.6</v>
      </c>
      <c r="C89">
        <v>-4.3</v>
      </c>
      <c r="D89">
        <v>-2.4</v>
      </c>
      <c r="E89">
        <v>7</v>
      </c>
      <c r="F89">
        <v>69</v>
      </c>
      <c r="G89">
        <f t="shared" si="34"/>
        <v>68.150554679701301</v>
      </c>
      <c r="H89">
        <f t="shared" si="34"/>
        <v>115.11630897792168</v>
      </c>
      <c r="I89">
        <f t="shared" si="34"/>
        <v>190.28468791158389</v>
      </c>
      <c r="J89">
        <f t="shared" si="35"/>
        <v>6.7700220677182621E-2</v>
      </c>
      <c r="K89">
        <f t="shared" si="36"/>
        <v>3.9363800099883495E-2</v>
      </c>
      <c r="L89">
        <f t="shared" si="37"/>
        <v>0.10935863504338372</v>
      </c>
      <c r="M89">
        <f t="shared" si="38"/>
        <v>0.51691859371895033</v>
      </c>
      <c r="N89">
        <f t="shared" si="39"/>
        <v>0.50983967950198472</v>
      </c>
      <c r="O89">
        <f t="shared" si="40"/>
        <v>0.5273124443499968</v>
      </c>
      <c r="P89">
        <f t="shared" si="41"/>
        <v>70.049184801592077</v>
      </c>
      <c r="Q89">
        <f t="shared" si="42"/>
        <v>1.1007887478918053</v>
      </c>
      <c r="R89">
        <f>SUMPRODUCT($M89:$O89, INDEX($I$2:$K$4, R$10, 0))+INDEX($L$2:$L$4, R$10, 1)</f>
        <v>3.177158002795414</v>
      </c>
      <c r="S89">
        <f>SUMPRODUCT($M89:$O89, INDEX($I$2:$K$4, S$10, 0))+INDEX($L$2:$L$4, S$10, 1)</f>
        <v>-4.9064148795227833</v>
      </c>
      <c r="T89">
        <f>SUMPRODUCT($M89:$O89, INDEX($I$2:$K$4, T$10, 0))+INDEX($L$2:$L$4, T$10, 1)</f>
        <v>0.56291305409732129</v>
      </c>
      <c r="U89">
        <f t="shared" si="33"/>
        <v>0.95996558604295756</v>
      </c>
      <c r="V89">
        <f t="shared" si="33"/>
        <v>7.3446243928428877E-3</v>
      </c>
      <c r="W89">
        <f t="shared" si="33"/>
        <v>0.63712629649986763</v>
      </c>
      <c r="X89">
        <f>MMULT(U89:W89, $M$2:$M$4)+$N$2</f>
        <v>67.320877460156098</v>
      </c>
      <c r="Y89">
        <f t="shared" si="43"/>
        <v>2.8194525038118377</v>
      </c>
      <c r="Z89">
        <f t="shared" si="44"/>
        <v>69</v>
      </c>
      <c r="AA89">
        <f t="shared" si="45"/>
        <v>0</v>
      </c>
    </row>
    <row r="90" spans="2:27" x14ac:dyDescent="0.25">
      <c r="B90">
        <v>47.6</v>
      </c>
      <c r="C90">
        <v>-5.6</v>
      </c>
      <c r="D90">
        <v>-3.8</v>
      </c>
      <c r="E90">
        <v>5</v>
      </c>
      <c r="F90">
        <v>69</v>
      </c>
      <c r="G90">
        <f t="shared" si="34"/>
        <v>64.566310438026008</v>
      </c>
      <c r="H90">
        <f t="shared" si="34"/>
        <v>106.50147478851895</v>
      </c>
      <c r="I90">
        <f t="shared" si="34"/>
        <v>168.91873954018968</v>
      </c>
      <c r="J90">
        <f t="shared" si="35"/>
        <v>-6.8174561959928215E-2</v>
      </c>
      <c r="K90">
        <f t="shared" si="36"/>
        <v>-0.1293193848698807</v>
      </c>
      <c r="L90">
        <f t="shared" si="37"/>
        <v>-0.11890018803558156</v>
      </c>
      <c r="M90">
        <f t="shared" si="38"/>
        <v>0.48296295768804237</v>
      </c>
      <c r="N90">
        <f t="shared" si="39"/>
        <v>0.46771513425175859</v>
      </c>
      <c r="O90">
        <f t="shared" si="40"/>
        <v>0.47030992276768735</v>
      </c>
      <c r="P90">
        <f t="shared" si="41"/>
        <v>65.37318539934833</v>
      </c>
      <c r="Q90">
        <f t="shared" si="42"/>
        <v>13.153784147500133</v>
      </c>
      <c r="R90">
        <f>SUMPRODUCT($M90:$O90, INDEX($I$2:$K$4, R$10, 0))+INDEX($L$2:$L$4, R$10, 1)</f>
        <v>2.9975195970003763</v>
      </c>
      <c r="S90">
        <f>SUMPRODUCT($M90:$O90, INDEX($I$2:$K$4, S$10, 0))+INDEX($L$2:$L$4, S$10, 1)</f>
        <v>-4.925526254444593</v>
      </c>
      <c r="T90">
        <f>SUMPRODUCT($M90:$O90, INDEX($I$2:$K$4, T$10, 0))+INDEX($L$2:$L$4, T$10, 1)</f>
        <v>-3.6341791034698367E-2</v>
      </c>
      <c r="U90">
        <f t="shared" si="33"/>
        <v>0.95246194462569478</v>
      </c>
      <c r="V90">
        <f t="shared" si="33"/>
        <v>7.2065932656942278E-3</v>
      </c>
      <c r="W90">
        <f t="shared" si="33"/>
        <v>0.49091555205803045</v>
      </c>
      <c r="X90">
        <f>MMULT(U90:W90, $M$2:$M$4)+$N$2</f>
        <v>58.587879426733252</v>
      </c>
      <c r="Y90">
        <f t="shared" si="43"/>
        <v>108.41225483224467</v>
      </c>
      <c r="Z90">
        <f t="shared" si="44"/>
        <v>39</v>
      </c>
      <c r="AA90">
        <f t="shared" si="45"/>
        <v>1</v>
      </c>
    </row>
    <row r="91" spans="2:27" x14ac:dyDescent="0.25">
      <c r="B91">
        <v>47.6</v>
      </c>
      <c r="C91">
        <v>-5.6</v>
      </c>
      <c r="D91">
        <v>-0.6</v>
      </c>
      <c r="E91">
        <v>7</v>
      </c>
      <c r="F91">
        <v>69</v>
      </c>
      <c r="G91">
        <f t="shared" si="34"/>
        <v>77.208730237665392</v>
      </c>
      <c r="H91">
        <f t="shared" si="34"/>
        <v>140.2683821343</v>
      </c>
      <c r="I91">
        <f t="shared" si="34"/>
        <v>232.62404500182342</v>
      </c>
      <c r="J91">
        <f t="shared" si="35"/>
        <v>0.41108575805671377</v>
      </c>
      <c r="K91">
        <f t="shared" si="36"/>
        <v>0.53185520682126564</v>
      </c>
      <c r="L91">
        <f t="shared" si="37"/>
        <v>0.56168266257296473</v>
      </c>
      <c r="M91">
        <f t="shared" si="38"/>
        <v>0.60134819466531197</v>
      </c>
      <c r="N91">
        <f t="shared" si="39"/>
        <v>0.62991570546386455</v>
      </c>
      <c r="O91">
        <f t="shared" si="40"/>
        <v>0.63684178646855505</v>
      </c>
      <c r="P91">
        <f t="shared" si="41"/>
        <v>80.452873825730734</v>
      </c>
      <c r="Q91">
        <f t="shared" si="42"/>
        <v>131.16831886810814</v>
      </c>
      <c r="R91">
        <f>SUMPRODUCT($M91:$O91, INDEX($I$2:$K$4, R$10, 0))+INDEX($L$2:$L$4, R$10, 1)</f>
        <v>3.600227508564648</v>
      </c>
      <c r="S91">
        <f>SUMPRODUCT($M91:$O91, INDEX($I$2:$K$4, S$10, 0))+INDEX($L$2:$L$4, S$10, 1)</f>
        <v>-4.8622551282304833</v>
      </c>
      <c r="T91">
        <f>SUMPRODUCT($M91:$O91, INDEX($I$2:$K$4, T$10, 0))+INDEX($L$2:$L$4, T$10, 1)</f>
        <v>1.9769440700856906</v>
      </c>
      <c r="U91">
        <f t="shared" si="33"/>
        <v>0.97340889589305246</v>
      </c>
      <c r="V91">
        <f t="shared" si="33"/>
        <v>7.6736844536163546E-3</v>
      </c>
      <c r="W91">
        <f t="shared" si="33"/>
        <v>0.87835502105055552</v>
      </c>
      <c r="X91">
        <f>MMULT(U91:W91, $M$2:$M$4)+$N$2</f>
        <v>81.748094277489642</v>
      </c>
      <c r="Y91">
        <f t="shared" si="43"/>
        <v>162.51390770776416</v>
      </c>
      <c r="Z91">
        <f t="shared" si="44"/>
        <v>84</v>
      </c>
      <c r="AA91">
        <f t="shared" si="45"/>
        <v>1</v>
      </c>
    </row>
    <row r="92" spans="2:27" x14ac:dyDescent="0.25">
      <c r="B92">
        <v>52.4</v>
      </c>
      <c r="C92">
        <v>-6.4</v>
      </c>
      <c r="D92">
        <v>-0.4</v>
      </c>
      <c r="E92">
        <v>7</v>
      </c>
      <c r="F92">
        <v>69</v>
      </c>
      <c r="G92">
        <f t="shared" si="34"/>
        <v>85.736843909779267</v>
      </c>
      <c r="H92">
        <f t="shared" si="34"/>
        <v>157.24684494964353</v>
      </c>
      <c r="I92">
        <f t="shared" si="34"/>
        <v>260.84919699564239</v>
      </c>
      <c r="J92">
        <f t="shared" si="35"/>
        <v>0.73437722855132437</v>
      </c>
      <c r="K92">
        <f t="shared" si="36"/>
        <v>0.86430283385811513</v>
      </c>
      <c r="L92">
        <f t="shared" si="37"/>
        <v>0.86322041148748285</v>
      </c>
      <c r="M92">
        <f t="shared" si="38"/>
        <v>0.67576508930961687</v>
      </c>
      <c r="N92">
        <f t="shared" si="39"/>
        <v>0.70355885502300541</v>
      </c>
      <c r="O92">
        <f t="shared" si="40"/>
        <v>0.70333305117743627</v>
      </c>
      <c r="P92">
        <f t="shared" si="41"/>
        <v>87.103193325987803</v>
      </c>
      <c r="Q92">
        <f t="shared" si="42"/>
        <v>327.72560859808931</v>
      </c>
      <c r="R92">
        <f>SUMPRODUCT($M92:$O92, INDEX($I$2:$K$4, R$10, 0))+INDEX($L$2:$L$4, R$10, 1)</f>
        <v>3.8889360882079052</v>
      </c>
      <c r="S92">
        <f>SUMPRODUCT($M92:$O92, INDEX($I$2:$K$4, S$10, 0))+INDEX($L$2:$L$4, S$10, 1)</f>
        <v>-4.832929217889891</v>
      </c>
      <c r="T92">
        <f>SUMPRODUCT($M92:$O92, INDEX($I$2:$K$4, T$10, 0))+INDEX($L$2:$L$4, T$10, 1)</f>
        <v>2.9406754219472058</v>
      </c>
      <c r="U92">
        <f t="shared" si="33"/>
        <v>0.97994339115468898</v>
      </c>
      <c r="V92">
        <f t="shared" si="33"/>
        <v>7.9002502683151662E-3</v>
      </c>
      <c r="W92">
        <f t="shared" si="33"/>
        <v>0.94982092796692719</v>
      </c>
      <c r="X92">
        <f>MMULT(U92:W92, $M$2:$M$4)+$N$2</f>
        <v>86.063847315261953</v>
      </c>
      <c r="Y92">
        <f t="shared" si="43"/>
        <v>291.17488519857255</v>
      </c>
      <c r="Z92">
        <f t="shared" si="44"/>
        <v>84</v>
      </c>
      <c r="AA92">
        <f t="shared" si="45"/>
        <v>1</v>
      </c>
    </row>
    <row r="93" spans="2:27" x14ac:dyDescent="0.25">
      <c r="B93">
        <v>42.9</v>
      </c>
      <c r="C93">
        <v>-5.0999999999999996</v>
      </c>
      <c r="D93">
        <v>-2.2999999999999998</v>
      </c>
      <c r="E93">
        <v>8</v>
      </c>
      <c r="F93">
        <v>69</v>
      </c>
      <c r="G93">
        <f t="shared" si="34"/>
        <v>65.108904964573227</v>
      </c>
      <c r="H93">
        <f t="shared" si="34"/>
        <v>112.00006830499954</v>
      </c>
      <c r="I93">
        <f t="shared" si="34"/>
        <v>181.04205451099386</v>
      </c>
      <c r="J93">
        <f t="shared" si="35"/>
        <v>-4.76053963608144E-2</v>
      </c>
      <c r="K93">
        <f t="shared" si="36"/>
        <v>-2.1653903814539688E-2</v>
      </c>
      <c r="L93">
        <f t="shared" si="37"/>
        <v>1.061681532647385E-2</v>
      </c>
      <c r="M93">
        <f t="shared" si="38"/>
        <v>0.48810089804346779</v>
      </c>
      <c r="N93">
        <f t="shared" si="39"/>
        <v>0.49458673556420824</v>
      </c>
      <c r="O93">
        <f t="shared" si="40"/>
        <v>0.502654178900793</v>
      </c>
      <c r="P93">
        <f t="shared" si="41"/>
        <v>67.923890171683212</v>
      </c>
      <c r="Q93">
        <f t="shared" si="42"/>
        <v>1.1580123625999874</v>
      </c>
      <c r="R93">
        <f>SUMPRODUCT($M93:$O93, INDEX($I$2:$K$4, R$10, 0))+INDEX($L$2:$L$4, R$10, 1)</f>
        <v>3.0845853528002554</v>
      </c>
      <c r="S93">
        <f>SUMPRODUCT($M93:$O93, INDEX($I$2:$K$4, S$10, 0))+INDEX($L$2:$L$4, S$10, 1)</f>
        <v>-4.9157420084205619</v>
      </c>
      <c r="T93">
        <f>SUMPRODUCT($M93:$O93, INDEX($I$2:$K$4, T$10, 0))+INDEX($L$2:$L$4, T$10, 1)</f>
        <v>0.25503846912398931</v>
      </c>
      <c r="U93">
        <f t="shared" si="33"/>
        <v>0.95625240886937257</v>
      </c>
      <c r="V93">
        <f t="shared" si="33"/>
        <v>7.276934800944013E-3</v>
      </c>
      <c r="W93">
        <f t="shared" si="33"/>
        <v>0.56341624885805219</v>
      </c>
      <c r="X93">
        <f>MMULT(U93:W93, $M$2:$M$4)+$N$2</f>
        <v>62.919342979058101</v>
      </c>
      <c r="Y93">
        <f t="shared" si="43"/>
        <v>36.974389806330016</v>
      </c>
      <c r="Z93">
        <f t="shared" si="44"/>
        <v>69</v>
      </c>
      <c r="AA93">
        <f t="shared" si="45"/>
        <v>0</v>
      </c>
    </row>
    <row r="94" spans="2:27" x14ac:dyDescent="0.25">
      <c r="B94">
        <v>38.1</v>
      </c>
      <c r="C94">
        <v>-3.3</v>
      </c>
      <c r="D94">
        <v>-2.2000000000000002</v>
      </c>
      <c r="E94">
        <v>8</v>
      </c>
      <c r="F94">
        <v>69</v>
      </c>
      <c r="G94">
        <f t="shared" si="34"/>
        <v>55.416200932415656</v>
      </c>
      <c r="H94">
        <f t="shared" si="34"/>
        <v>92.059474132174387</v>
      </c>
      <c r="I94">
        <f t="shared" si="34"/>
        <v>151.57762839130714</v>
      </c>
      <c r="J94">
        <f t="shared" si="35"/>
        <v>-0.41504521483693702</v>
      </c>
      <c r="K94">
        <f t="shared" si="36"/>
        <v>-0.41210168972774408</v>
      </c>
      <c r="L94">
        <f t="shared" si="37"/>
        <v>-0.30416047009378244</v>
      </c>
      <c r="M94">
        <f t="shared" si="38"/>
        <v>0.39770299251073937</v>
      </c>
      <c r="N94">
        <f t="shared" si="39"/>
        <v>0.39840828260969613</v>
      </c>
      <c r="O94">
        <f t="shared" si="40"/>
        <v>0.42454073806208426</v>
      </c>
      <c r="P94">
        <f t="shared" si="41"/>
        <v>59.784591769694686</v>
      </c>
      <c r="Q94">
        <f t="shared" si="42"/>
        <v>84.923748851178928</v>
      </c>
      <c r="R94">
        <f>SUMPRODUCT($M94:$O94, INDEX($I$2:$K$4, R$10, 0))+INDEX($L$2:$L$4, R$10, 1)</f>
        <v>2.7285291231831836</v>
      </c>
      <c r="S94">
        <f>SUMPRODUCT($M94:$O94, INDEX($I$2:$K$4, S$10, 0))+INDEX($L$2:$L$4, S$10, 1)</f>
        <v>-4.9518465560620433</v>
      </c>
      <c r="T94">
        <f>SUMPRODUCT($M94:$O94, INDEX($I$2:$K$4, T$10, 0))+INDEX($L$2:$L$4, T$10, 1)</f>
        <v>-0.93422102514815286</v>
      </c>
      <c r="U94">
        <f t="shared" si="33"/>
        <v>0.93868924024661238</v>
      </c>
      <c r="V94">
        <f t="shared" si="33"/>
        <v>7.0207023262077433E-3</v>
      </c>
      <c r="W94">
        <f t="shared" si="33"/>
        <v>0.28206914522602056</v>
      </c>
      <c r="X94">
        <f>MMULT(U94:W94, $M$2:$M$4)+$N$2</f>
        <v>46.069471782390828</v>
      </c>
      <c r="Y94">
        <f t="shared" si="43"/>
        <v>525.80912433857043</v>
      </c>
      <c r="Z94">
        <f t="shared" si="44"/>
        <v>39</v>
      </c>
      <c r="AA94">
        <f t="shared" si="45"/>
        <v>1</v>
      </c>
    </row>
    <row r="95" spans="2:27" x14ac:dyDescent="0.25">
      <c r="B95">
        <v>47.6</v>
      </c>
      <c r="C95">
        <v>-4.4000000000000004</v>
      </c>
      <c r="D95">
        <v>-2.7</v>
      </c>
      <c r="E95">
        <v>7</v>
      </c>
      <c r="F95">
        <v>69</v>
      </c>
      <c r="G95">
        <f t="shared" si="34"/>
        <v>67.336905869004781</v>
      </c>
      <c r="H95">
        <f t="shared" si="34"/>
        <v>112.78633414757573</v>
      </c>
      <c r="I95">
        <f t="shared" si="34"/>
        <v>185.38731797431444</v>
      </c>
      <c r="J95">
        <f t="shared" si="35"/>
        <v>3.6855683351606938E-2</v>
      </c>
      <c r="K95">
        <f t="shared" si="36"/>
        <v>-6.258386774660174E-3</v>
      </c>
      <c r="L95">
        <f t="shared" si="37"/>
        <v>5.7038565808353425E-2</v>
      </c>
      <c r="M95">
        <f t="shared" si="38"/>
        <v>0.50921287800871273</v>
      </c>
      <c r="N95">
        <f t="shared" si="39"/>
        <v>0.49843540841308098</v>
      </c>
      <c r="O95">
        <f t="shared" si="40"/>
        <v>0.51425577668537659</v>
      </c>
      <c r="P95">
        <f t="shared" si="41"/>
        <v>68.927059536471418</v>
      </c>
      <c r="Q95">
        <f t="shared" si="42"/>
        <v>5.3203112197643633E-3</v>
      </c>
      <c r="R95">
        <f>SUMPRODUCT($M95:$O95, INDEX($I$2:$K$4, R$10, 0))+INDEX($L$2:$L$4, R$10, 1)</f>
        <v>3.1337598830520568</v>
      </c>
      <c r="S95">
        <f>SUMPRODUCT($M95:$O95, INDEX($I$2:$K$4, S$10, 0))+INDEX($L$2:$L$4, S$10, 1)</f>
        <v>-4.9110288630867664</v>
      </c>
      <c r="T95">
        <f>SUMPRODUCT($M95:$O95, INDEX($I$2:$K$4, T$10, 0))+INDEX($L$2:$L$4, T$10, 1)</f>
        <v>0.4179758725414251</v>
      </c>
      <c r="U95">
        <f t="shared" si="33"/>
        <v>0.95826402538233701</v>
      </c>
      <c r="V95">
        <f t="shared" si="33"/>
        <v>7.3110616621809635E-3</v>
      </c>
      <c r="W95">
        <f t="shared" si="33"/>
        <v>0.6029987926312067</v>
      </c>
      <c r="X95">
        <f>MMULT(U95:W95, $M$2:$M$4)+$N$2</f>
        <v>65.283165448217318</v>
      </c>
      <c r="Y95">
        <f t="shared" si="43"/>
        <v>13.814859085325573</v>
      </c>
      <c r="Z95">
        <f t="shared" si="44"/>
        <v>69</v>
      </c>
      <c r="AA95">
        <f t="shared" si="45"/>
        <v>0</v>
      </c>
    </row>
    <row r="96" spans="2:27" x14ac:dyDescent="0.25">
      <c r="B96">
        <v>33.299999999999997</v>
      </c>
      <c r="C96">
        <v>-3.5</v>
      </c>
      <c r="D96">
        <v>-1.3</v>
      </c>
      <c r="E96">
        <v>7</v>
      </c>
      <c r="F96">
        <v>69</v>
      </c>
      <c r="G96">
        <f t="shared" si="34"/>
        <v>52.065999350535797</v>
      </c>
      <c r="H96">
        <f t="shared" si="34"/>
        <v>90.339555291356476</v>
      </c>
      <c r="I96">
        <f t="shared" si="34"/>
        <v>148.5312905687191</v>
      </c>
      <c r="J96">
        <f t="shared" si="35"/>
        <v>-0.54204769598360802</v>
      </c>
      <c r="K96">
        <f t="shared" si="36"/>
        <v>-0.44577864526515354</v>
      </c>
      <c r="L96">
        <f t="shared" si="37"/>
        <v>-0.33670540907790258</v>
      </c>
      <c r="M96">
        <f t="shared" si="38"/>
        <v>0.3677113646925676</v>
      </c>
      <c r="N96">
        <f t="shared" si="39"/>
        <v>0.39036489844830846</v>
      </c>
      <c r="O96">
        <f t="shared" si="40"/>
        <v>0.41660999390713299</v>
      </c>
      <c r="P96">
        <f t="shared" si="41"/>
        <v>58.728529458060635</v>
      </c>
      <c r="Q96">
        <f t="shared" si="42"/>
        <v>105.50310709392816</v>
      </c>
      <c r="R96">
        <f>SUMPRODUCT($M96:$O96, INDEX($I$2:$K$4, R$10, 0))+INDEX($L$2:$L$4, R$10, 1)</f>
        <v>2.6669357582735538</v>
      </c>
      <c r="S96">
        <f>SUMPRODUCT($M96:$O96, INDEX($I$2:$K$4, S$10, 0))+INDEX($L$2:$L$4, S$10, 1)</f>
        <v>-4.957442159954458</v>
      </c>
      <c r="T96">
        <f>SUMPRODUCT($M96:$O96, INDEX($I$2:$K$4, T$10, 0))+INDEX($L$2:$L$4, T$10, 1)</f>
        <v>-1.1387049461869818</v>
      </c>
      <c r="U96">
        <f t="shared" si="33"/>
        <v>0.93504717578219743</v>
      </c>
      <c r="V96">
        <f t="shared" si="33"/>
        <v>6.9818004786278793E-3</v>
      </c>
      <c r="W96">
        <f t="shared" si="33"/>
        <v>0.24255821377551731</v>
      </c>
      <c r="X96">
        <f>MMULT(U96:W96, $M$2:$M$4)+$N$2</f>
        <v>43.685889950090619</v>
      </c>
      <c r="Y96">
        <f t="shared" si="43"/>
        <v>640.80416761892309</v>
      </c>
      <c r="Z96">
        <f t="shared" si="44"/>
        <v>39</v>
      </c>
      <c r="AA96">
        <f t="shared" si="45"/>
        <v>1</v>
      </c>
    </row>
    <row r="97" spans="2:27" x14ac:dyDescent="0.25">
      <c r="B97">
        <v>42.9</v>
      </c>
      <c r="C97">
        <v>-4.9000000000000004</v>
      </c>
      <c r="D97">
        <v>-2.7</v>
      </c>
      <c r="E97">
        <v>7</v>
      </c>
      <c r="F97">
        <v>69</v>
      </c>
      <c r="G97">
        <f t="shared" si="34"/>
        <v>62.481899012148574</v>
      </c>
      <c r="H97">
        <f t="shared" si="34"/>
        <v>105.61253755078781</v>
      </c>
      <c r="I97">
        <f t="shared" si="34"/>
        <v>170.14258020995186</v>
      </c>
      <c r="J97">
        <f t="shared" si="35"/>
        <v>-0.1471923214430344</v>
      </c>
      <c r="K97">
        <f t="shared" si="36"/>
        <v>-0.14672526421729382</v>
      </c>
      <c r="L97">
        <f t="shared" si="37"/>
        <v>-0.10582553176195231</v>
      </c>
      <c r="M97">
        <f t="shared" si="38"/>
        <v>0.46326821365771248</v>
      </c>
      <c r="N97">
        <f t="shared" si="39"/>
        <v>0.46338434978957199</v>
      </c>
      <c r="O97">
        <f t="shared" si="40"/>
        <v>0.47356827995435963</v>
      </c>
      <c r="P97">
        <f t="shared" si="41"/>
        <v>65.148904054519718</v>
      </c>
      <c r="Q97">
        <f t="shared" si="42"/>
        <v>14.830939981294664</v>
      </c>
      <c r="R97">
        <f>SUMPRODUCT($M97:$O97, INDEX($I$2:$K$4, R$10, 0))+INDEX($L$2:$L$4, R$10, 1)</f>
        <v>2.9699371914203843</v>
      </c>
      <c r="S97">
        <f>SUMPRODUCT($M97:$O97, INDEX($I$2:$K$4, S$10, 0))+INDEX($L$2:$L$4, S$10, 1)</f>
        <v>-4.927625091582251</v>
      </c>
      <c r="T97">
        <f>SUMPRODUCT($M97:$O97, INDEX($I$2:$K$4, T$10, 0))+INDEX($L$2:$L$4, T$10, 1)</f>
        <v>-0.1279603597393324</v>
      </c>
      <c r="U97">
        <f t="shared" si="33"/>
        <v>0.95119736145045508</v>
      </c>
      <c r="V97">
        <f t="shared" si="33"/>
        <v>7.1915923240678048E-3</v>
      </c>
      <c r="W97">
        <f t="shared" si="33"/>
        <v>0.46805348879898578</v>
      </c>
      <c r="X97">
        <f>MMULT(U97:W97, $M$2:$M$4)+$N$2</f>
        <v>57.221240096515551</v>
      </c>
      <c r="Y97">
        <f t="shared" si="43"/>
        <v>138.73918486393299</v>
      </c>
      <c r="Z97">
        <f t="shared" si="44"/>
        <v>39</v>
      </c>
      <c r="AA97">
        <f t="shared" si="45"/>
        <v>1</v>
      </c>
    </row>
    <row r="98" spans="2:27" x14ac:dyDescent="0.25">
      <c r="B98">
        <v>33.299999999999997</v>
      </c>
      <c r="C98">
        <v>-3.9</v>
      </c>
      <c r="D98">
        <v>-0.4</v>
      </c>
      <c r="E98">
        <v>7</v>
      </c>
      <c r="F98">
        <v>69</v>
      </c>
      <c r="G98">
        <f t="shared" si="34"/>
        <v>56.045576248756674</v>
      </c>
      <c r="H98">
        <f t="shared" si="34"/>
        <v>101.44556237292687</v>
      </c>
      <c r="I98">
        <f t="shared" si="34"/>
        <v>167.99634576296745</v>
      </c>
      <c r="J98">
        <f t="shared" si="35"/>
        <v>-0.39118628432358893</v>
      </c>
      <c r="K98">
        <f t="shared" si="36"/>
        <v>-0.2283169268352675</v>
      </c>
      <c r="L98">
        <f t="shared" si="37"/>
        <v>-0.12875439690776969</v>
      </c>
      <c r="M98">
        <f t="shared" si="38"/>
        <v>0.40343175955051563</v>
      </c>
      <c r="N98">
        <f t="shared" si="39"/>
        <v>0.44316743764491462</v>
      </c>
      <c r="O98">
        <f t="shared" si="40"/>
        <v>0.46785579491022672</v>
      </c>
      <c r="P98">
        <f t="shared" si="41"/>
        <v>63.444994845826841</v>
      </c>
      <c r="Q98">
        <f t="shared" si="42"/>
        <v>30.858082262890363</v>
      </c>
      <c r="R98">
        <f>SUMPRODUCT($M98:$O98, INDEX($I$2:$K$4, R$10, 0))+INDEX($L$2:$L$4, R$10, 1)</f>
        <v>2.8553208854804706</v>
      </c>
      <c r="S98">
        <f>SUMPRODUCT($M98:$O98, INDEX($I$2:$K$4, S$10, 0))+INDEX($L$2:$L$4, S$10, 1)</f>
        <v>-4.9376445421982496</v>
      </c>
      <c r="T98">
        <f>SUMPRODUCT($M98:$O98, INDEX($I$2:$K$4, T$10, 0))+INDEX($L$2:$L$4, T$10, 1)</f>
        <v>-0.50913593082815467</v>
      </c>
      <c r="U98">
        <f t="shared" si="33"/>
        <v>0.94559307529851211</v>
      </c>
      <c r="V98">
        <f t="shared" si="33"/>
        <v>7.1204068019974269E-3</v>
      </c>
      <c r="W98">
        <f t="shared" si="33"/>
        <v>0.37539610535011481</v>
      </c>
      <c r="X98">
        <f>MMULT(U98:W98, $M$2:$M$4)+$N$2</f>
        <v>51.675058795982729</v>
      </c>
      <c r="Y98">
        <f t="shared" si="43"/>
        <v>300.1535877226554</v>
      </c>
      <c r="Z98">
        <f t="shared" si="44"/>
        <v>39</v>
      </c>
      <c r="AA98">
        <f t="shared" si="45"/>
        <v>1</v>
      </c>
    </row>
    <row r="99" spans="2:27" x14ac:dyDescent="0.25">
      <c r="B99">
        <v>38.1</v>
      </c>
      <c r="C99">
        <v>-5.8</v>
      </c>
      <c r="D99">
        <v>-0.6</v>
      </c>
      <c r="E99">
        <v>7</v>
      </c>
      <c r="F99">
        <v>69</v>
      </c>
      <c r="G99">
        <f t="shared" si="34"/>
        <v>65.613600245551723</v>
      </c>
      <c r="H99">
        <f t="shared" si="34"/>
        <v>121.00150613473508</v>
      </c>
      <c r="I99">
        <f t="shared" si="34"/>
        <v>196.2828814637968</v>
      </c>
      <c r="J99">
        <f t="shared" si="35"/>
        <v>-2.8472949748058918E-2</v>
      </c>
      <c r="K99">
        <f t="shared" si="36"/>
        <v>0.15459919276797085</v>
      </c>
      <c r="L99">
        <f t="shared" si="37"/>
        <v>0.17343913252605248</v>
      </c>
      <c r="M99">
        <f t="shared" si="38"/>
        <v>0.49288224342551895</v>
      </c>
      <c r="N99">
        <f t="shared" si="39"/>
        <v>0.5385730012913772</v>
      </c>
      <c r="O99">
        <f t="shared" si="40"/>
        <v>0.54325141648317554</v>
      </c>
      <c r="P99">
        <f t="shared" si="41"/>
        <v>71.407030709881866</v>
      </c>
      <c r="Q99">
        <f t="shared" si="42"/>
        <v>5.7937968383143996</v>
      </c>
      <c r="R99">
        <f>SUMPRODUCT($M99:$O99, INDEX($I$2:$K$4, R$10, 0))+INDEX($L$2:$L$4, R$10, 1)</f>
        <v>3.2053593287796995</v>
      </c>
      <c r="S99">
        <f>SUMPRODUCT($M99:$O99, INDEX($I$2:$K$4, S$10, 0))+INDEX($L$2:$L$4, S$10, 1)</f>
        <v>-4.9022095202488352</v>
      </c>
      <c r="T99">
        <f>SUMPRODUCT($M99:$O99, INDEX($I$2:$K$4, T$10, 0))+INDEX($L$2:$L$4, T$10, 1)</f>
        <v>0.66013150546534138</v>
      </c>
      <c r="U99">
        <f t="shared" si="33"/>
        <v>0.96103546086823299</v>
      </c>
      <c r="V99">
        <f t="shared" si="33"/>
        <v>7.3753479328492492E-3</v>
      </c>
      <c r="W99">
        <f t="shared" si="33"/>
        <v>0.65928992871129632</v>
      </c>
      <c r="X99">
        <f>MMULT(U99:W99, $M$2:$M$4)+$N$2</f>
        <v>68.64402403685159</v>
      </c>
      <c r="Y99">
        <f t="shared" si="43"/>
        <v>0.12671888633943804</v>
      </c>
      <c r="Z99">
        <f t="shared" si="44"/>
        <v>69</v>
      </c>
      <c r="AA99">
        <f t="shared" si="45"/>
        <v>0</v>
      </c>
    </row>
    <row r="100" spans="2:27" x14ac:dyDescent="0.25">
      <c r="B100">
        <v>42.9</v>
      </c>
      <c r="C100">
        <v>-4.7</v>
      </c>
      <c r="D100">
        <v>-0.6</v>
      </c>
      <c r="E100">
        <v>7</v>
      </c>
      <c r="F100">
        <v>69</v>
      </c>
      <c r="G100">
        <f t="shared" si="34"/>
        <v>69.276462448546596</v>
      </c>
      <c r="H100">
        <f t="shared" si="34"/>
        <v>124.86242035644699</v>
      </c>
      <c r="I100">
        <f t="shared" si="34"/>
        <v>207.83341647258072</v>
      </c>
      <c r="J100">
        <f t="shared" si="35"/>
        <v>0.11038215389549033</v>
      </c>
      <c r="K100">
        <f t="shared" si="36"/>
        <v>0.2301980137661237</v>
      </c>
      <c r="L100">
        <f t="shared" si="37"/>
        <v>0.29683695607257454</v>
      </c>
      <c r="M100">
        <f t="shared" si="38"/>
        <v>0.5275675533952644</v>
      </c>
      <c r="N100">
        <f t="shared" si="39"/>
        <v>0.55729670853227187</v>
      </c>
      <c r="O100">
        <f t="shared" si="40"/>
        <v>0.57366910296632767</v>
      </c>
      <c r="P100">
        <f t="shared" si="41"/>
        <v>74.01436247254766</v>
      </c>
      <c r="Q100">
        <f t="shared" si="42"/>
        <v>25.143831006094281</v>
      </c>
      <c r="R100">
        <f>SUMPRODUCT($M100:$O100, INDEX($I$2:$K$4, R$10, 0))+INDEX($L$2:$L$4, R$10, 1)</f>
        <v>3.3182804814472155</v>
      </c>
      <c r="S100">
        <f>SUMPRODUCT($M100:$O100, INDEX($I$2:$K$4, S$10, 0))+INDEX($L$2:$L$4, S$10, 1)</f>
        <v>-4.8908065975277104</v>
      </c>
      <c r="T100">
        <f>SUMPRODUCT($M100:$O100, INDEX($I$2:$K$4, T$10, 0))+INDEX($L$2:$L$4, T$10, 1)</f>
        <v>1.0356995175585242</v>
      </c>
      <c r="U100">
        <f t="shared" si="33"/>
        <v>0.96505064207221503</v>
      </c>
      <c r="V100">
        <f t="shared" si="33"/>
        <v>7.459298857739014E-3</v>
      </c>
      <c r="W100">
        <f t="shared" si="33"/>
        <v>0.7380193731748228</v>
      </c>
      <c r="X100">
        <f>MMULT(U100:W100, $M$2:$M$4)+$N$2</f>
        <v>73.346393276056233</v>
      </c>
      <c r="Y100">
        <f t="shared" si="43"/>
        <v>18.891134510146834</v>
      </c>
      <c r="Z100">
        <f t="shared" si="44"/>
        <v>69</v>
      </c>
      <c r="AA100">
        <f t="shared" si="45"/>
        <v>0</v>
      </c>
    </row>
    <row r="101" spans="2:27" x14ac:dyDescent="0.25">
      <c r="B101">
        <v>47.6</v>
      </c>
      <c r="C101">
        <v>-6.8</v>
      </c>
      <c r="D101">
        <v>-2.4</v>
      </c>
      <c r="E101">
        <v>8</v>
      </c>
      <c r="F101">
        <v>69</v>
      </c>
      <c r="G101">
        <f t="shared" si="34"/>
        <v>74.455123184460831</v>
      </c>
      <c r="H101">
        <f t="shared" si="34"/>
        <v>131.13746226236816</v>
      </c>
      <c r="I101">
        <f t="shared" si="34"/>
        <v>209.42773800381923</v>
      </c>
      <c r="J101">
        <f t="shared" si="35"/>
        <v>0.30669952358310892</v>
      </c>
      <c r="K101">
        <f t="shared" si="36"/>
        <v>0.3530667807368908</v>
      </c>
      <c r="L101">
        <f t="shared" si="37"/>
        <v>0.31386957030547169</v>
      </c>
      <c r="M101">
        <f t="shared" si="38"/>
        <v>0.57607944852733728</v>
      </c>
      <c r="N101">
        <f t="shared" si="39"/>
        <v>0.58736106717633174</v>
      </c>
      <c r="O101">
        <f t="shared" si="40"/>
        <v>0.57782949724894506</v>
      </c>
      <c r="P101">
        <f t="shared" si="41"/>
        <v>75.776598277289921</v>
      </c>
      <c r="Q101">
        <f t="shared" si="42"/>
        <v>45.922284211768719</v>
      </c>
      <c r="R101">
        <f>SUMPRODUCT($M101:$O101, INDEX($I$2:$K$4, R$10, 0))+INDEX($L$2:$L$4, R$10, 1)</f>
        <v>3.4288419650830364</v>
      </c>
      <c r="S101">
        <f>SUMPRODUCT($M101:$O101, INDEX($I$2:$K$4, S$10, 0))+INDEX($L$2:$L$4, S$10, 1)</f>
        <v>-4.8808635922314183</v>
      </c>
      <c r="T101">
        <f>SUMPRODUCT($M101:$O101, INDEX($I$2:$K$4, T$10, 0))+INDEX($L$2:$L$4, T$10, 1)</f>
        <v>1.4048531721319391</v>
      </c>
      <c r="U101">
        <f t="shared" si="33"/>
        <v>0.96859385967693556</v>
      </c>
      <c r="V101">
        <f t="shared" si="33"/>
        <v>7.5332751428182371E-3</v>
      </c>
      <c r="W101">
        <f t="shared" si="33"/>
        <v>0.80295288440032342</v>
      </c>
      <c r="X101">
        <f>MMULT(U101:W101, $M$2:$M$4)+$N$2</f>
        <v>77.228297761037254</v>
      </c>
      <c r="Y101">
        <f t="shared" si="43"/>
        <v>67.704884044290694</v>
      </c>
      <c r="Z101">
        <f t="shared" si="44"/>
        <v>84</v>
      </c>
      <c r="AA101">
        <f t="shared" si="45"/>
        <v>1</v>
      </c>
    </row>
    <row r="102" spans="2:27" x14ac:dyDescent="0.25">
      <c r="B102">
        <v>38.1</v>
      </c>
      <c r="C102">
        <v>-6.9</v>
      </c>
      <c r="D102">
        <v>-2.2999999999999998</v>
      </c>
      <c r="E102">
        <v>8</v>
      </c>
      <c r="F102">
        <v>69</v>
      </c>
      <c r="G102">
        <f t="shared" si="34"/>
        <v>62.984673227709656</v>
      </c>
      <c r="H102">
        <f t="shared" si="34"/>
        <v>112.25523667382022</v>
      </c>
      <c r="I102">
        <f t="shared" si="34"/>
        <v>174.26446488465001</v>
      </c>
      <c r="J102">
        <f t="shared" si="35"/>
        <v>-0.12813270032107216</v>
      </c>
      <c r="K102">
        <f t="shared" si="36"/>
        <v>-1.665756700643739E-2</v>
      </c>
      <c r="L102">
        <f t="shared" si="37"/>
        <v>-6.179020375500599E-2</v>
      </c>
      <c r="M102">
        <f t="shared" si="38"/>
        <v>0.46801057977717853</v>
      </c>
      <c r="N102">
        <f t="shared" si="39"/>
        <v>0.49583570453844217</v>
      </c>
      <c r="O102">
        <f t="shared" si="40"/>
        <v>0.48455736211891964</v>
      </c>
      <c r="P102">
        <f t="shared" si="41"/>
        <v>66.747273157592787</v>
      </c>
      <c r="Q102">
        <f t="shared" si="42"/>
        <v>5.0747782265019739</v>
      </c>
      <c r="R102">
        <f>SUMPRODUCT($M102:$O102, INDEX($I$2:$K$4, R$10, 0))+INDEX($L$2:$L$4, R$10, 1)</f>
        <v>3.034694640418472</v>
      </c>
      <c r="S102">
        <f>SUMPRODUCT($M102:$O102, INDEX($I$2:$K$4, S$10, 0))+INDEX($L$2:$L$4, S$10, 1)</f>
        <v>-4.920747724654845</v>
      </c>
      <c r="T102">
        <f>SUMPRODUCT($M102:$O102, INDEX($I$2:$K$4, T$10, 0))+INDEX($L$2:$L$4, T$10, 1)</f>
        <v>9.0396943092032167E-2</v>
      </c>
      <c r="U102">
        <f t="shared" si="33"/>
        <v>0.9541171319053634</v>
      </c>
      <c r="V102">
        <f t="shared" si="33"/>
        <v>7.2408626467040139E-3</v>
      </c>
      <c r="W102">
        <f t="shared" si="33"/>
        <v>0.52258385899814264</v>
      </c>
      <c r="X102">
        <f>MMULT(U102:W102, $M$2:$M$4)+$N$2</f>
        <v>60.479973609694298</v>
      </c>
      <c r="Y102">
        <f t="shared" si="43"/>
        <v>72.590849691505611</v>
      </c>
      <c r="Z102">
        <f t="shared" si="44"/>
        <v>69</v>
      </c>
      <c r="AA102">
        <f t="shared" si="45"/>
        <v>0</v>
      </c>
    </row>
    <row r="103" spans="2:27" x14ac:dyDescent="0.25">
      <c r="B103">
        <v>60.4</v>
      </c>
      <c r="C103">
        <v>-5.7</v>
      </c>
      <c r="D103">
        <v>-4.7</v>
      </c>
      <c r="E103">
        <v>5</v>
      </c>
      <c r="F103">
        <v>69</v>
      </c>
      <c r="G103">
        <f t="shared" si="34"/>
        <v>77.900982176911683</v>
      </c>
      <c r="H103">
        <f t="shared" si="34"/>
        <v>125.87964405174472</v>
      </c>
      <c r="I103">
        <f t="shared" si="34"/>
        <v>203.66527172133317</v>
      </c>
      <c r="J103">
        <f t="shared" si="35"/>
        <v>0.43732827263804275</v>
      </c>
      <c r="K103">
        <f t="shared" si="36"/>
        <v>0.250115812411698</v>
      </c>
      <c r="L103">
        <f t="shared" si="37"/>
        <v>0.25230741781831512</v>
      </c>
      <c r="M103">
        <f t="shared" si="38"/>
        <v>0.60762222778889186</v>
      </c>
      <c r="N103">
        <f t="shared" si="39"/>
        <v>0.56220500606222878</v>
      </c>
      <c r="O103">
        <f t="shared" si="40"/>
        <v>0.5627443533338744</v>
      </c>
      <c r="P103">
        <f t="shared" si="41"/>
        <v>74.670514281242049</v>
      </c>
      <c r="Q103">
        <f t="shared" si="42"/>
        <v>32.154732213770032</v>
      </c>
      <c r="R103">
        <f>SUMPRODUCT($M103:$O103, INDEX($I$2:$K$4, R$10, 0))+INDEX($L$2:$L$4, R$10, 1)</f>
        <v>3.4165989621422113</v>
      </c>
      <c r="S103">
        <f>SUMPRODUCT($M103:$O103, INDEX($I$2:$K$4, S$10, 0))+INDEX($L$2:$L$4, S$10, 1)</f>
        <v>-4.8836439591149041</v>
      </c>
      <c r="T103">
        <f>SUMPRODUCT($M103:$O103, INDEX($I$2:$K$4, T$10, 0))+INDEX($L$2:$L$4, T$10, 1)</f>
        <v>1.3608136157047435</v>
      </c>
      <c r="U103">
        <f t="shared" si="33"/>
        <v>0.96821928579117211</v>
      </c>
      <c r="V103">
        <f t="shared" si="33"/>
        <v>7.5125160980088826E-3</v>
      </c>
      <c r="W103">
        <f t="shared" si="33"/>
        <v>0.79589189976594443</v>
      </c>
      <c r="X103">
        <f>MMULT(U103:W103, $M$2:$M$4)+$N$2</f>
        <v>76.805906397582575</v>
      </c>
      <c r="Y103">
        <f t="shared" si="43"/>
        <v>60.932174687820577</v>
      </c>
      <c r="Z103">
        <f t="shared" si="44"/>
        <v>84</v>
      </c>
      <c r="AA103">
        <f t="shared" si="45"/>
        <v>1</v>
      </c>
    </row>
    <row r="104" spans="2:27" x14ac:dyDescent="0.25">
      <c r="B104">
        <v>55.6</v>
      </c>
      <c r="C104">
        <v>-5.6</v>
      </c>
      <c r="D104">
        <v>-4.5</v>
      </c>
      <c r="E104">
        <v>5</v>
      </c>
      <c r="F104">
        <v>69</v>
      </c>
      <c r="G104">
        <f t="shared" si="34"/>
        <v>72.289436521597153</v>
      </c>
      <c r="H104">
        <f t="shared" si="34"/>
        <v>116.90791266559171</v>
      </c>
      <c r="I104">
        <f t="shared" si="34"/>
        <v>187.65202414677822</v>
      </c>
      <c r="J104">
        <f t="shared" si="35"/>
        <v>0.22460070867669168</v>
      </c>
      <c r="K104">
        <f t="shared" si="36"/>
        <v>7.4444384310258238E-2</v>
      </c>
      <c r="L104">
        <f t="shared" si="37"/>
        <v>8.1233099866029557E-2</v>
      </c>
      <c r="M104">
        <f t="shared" si="38"/>
        <v>0.55591531830931051</v>
      </c>
      <c r="N104">
        <f t="shared" si="39"/>
        <v>0.51860250566595223</v>
      </c>
      <c r="O104">
        <f t="shared" si="40"/>
        <v>0.52029711478249885</v>
      </c>
      <c r="P104">
        <f t="shared" si="41"/>
        <v>70.469478583476999</v>
      </c>
      <c r="Q104">
        <f t="shared" si="42"/>
        <v>2.159367307297567</v>
      </c>
      <c r="R104">
        <f>SUMPRODUCT($M104:$O104, INDEX($I$2:$K$4, R$10, 0))+INDEX($L$2:$L$4, R$10, 1)</f>
        <v>3.2312518879324341</v>
      </c>
      <c r="S104">
        <f>SUMPRODUCT($M104:$O104, INDEX($I$2:$K$4, S$10, 0))+INDEX($L$2:$L$4, S$10, 1)</f>
        <v>-4.9023290809612341</v>
      </c>
      <c r="T104">
        <f>SUMPRODUCT($M104:$O104, INDEX($I$2:$K$4, T$10, 0))+INDEX($L$2:$L$4, T$10, 1)</f>
        <v>0.74262560282187184</v>
      </c>
      <c r="U104">
        <f t="shared" si="33"/>
        <v>0.96199355088610583</v>
      </c>
      <c r="V104">
        <f t="shared" si="33"/>
        <v>7.374472686143491E-3</v>
      </c>
      <c r="W104">
        <f t="shared" si="33"/>
        <v>0.67756973626093564</v>
      </c>
      <c r="X104">
        <f>MMULT(U104:W104, $M$2:$M$4)+$N$2</f>
        <v>69.735544253523386</v>
      </c>
      <c r="Y104">
        <f t="shared" si="43"/>
        <v>0.54102534889127551</v>
      </c>
      <c r="Z104">
        <f t="shared" si="44"/>
        <v>69</v>
      </c>
      <c r="AA104">
        <f t="shared" si="45"/>
        <v>0</v>
      </c>
    </row>
    <row r="105" spans="2:27" x14ac:dyDescent="0.25">
      <c r="B105">
        <v>55.6</v>
      </c>
      <c r="C105">
        <v>-5.6</v>
      </c>
      <c r="D105">
        <v>-4.5</v>
      </c>
      <c r="E105">
        <v>5</v>
      </c>
      <c r="F105">
        <v>69</v>
      </c>
      <c r="G105">
        <f t="shared" si="34"/>
        <v>72.289436521597153</v>
      </c>
      <c r="H105">
        <f t="shared" si="34"/>
        <v>116.90791266559171</v>
      </c>
      <c r="I105">
        <f t="shared" si="34"/>
        <v>187.65202414677822</v>
      </c>
      <c r="J105">
        <f t="shared" si="35"/>
        <v>0.22460070867669168</v>
      </c>
      <c r="K105">
        <f t="shared" si="36"/>
        <v>7.4444384310258238E-2</v>
      </c>
      <c r="L105">
        <f t="shared" si="37"/>
        <v>8.1233099866029557E-2</v>
      </c>
      <c r="M105">
        <f t="shared" si="38"/>
        <v>0.55591531830931051</v>
      </c>
      <c r="N105">
        <f t="shared" si="39"/>
        <v>0.51860250566595223</v>
      </c>
      <c r="O105">
        <f t="shared" si="40"/>
        <v>0.52029711478249885</v>
      </c>
      <c r="P105">
        <f t="shared" si="41"/>
        <v>70.469478583476999</v>
      </c>
      <c r="Q105">
        <f t="shared" si="42"/>
        <v>2.159367307297567</v>
      </c>
      <c r="R105">
        <f>SUMPRODUCT($M105:$O105, INDEX($I$2:$K$4, R$10, 0))+INDEX($L$2:$L$4, R$10, 1)</f>
        <v>3.2312518879324341</v>
      </c>
      <c r="S105">
        <f>SUMPRODUCT($M105:$O105, INDEX($I$2:$K$4, S$10, 0))+INDEX($L$2:$L$4, S$10, 1)</f>
        <v>-4.9023290809612341</v>
      </c>
      <c r="T105">
        <f>SUMPRODUCT($M105:$O105, INDEX($I$2:$K$4, T$10, 0))+INDEX($L$2:$L$4, T$10, 1)</f>
        <v>0.74262560282187184</v>
      </c>
      <c r="U105">
        <f t="shared" si="33"/>
        <v>0.96199355088610583</v>
      </c>
      <c r="V105">
        <f t="shared" si="33"/>
        <v>7.374472686143491E-3</v>
      </c>
      <c r="W105">
        <f t="shared" si="33"/>
        <v>0.67756973626093564</v>
      </c>
      <c r="X105">
        <f>MMULT(U105:W105, $M$2:$M$4)+$N$2</f>
        <v>69.735544253523386</v>
      </c>
      <c r="Y105">
        <f t="shared" si="43"/>
        <v>0.54102534889127551</v>
      </c>
      <c r="Z105">
        <f t="shared" si="44"/>
        <v>69</v>
      </c>
      <c r="AA105">
        <f t="shared" si="45"/>
        <v>0</v>
      </c>
    </row>
    <row r="106" spans="2:27" x14ac:dyDescent="0.25">
      <c r="B106">
        <v>60.4</v>
      </c>
      <c r="C106">
        <v>-6.2</v>
      </c>
      <c r="D106">
        <v>-3.9</v>
      </c>
      <c r="E106">
        <v>6</v>
      </c>
      <c r="F106">
        <v>84</v>
      </c>
      <c r="G106">
        <f t="shared" si="34"/>
        <v>82.565338736917766</v>
      </c>
      <c r="H106">
        <f t="shared" si="34"/>
        <v>137.92185904055694</v>
      </c>
      <c r="I106">
        <f t="shared" si="34"/>
        <v>224.04925308024491</v>
      </c>
      <c r="J106">
        <f t="shared" si="35"/>
        <v>0.61414893300592599</v>
      </c>
      <c r="K106">
        <f t="shared" si="36"/>
        <v>0.48590899586057312</v>
      </c>
      <c r="L106">
        <f t="shared" si="37"/>
        <v>0.47007559331752158</v>
      </c>
      <c r="M106">
        <f t="shared" si="38"/>
        <v>0.64888664787545436</v>
      </c>
      <c r="N106">
        <f t="shared" si="39"/>
        <v>0.61914222388907103</v>
      </c>
      <c r="O106">
        <f t="shared" si="40"/>
        <v>0.61540164815957454</v>
      </c>
      <c r="P106">
        <f t="shared" si="41"/>
        <v>79.657846967319017</v>
      </c>
      <c r="Q106">
        <f t="shared" si="42"/>
        <v>18.854292959220658</v>
      </c>
      <c r="R106">
        <f>SUMPRODUCT($M106:$O106, INDEX($I$2:$K$4, R$10, 0))+INDEX($L$2:$L$4, R$10, 1)</f>
        <v>3.6198353657415416</v>
      </c>
      <c r="S106">
        <f>SUMPRODUCT($M106:$O106, INDEX($I$2:$K$4, S$10, 0))+INDEX($L$2:$L$4, S$10, 1)</f>
        <v>-4.8624533279408588</v>
      </c>
      <c r="T106">
        <f>SUMPRODUCT($M106:$O106, INDEX($I$2:$K$4, T$10, 0))+INDEX($L$2:$L$4, T$10, 1)</f>
        <v>2.0399897381156835</v>
      </c>
      <c r="U106">
        <f t="shared" si="33"/>
        <v>0.97391174220860366</v>
      </c>
      <c r="V106">
        <f t="shared" si="33"/>
        <v>7.6721753499175869E-3</v>
      </c>
      <c r="W106">
        <f t="shared" si="33"/>
        <v>0.88493222301979857</v>
      </c>
      <c r="X106">
        <f>MMULT(U106:W106, $M$2:$M$4)+$N$2</f>
        <v>82.14310135286388</v>
      </c>
      <c r="Y106">
        <f t="shared" si="43"/>
        <v>3.4480725857359524</v>
      </c>
      <c r="Z106">
        <f t="shared" si="44"/>
        <v>84</v>
      </c>
      <c r="AA106">
        <f t="shared" si="45"/>
        <v>0</v>
      </c>
    </row>
    <row r="107" spans="2:27" x14ac:dyDescent="0.25">
      <c r="B107">
        <v>55.6</v>
      </c>
      <c r="C107">
        <v>-6.6</v>
      </c>
      <c r="D107">
        <v>-4.3</v>
      </c>
      <c r="E107">
        <v>6</v>
      </c>
      <c r="F107">
        <v>84</v>
      </c>
      <c r="G107">
        <f t="shared" si="34"/>
        <v>75.98590851712359</v>
      </c>
      <c r="H107">
        <f t="shared" si="34"/>
        <v>126.05421338965454</v>
      </c>
      <c r="I107">
        <f t="shared" si="34"/>
        <v>200.28681365219694</v>
      </c>
      <c r="J107">
        <f t="shared" si="35"/>
        <v>0.36472992282911898</v>
      </c>
      <c r="K107">
        <f t="shared" si="36"/>
        <v>0.25353397592701121</v>
      </c>
      <c r="L107">
        <f t="shared" si="37"/>
        <v>0.21621433880876628</v>
      </c>
      <c r="M107">
        <f t="shared" si="38"/>
        <v>0.59018493085340751</v>
      </c>
      <c r="N107">
        <f t="shared" si="39"/>
        <v>0.56304614081772719</v>
      </c>
      <c r="O107">
        <f t="shared" si="40"/>
        <v>0.55384398685674052</v>
      </c>
      <c r="P107">
        <f t="shared" si="41"/>
        <v>73.996639007826644</v>
      </c>
      <c r="Q107">
        <f t="shared" si="42"/>
        <v>100.0672311397355</v>
      </c>
      <c r="R107">
        <f>SUMPRODUCT($M107:$O107, INDEX($I$2:$K$4, R$10, 0))+INDEX($L$2:$L$4, R$10, 1)</f>
        <v>3.3822920696258261</v>
      </c>
      <c r="S107">
        <f>SUMPRODUCT($M107:$O107, INDEX($I$2:$K$4, S$10, 0))+INDEX($L$2:$L$4, S$10, 1)</f>
        <v>-4.8868618721260679</v>
      </c>
      <c r="T107">
        <f>SUMPRODUCT($M107:$O107, INDEX($I$2:$K$4, T$10, 0))+INDEX($L$2:$L$4, T$10, 1)</f>
        <v>1.247625005269354</v>
      </c>
      <c r="U107">
        <f t="shared" si="33"/>
        <v>0.96714651176662148</v>
      </c>
      <c r="V107">
        <f t="shared" si="33"/>
        <v>7.4885610711209333E-3</v>
      </c>
      <c r="W107">
        <f t="shared" si="33"/>
        <v>0.77688846747309737</v>
      </c>
      <c r="X107">
        <f>MMULT(U107:W107, $M$2:$M$4)+$N$2</f>
        <v>75.669228807883002</v>
      </c>
      <c r="Y107">
        <f t="shared" si="43"/>
        <v>69.401748655406479</v>
      </c>
      <c r="Z107">
        <f t="shared" si="44"/>
        <v>84</v>
      </c>
      <c r="AA107">
        <f t="shared" si="45"/>
        <v>0</v>
      </c>
    </row>
    <row r="108" spans="2:27" x14ac:dyDescent="0.25">
      <c r="B108">
        <v>46.1</v>
      </c>
      <c r="C108">
        <v>-7.4</v>
      </c>
      <c r="D108">
        <v>-0.4</v>
      </c>
      <c r="E108">
        <v>9</v>
      </c>
      <c r="F108">
        <v>84</v>
      </c>
      <c r="G108">
        <f t="shared" ref="G108:I139" si="46">SUMPRODUCT($B108:$E108, INDEX($B$2:$E$4, G$10, 0))+ INDEX($F$2:$F$4, G$10, 1)</f>
        <v>81.57287484929283</v>
      </c>
      <c r="H108">
        <f t="shared" si="46"/>
        <v>152.21180931366592</v>
      </c>
      <c r="I108">
        <f t="shared" si="46"/>
        <v>246.85704651585834</v>
      </c>
      <c r="J108">
        <f t="shared" si="35"/>
        <v>0.5765257115082778</v>
      </c>
      <c r="K108">
        <f t="shared" si="36"/>
        <v>0.76571407070377173</v>
      </c>
      <c r="L108">
        <f t="shared" si="37"/>
        <v>0.71373807888317198</v>
      </c>
      <c r="M108">
        <f t="shared" si="38"/>
        <v>0.6402675814017339</v>
      </c>
      <c r="N108">
        <f t="shared" si="39"/>
        <v>0.68259303276564809</v>
      </c>
      <c r="O108">
        <f t="shared" si="40"/>
        <v>0.67122661184376231</v>
      </c>
      <c r="P108">
        <f t="shared" si="41"/>
        <v>84.330474287064064</v>
      </c>
      <c r="Q108">
        <f t="shared" si="42"/>
        <v>0.10921325441050124</v>
      </c>
      <c r="R108">
        <f>SUMPRODUCT($M108:$O108, INDEX($I$2:$K$4, R$10, 0))+INDEX($L$2:$L$4, R$10, 1)</f>
        <v>3.7696220863407932</v>
      </c>
      <c r="S108">
        <f>SUMPRODUCT($M108:$O108, INDEX($I$2:$K$4, S$10, 0))+INDEX($L$2:$L$4, S$10, 1)</f>
        <v>-4.8450162854051397</v>
      </c>
      <c r="T108">
        <f>SUMPRODUCT($M108:$O108, INDEX($I$2:$K$4, T$10, 0))+INDEX($L$2:$L$4, T$10, 1)</f>
        <v>2.5436805608729118</v>
      </c>
      <c r="U108">
        <f t="shared" si="33"/>
        <v>0.97745903552350744</v>
      </c>
      <c r="V108">
        <f t="shared" si="33"/>
        <v>7.8060751160178516E-3</v>
      </c>
      <c r="W108">
        <f t="shared" si="33"/>
        <v>0.92714782027624199</v>
      </c>
      <c r="X108">
        <f>MMULT(U108:W108, $M$2:$M$4)+$N$2</f>
        <v>84.687891575463112</v>
      </c>
      <c r="Y108">
        <f t="shared" si="43"/>
        <v>0.47319481959312271</v>
      </c>
      <c r="Z108">
        <f t="shared" si="44"/>
        <v>84</v>
      </c>
      <c r="AA108">
        <f t="shared" si="45"/>
        <v>0</v>
      </c>
    </row>
    <row r="109" spans="2:27" x14ac:dyDescent="0.25">
      <c r="B109">
        <v>55.6</v>
      </c>
      <c r="C109">
        <v>-5.8</v>
      </c>
      <c r="D109">
        <v>-0.4</v>
      </c>
      <c r="E109">
        <v>9</v>
      </c>
      <c r="F109">
        <v>84</v>
      </c>
      <c r="G109">
        <f t="shared" si="46"/>
        <v>90.090743909143924</v>
      </c>
      <c r="H109">
        <f t="shared" si="46"/>
        <v>163.24652013216573</v>
      </c>
      <c r="I109">
        <f t="shared" si="46"/>
        <v>273.65231928900488</v>
      </c>
      <c r="J109">
        <f t="shared" si="35"/>
        <v>0.89942881994646884</v>
      </c>
      <c r="K109">
        <f t="shared" si="36"/>
        <v>0.98177976914455756</v>
      </c>
      <c r="L109">
        <f t="shared" si="37"/>
        <v>1</v>
      </c>
      <c r="M109">
        <f t="shared" si="38"/>
        <v>0.71083211080708963</v>
      </c>
      <c r="N109">
        <f t="shared" si="39"/>
        <v>0.72746121866494029</v>
      </c>
      <c r="O109">
        <f t="shared" si="40"/>
        <v>0.7310585786300049</v>
      </c>
      <c r="P109">
        <f t="shared" si="41"/>
        <v>89.72895163219485</v>
      </c>
      <c r="Q109">
        <f t="shared" si="42"/>
        <v>32.820886804028035</v>
      </c>
      <c r="R109">
        <f>SUMPRODUCT($M109:$O109, INDEX($I$2:$K$4, R$10, 0))+INDEX($L$2:$L$4, R$10, 1)</f>
        <v>4.0056037797119313</v>
      </c>
      <c r="S109">
        <f>SUMPRODUCT($M109:$O109, INDEX($I$2:$K$4, S$10, 0))+INDEX($L$2:$L$4, S$10, 1)</f>
        <v>-4.8212258870883264</v>
      </c>
      <c r="T109">
        <f>SUMPRODUCT($M109:$O109, INDEX($I$2:$K$4, T$10, 0))+INDEX($L$2:$L$4, T$10, 1)</f>
        <v>3.3293106979426339</v>
      </c>
      <c r="U109">
        <f t="shared" si="33"/>
        <v>0.98211250106606218</v>
      </c>
      <c r="V109">
        <f t="shared" si="33"/>
        <v>7.9925093454695697E-3</v>
      </c>
      <c r="W109">
        <f t="shared" si="33"/>
        <v>0.96542076577198677</v>
      </c>
      <c r="X109">
        <f>MMULT(U109:W109, $M$2:$M$4)+$N$2</f>
        <v>87.018181014871217</v>
      </c>
      <c r="Y109">
        <f t="shared" si="43"/>
        <v>9.1094166385290514</v>
      </c>
      <c r="Z109">
        <f t="shared" si="44"/>
        <v>84</v>
      </c>
      <c r="AA109">
        <f t="shared" si="45"/>
        <v>0</v>
      </c>
    </row>
    <row r="110" spans="2:27" x14ac:dyDescent="0.25">
      <c r="B110">
        <v>60.4</v>
      </c>
      <c r="C110">
        <v>-6.2</v>
      </c>
      <c r="D110">
        <v>-3.8</v>
      </c>
      <c r="E110">
        <v>6</v>
      </c>
      <c r="F110">
        <v>84</v>
      </c>
      <c r="G110">
        <f t="shared" si="46"/>
        <v>82.909823124584761</v>
      </c>
      <c r="H110">
        <f t="shared" si="46"/>
        <v>138.8945212502214</v>
      </c>
      <c r="I110">
        <f t="shared" si="46"/>
        <v>225.90899283945089</v>
      </c>
      <c r="J110">
        <f t="shared" si="35"/>
        <v>0.62720795971841747</v>
      </c>
      <c r="K110">
        <f t="shared" si="36"/>
        <v>0.50495425614286127</v>
      </c>
      <c r="L110">
        <f t="shared" si="37"/>
        <v>0.48994374994181911</v>
      </c>
      <c r="M110">
        <f t="shared" si="38"/>
        <v>0.65185610629166435</v>
      </c>
      <c r="N110">
        <f t="shared" si="39"/>
        <v>0.62362289148061356</v>
      </c>
      <c r="O110">
        <f t="shared" si="40"/>
        <v>0.62009318117733669</v>
      </c>
      <c r="P110">
        <f t="shared" si="41"/>
        <v>80.075105848293617</v>
      </c>
      <c r="Q110">
        <f t="shared" si="42"/>
        <v>15.404794102098965</v>
      </c>
      <c r="R110">
        <f>SUMPRODUCT($M110:$O110, INDEX($I$2:$K$4, R$10, 0))+INDEX($L$2:$L$4, R$10, 1)</f>
        <v>3.636208582921078</v>
      </c>
      <c r="S110">
        <f>SUMPRODUCT($M110:$O110, INDEX($I$2:$K$4, S$10, 0))+INDEX($L$2:$L$4, S$10, 1)</f>
        <v>-4.8607213124843573</v>
      </c>
      <c r="T110">
        <f>SUMPRODUCT($M110:$O110, INDEX($I$2:$K$4, T$10, 0))+INDEX($L$2:$L$4, T$10, 1)</f>
        <v>2.0946945392858991</v>
      </c>
      <c r="U110">
        <f t="shared" si="33"/>
        <v>0.97432453508201111</v>
      </c>
      <c r="V110">
        <f t="shared" si="33"/>
        <v>7.6853729764121232E-3</v>
      </c>
      <c r="W110">
        <f t="shared" si="33"/>
        <v>0.89038644566458125</v>
      </c>
      <c r="X110">
        <f>MMULT(U110:W110, $M$2:$M$4)+$N$2</f>
        <v>82.471084859695452</v>
      </c>
      <c r="Y110">
        <f t="shared" si="43"/>
        <v>2.3375815062524756</v>
      </c>
      <c r="Z110">
        <f t="shared" si="44"/>
        <v>84</v>
      </c>
      <c r="AA110">
        <f t="shared" si="45"/>
        <v>0</v>
      </c>
    </row>
    <row r="111" spans="2:27" x14ac:dyDescent="0.25">
      <c r="B111">
        <v>41.3</v>
      </c>
      <c r="C111">
        <v>-6.3</v>
      </c>
      <c r="D111">
        <v>-2.2999999999999998</v>
      </c>
      <c r="E111">
        <v>8</v>
      </c>
      <c r="F111">
        <v>84</v>
      </c>
      <c r="G111">
        <f t="shared" si="46"/>
        <v>65.71965383277886</v>
      </c>
      <c r="H111">
        <f t="shared" si="46"/>
        <v>115.61319521982482</v>
      </c>
      <c r="I111">
        <f t="shared" si="46"/>
        <v>182.87395401097075</v>
      </c>
      <c r="J111">
        <f t="shared" si="35"/>
        <v>-2.4452574142841299E-2</v>
      </c>
      <c r="K111">
        <f t="shared" si="36"/>
        <v>4.9093105622093569E-2</v>
      </c>
      <c r="L111">
        <f t="shared" si="37"/>
        <v>3.0187546126493103E-2</v>
      </c>
      <c r="M111">
        <f t="shared" si="38"/>
        <v>0.49388716104791308</v>
      </c>
      <c r="N111">
        <f t="shared" si="39"/>
        <v>0.51227081198042057</v>
      </c>
      <c r="O111">
        <f t="shared" si="40"/>
        <v>0.50754631346828838</v>
      </c>
      <c r="P111">
        <f t="shared" si="41"/>
        <v>68.78098786076238</v>
      </c>
      <c r="Q111">
        <f t="shared" si="42"/>
        <v>231.61833049426204</v>
      </c>
      <c r="R111">
        <f>SUMPRODUCT($M111:$O111, INDEX($I$2:$K$4, R$10, 0))+INDEX($L$2:$L$4, R$10, 1)</f>
        <v>3.1226415328729473</v>
      </c>
      <c r="S111">
        <f>SUMPRODUCT($M111:$O111, INDEX($I$2:$K$4, S$10, 0))+INDEX($L$2:$L$4, S$10, 1)</f>
        <v>-4.9118474560212944</v>
      </c>
      <c r="T111">
        <f>SUMPRODUCT($M111:$O111, INDEX($I$2:$K$4, T$10, 0))+INDEX($L$2:$L$4, T$10, 1)</f>
        <v>0.3831551805093838</v>
      </c>
      <c r="U111">
        <f t="shared" si="33"/>
        <v>0.95781708454002024</v>
      </c>
      <c r="V111">
        <f t="shared" si="33"/>
        <v>7.3051230293326615E-3</v>
      </c>
      <c r="W111">
        <f t="shared" si="33"/>
        <v>0.59463386814815333</v>
      </c>
      <c r="X111">
        <f>MMULT(U111:W111, $M$2:$M$4)+$N$2</f>
        <v>64.783345517751258</v>
      </c>
      <c r="Y111">
        <f t="shared" si="43"/>
        <v>369.27980949013067</v>
      </c>
      <c r="Z111">
        <f t="shared" si="44"/>
        <v>69</v>
      </c>
      <c r="AA111">
        <f t="shared" si="45"/>
        <v>1</v>
      </c>
    </row>
    <row r="112" spans="2:27" x14ac:dyDescent="0.25">
      <c r="B112">
        <v>50.9</v>
      </c>
      <c r="C112">
        <v>-6</v>
      </c>
      <c r="D112">
        <v>-2.5</v>
      </c>
      <c r="E112">
        <v>7</v>
      </c>
      <c r="F112">
        <v>84</v>
      </c>
      <c r="G112">
        <f t="shared" si="46"/>
        <v>75.723232460071884</v>
      </c>
      <c r="H112">
        <f t="shared" si="46"/>
        <v>131.24106509996352</v>
      </c>
      <c r="I112">
        <f t="shared" si="46"/>
        <v>213.11386539322882</v>
      </c>
      <c r="J112">
        <f t="shared" si="35"/>
        <v>0.35477216053689542</v>
      </c>
      <c r="K112">
        <f t="shared" si="36"/>
        <v>0.35509538119898543</v>
      </c>
      <c r="L112">
        <f t="shared" si="37"/>
        <v>0.35324957277483415</v>
      </c>
      <c r="M112">
        <f t="shared" si="38"/>
        <v>0.58777433507225596</v>
      </c>
      <c r="N112">
        <f t="shared" si="39"/>
        <v>0.58785264781542335</v>
      </c>
      <c r="O112">
        <f t="shared" si="40"/>
        <v>0.58740536941743449</v>
      </c>
      <c r="P112">
        <f t="shared" si="41"/>
        <v>76.447717550880242</v>
      </c>
      <c r="Q112">
        <f t="shared" si="42"/>
        <v>57.036970191282336</v>
      </c>
      <c r="R112">
        <f>SUMPRODUCT($M112:$O112, INDEX($I$2:$K$4, R$10, 0))+INDEX($L$2:$L$4, R$10, 1)</f>
        <v>3.4582009170558021</v>
      </c>
      <c r="S112">
        <f>SUMPRODUCT($M112:$O112, INDEX($I$2:$K$4, S$10, 0))+INDEX($L$2:$L$4, S$10, 1)</f>
        <v>-4.8779437787683637</v>
      </c>
      <c r="T112">
        <f>SUMPRODUCT($M112:$O112, INDEX($I$2:$K$4, T$10, 0))+INDEX($L$2:$L$4, T$10, 1)</f>
        <v>1.501901618420022</v>
      </c>
      <c r="U112">
        <f t="shared" si="33"/>
        <v>0.96947477062771248</v>
      </c>
      <c r="V112">
        <f t="shared" si="33"/>
        <v>7.5551366202297058E-3</v>
      </c>
      <c r="W112">
        <f t="shared" si="33"/>
        <v>0.81785792457273776</v>
      </c>
      <c r="X112">
        <f>MMULT(U112:W112, $M$2:$M$4)+$N$2</f>
        <v>78.120512049267461</v>
      </c>
      <c r="Y112">
        <f t="shared" si="43"/>
        <v>34.568378562809109</v>
      </c>
      <c r="Z112">
        <f t="shared" si="44"/>
        <v>84</v>
      </c>
      <c r="AA112">
        <f t="shared" si="45"/>
        <v>0</v>
      </c>
    </row>
    <row r="113" spans="2:27" x14ac:dyDescent="0.25">
      <c r="B113">
        <v>46.1</v>
      </c>
      <c r="C113">
        <v>-4.5</v>
      </c>
      <c r="D113">
        <v>-1.4</v>
      </c>
      <c r="E113">
        <v>7</v>
      </c>
      <c r="F113">
        <v>84</v>
      </c>
      <c r="G113">
        <f t="shared" si="46"/>
        <v>70.13478536149772</v>
      </c>
      <c r="H113">
        <f t="shared" si="46"/>
        <v>122.79112841972577</v>
      </c>
      <c r="I113">
        <f t="shared" si="46"/>
        <v>204.2923848866478</v>
      </c>
      <c r="J113">
        <f t="shared" si="35"/>
        <v>0.14292023762138473</v>
      </c>
      <c r="K113">
        <f t="shared" si="36"/>
        <v>0.18964098002563423</v>
      </c>
      <c r="L113">
        <f t="shared" si="37"/>
        <v>0.25900705551114456</v>
      </c>
      <c r="M113">
        <f t="shared" si="38"/>
        <v>0.53566936428465328</v>
      </c>
      <c r="N113">
        <f t="shared" si="39"/>
        <v>0.5472686668279656</v>
      </c>
      <c r="O113">
        <f t="shared" si="40"/>
        <v>0.56439218840760363</v>
      </c>
      <c r="P113">
        <f t="shared" si="41"/>
        <v>73.343125917772412</v>
      </c>
      <c r="Q113">
        <f t="shared" si="42"/>
        <v>113.5689652044541</v>
      </c>
      <c r="R113">
        <f>SUMPRODUCT($M113:$O113, INDEX($I$2:$K$4, R$10, 0))+INDEX($L$2:$L$4, R$10, 1)</f>
        <v>3.3029698399591245</v>
      </c>
      <c r="S113">
        <f>SUMPRODUCT($M113:$O113, INDEX($I$2:$K$4, S$10, 0))+INDEX($L$2:$L$4, S$10, 1)</f>
        <v>-4.8929374492748501</v>
      </c>
      <c r="T113">
        <f>SUMPRODUCT($M113:$O113, INDEX($I$2:$K$4, T$10, 0))+INDEX($L$2:$L$4, T$10, 1)</f>
        <v>0.98369154959927574</v>
      </c>
      <c r="U113">
        <f t="shared" si="33"/>
        <v>0.96453055329373683</v>
      </c>
      <c r="V113">
        <f t="shared" si="33"/>
        <v>7.4435393068583901E-3</v>
      </c>
      <c r="W113">
        <f t="shared" si="33"/>
        <v>0.72784008605480321</v>
      </c>
      <c r="X113">
        <f>MMULT(U113:W113, $M$2:$M$4)+$N$2</f>
        <v>72.738225634582221</v>
      </c>
      <c r="Y113">
        <f t="shared" si="43"/>
        <v>126.82756185758102</v>
      </c>
      <c r="Z113">
        <f t="shared" si="44"/>
        <v>69</v>
      </c>
      <c r="AA113">
        <f t="shared" si="45"/>
        <v>1</v>
      </c>
    </row>
    <row r="114" spans="2:27" x14ac:dyDescent="0.25">
      <c r="B114">
        <v>60.4</v>
      </c>
      <c r="C114">
        <v>-6.9</v>
      </c>
      <c r="D114">
        <v>-2.5</v>
      </c>
      <c r="E114">
        <v>7</v>
      </c>
      <c r="F114">
        <v>84</v>
      </c>
      <c r="G114">
        <f t="shared" si="46"/>
        <v>89.736210327534778</v>
      </c>
      <c r="H114">
        <f t="shared" si="46"/>
        <v>156.97607088465105</v>
      </c>
      <c r="I114">
        <f t="shared" si="46"/>
        <v>256.95537167508985</v>
      </c>
      <c r="J114">
        <f t="shared" si="35"/>
        <v>0.88598883927255589</v>
      </c>
      <c r="K114">
        <f t="shared" si="36"/>
        <v>0.85900092894782376</v>
      </c>
      <c r="L114">
        <f t="shared" si="37"/>
        <v>0.82162150983824156</v>
      </c>
      <c r="M114">
        <f t="shared" si="38"/>
        <v>0.70806171675477925</v>
      </c>
      <c r="N114">
        <f t="shared" si="39"/>
        <v>0.70245187751519567</v>
      </c>
      <c r="O114">
        <f t="shared" si="40"/>
        <v>0.69458043319073492</v>
      </c>
      <c r="P114">
        <f t="shared" si="41"/>
        <v>87.050046189509047</v>
      </c>
      <c r="Q114">
        <f t="shared" si="42"/>
        <v>9.3027817581386554</v>
      </c>
      <c r="R114">
        <f>SUMPRODUCT($M114:$O114, INDEX($I$2:$K$4, R$10, 0))+INDEX($L$2:$L$4, R$10, 1)</f>
        <v>3.9185234594435605</v>
      </c>
      <c r="S114">
        <f>SUMPRODUCT($M114:$O114, INDEX($I$2:$K$4, S$10, 0))+INDEX($L$2:$L$4, S$10, 1)</f>
        <v>-4.8312094284803573</v>
      </c>
      <c r="T114">
        <f>SUMPRODUCT($M114:$O114, INDEX($I$2:$K$4, T$10, 0))+INDEX($L$2:$L$4, T$10, 1)</f>
        <v>3.0381094194314953</v>
      </c>
      <c r="U114">
        <f t="shared" si="33"/>
        <v>0.98051672808643742</v>
      </c>
      <c r="V114">
        <f t="shared" si="33"/>
        <v>7.9137411102831855E-3</v>
      </c>
      <c r="W114">
        <f t="shared" si="33"/>
        <v>0.9542663912363446</v>
      </c>
      <c r="X114">
        <f>MMULT(U114:W114, $M$2:$M$4)+$N$2</f>
        <v>86.33472227387152</v>
      </c>
      <c r="Y114">
        <f t="shared" si="43"/>
        <v>5.4509280961118023</v>
      </c>
      <c r="Z114">
        <f t="shared" si="44"/>
        <v>84</v>
      </c>
      <c r="AA114">
        <f t="shared" si="45"/>
        <v>0</v>
      </c>
    </row>
    <row r="115" spans="2:27" x14ac:dyDescent="0.25">
      <c r="B115">
        <v>50.9</v>
      </c>
      <c r="C115">
        <v>-5.6</v>
      </c>
      <c r="D115">
        <v>-0.4</v>
      </c>
      <c r="E115">
        <v>7</v>
      </c>
      <c r="F115">
        <v>84</v>
      </c>
      <c r="G115">
        <f t="shared" si="46"/>
        <v>82.078187191860977</v>
      </c>
      <c r="H115">
        <f t="shared" si="46"/>
        <v>149.31492430832768</v>
      </c>
      <c r="I115">
        <f t="shared" si="46"/>
        <v>249.44100297516053</v>
      </c>
      <c r="J115">
        <f t="shared" si="35"/>
        <v>0.59568155025162306</v>
      </c>
      <c r="K115">
        <f t="shared" si="36"/>
        <v>0.70899147123775852</v>
      </c>
      <c r="L115">
        <f t="shared" si="37"/>
        <v>0.74134325933363465</v>
      </c>
      <c r="M115">
        <f t="shared" si="38"/>
        <v>0.64466769266929236</v>
      </c>
      <c r="N115">
        <f t="shared" si="39"/>
        <v>0.6701782735343379</v>
      </c>
      <c r="O115">
        <f t="shared" si="40"/>
        <v>0.6772895202075041</v>
      </c>
      <c r="P115">
        <f t="shared" si="41"/>
        <v>84.337621700966892</v>
      </c>
      <c r="Q115">
        <f t="shared" si="42"/>
        <v>0.11398841296377747</v>
      </c>
      <c r="R115">
        <f>SUMPRODUCT($M115:$O115, INDEX($I$2:$K$4, R$10, 0))+INDEX($L$2:$L$4, R$10, 1)</f>
        <v>3.7671904450605429</v>
      </c>
      <c r="S115">
        <f>SUMPRODUCT($M115:$O115, INDEX($I$2:$K$4, S$10, 0))+INDEX($L$2:$L$4, S$10, 1)</f>
        <v>-4.8452491705538741</v>
      </c>
      <c r="T115">
        <f>SUMPRODUCT($M115:$O115, INDEX($I$2:$K$4, T$10, 0))+INDEX($L$2:$L$4, T$10, 1)</f>
        <v>2.5339704268530783</v>
      </c>
      <c r="U115">
        <f t="shared" si="33"/>
        <v>0.97740539724065478</v>
      </c>
      <c r="V115">
        <f t="shared" si="33"/>
        <v>7.80427159460159E-3</v>
      </c>
      <c r="W115">
        <f t="shared" si="33"/>
        <v>0.92648922534724576</v>
      </c>
      <c r="X115">
        <f>MMULT(U115:W115, $M$2:$M$4)+$N$2</f>
        <v>84.648225304367926</v>
      </c>
      <c r="Y115">
        <f t="shared" si="43"/>
        <v>0.42019604522289089</v>
      </c>
      <c r="Z115">
        <f t="shared" si="44"/>
        <v>84</v>
      </c>
      <c r="AA115">
        <f t="shared" si="45"/>
        <v>0</v>
      </c>
    </row>
    <row r="116" spans="2:27" x14ac:dyDescent="0.25">
      <c r="B116">
        <v>55.6</v>
      </c>
      <c r="C116">
        <v>-6</v>
      </c>
      <c r="D116">
        <v>-2.4</v>
      </c>
      <c r="E116">
        <v>7</v>
      </c>
      <c r="F116">
        <v>84</v>
      </c>
      <c r="G116">
        <f t="shared" si="46"/>
        <v>82.021745466117451</v>
      </c>
      <c r="H116">
        <f t="shared" si="46"/>
        <v>142.32758289965349</v>
      </c>
      <c r="I116">
        <f t="shared" si="46"/>
        <v>233.62758961854033</v>
      </c>
      <c r="J116">
        <f t="shared" si="35"/>
        <v>0.59354190610352231</v>
      </c>
      <c r="K116">
        <f t="shared" si="36"/>
        <v>0.57217548878551838</v>
      </c>
      <c r="L116">
        <f t="shared" si="37"/>
        <v>0.57240383015875373</v>
      </c>
      <c r="M116">
        <f t="shared" si="38"/>
        <v>0.64417741011738994</v>
      </c>
      <c r="N116">
        <f t="shared" si="39"/>
        <v>0.63926500614318649</v>
      </c>
      <c r="O116">
        <f t="shared" si="40"/>
        <v>0.63931766118983069</v>
      </c>
      <c r="P116">
        <f t="shared" si="41"/>
        <v>81.4366462447679</v>
      </c>
      <c r="Q116">
        <f t="shared" si="42"/>
        <v>6.5707824744625096</v>
      </c>
      <c r="R116">
        <f>SUMPRODUCT($M116:$O116, INDEX($I$2:$K$4, R$10, 0))+INDEX($L$2:$L$4, R$10, 1)</f>
        <v>3.6732105046346937</v>
      </c>
      <c r="S116">
        <f>SUMPRODUCT($M116:$O116, INDEX($I$2:$K$4, S$10, 0))+INDEX($L$2:$L$4, S$10, 1)</f>
        <v>-4.8560701771175196</v>
      </c>
      <c r="T116">
        <f>SUMPRODUCT($M116:$O116, INDEX($I$2:$K$4, T$10, 0))+INDEX($L$2:$L$4, T$10, 1)</f>
        <v>2.2191602468644822</v>
      </c>
      <c r="U116">
        <f t="shared" si="33"/>
        <v>0.97523411610693833</v>
      </c>
      <c r="V116">
        <f t="shared" si="33"/>
        <v>7.7209253117825572E-3</v>
      </c>
      <c r="W116">
        <f t="shared" si="33"/>
        <v>0.90195696088940713</v>
      </c>
      <c r="X116">
        <f>MMULT(U116:W116, $M$2:$M$4)+$N$2</f>
        <v>83.167611090755713</v>
      </c>
      <c r="Y116">
        <f t="shared" si="43"/>
        <v>0.69287129623289367</v>
      </c>
      <c r="Z116">
        <f t="shared" si="44"/>
        <v>84</v>
      </c>
      <c r="AA116">
        <f t="shared" si="45"/>
        <v>0</v>
      </c>
    </row>
    <row r="117" spans="2:27" x14ac:dyDescent="0.25">
      <c r="B117">
        <v>60.4</v>
      </c>
      <c r="C117">
        <v>-7.4</v>
      </c>
      <c r="D117">
        <v>-4.5</v>
      </c>
      <c r="E117">
        <v>5</v>
      </c>
      <c r="F117">
        <v>84</v>
      </c>
      <c r="G117">
        <f t="shared" si="46"/>
        <v>82.326624941421713</v>
      </c>
      <c r="H117">
        <f t="shared" si="46"/>
        <v>137.82116904808137</v>
      </c>
      <c r="I117">
        <f t="shared" si="46"/>
        <v>218.97619002567103</v>
      </c>
      <c r="J117">
        <f t="shared" si="35"/>
        <v>0.60509955386530545</v>
      </c>
      <c r="K117">
        <f t="shared" si="36"/>
        <v>0.48393743050575133</v>
      </c>
      <c r="L117">
        <f t="shared" si="37"/>
        <v>0.4158785419105846</v>
      </c>
      <c r="M117">
        <f t="shared" si="38"/>
        <v>0.64682213529998522</v>
      </c>
      <c r="N117">
        <f t="shared" si="39"/>
        <v>0.61867720958362571</v>
      </c>
      <c r="O117">
        <f t="shared" si="40"/>
        <v>0.60249660173205977</v>
      </c>
      <c r="P117">
        <f t="shared" si="41"/>
        <v>78.943985012841424</v>
      </c>
      <c r="Q117">
        <f t="shared" si="42"/>
        <v>25.563287550372142</v>
      </c>
      <c r="R117">
        <f>SUMPRODUCT($M117:$O117, INDEX($I$2:$K$4, R$10, 0))+INDEX($L$2:$L$4, R$10, 1)</f>
        <v>3.5987908911233975</v>
      </c>
      <c r="S117">
        <f>SUMPRODUCT($M117:$O117, INDEX($I$2:$K$4, S$10, 0))+INDEX($L$2:$L$4, S$10, 1)</f>
        <v>-4.8649334000713464</v>
      </c>
      <c r="T117">
        <f>SUMPRODUCT($M117:$O117, INDEX($I$2:$K$4, T$10, 0))+INDEX($L$2:$L$4, T$10, 1)</f>
        <v>1.9703618628327009</v>
      </c>
      <c r="U117">
        <f t="shared" si="33"/>
        <v>0.9733716851614681</v>
      </c>
      <c r="V117">
        <f t="shared" si="33"/>
        <v>7.6533168204301234E-3</v>
      </c>
      <c r="W117">
        <f t="shared" si="33"/>
        <v>0.87764997549781598</v>
      </c>
      <c r="X117">
        <f>MMULT(U117:W117, $M$2:$M$4)+$N$2</f>
        <v>81.70531245942162</v>
      </c>
      <c r="Y117">
        <f t="shared" si="43"/>
        <v>5.2655909088856543</v>
      </c>
      <c r="Z117">
        <f t="shared" si="44"/>
        <v>84</v>
      </c>
      <c r="AA117">
        <f t="shared" si="45"/>
        <v>0</v>
      </c>
    </row>
    <row r="118" spans="2:27" x14ac:dyDescent="0.25">
      <c r="B118">
        <v>41.3</v>
      </c>
      <c r="C118">
        <v>-5.5</v>
      </c>
      <c r="D118">
        <v>-0.6</v>
      </c>
      <c r="E118">
        <v>8</v>
      </c>
      <c r="F118">
        <v>84</v>
      </c>
      <c r="G118">
        <f t="shared" si="46"/>
        <v>69.817453604682058</v>
      </c>
      <c r="H118">
        <f t="shared" si="46"/>
        <v>127.44435839494098</v>
      </c>
      <c r="I118">
        <f t="shared" si="46"/>
        <v>209.03473519468412</v>
      </c>
      <c r="J118">
        <f t="shared" si="35"/>
        <v>0.13089053747432455</v>
      </c>
      <c r="K118">
        <f t="shared" si="36"/>
        <v>0.28075377864242346</v>
      </c>
      <c r="L118">
        <f t="shared" si="37"/>
        <v>0.30967100363664968</v>
      </c>
      <c r="M118">
        <f t="shared" si="38"/>
        <v>0.53267599634692053</v>
      </c>
      <c r="N118">
        <f t="shared" si="39"/>
        <v>0.56973101311996022</v>
      </c>
      <c r="O118">
        <f t="shared" si="40"/>
        <v>0.57680495482106164</v>
      </c>
      <c r="P118">
        <f t="shared" si="41"/>
        <v>74.615209520338638</v>
      </c>
      <c r="Q118">
        <f t="shared" si="42"/>
        <v>88.074292347142531</v>
      </c>
      <c r="R118">
        <f>SUMPRODUCT($M118:$O118, INDEX($I$2:$K$4, R$10, 0))+INDEX($L$2:$L$4, R$10, 1)</f>
        <v>3.3460091345533365</v>
      </c>
      <c r="S118">
        <f>SUMPRODUCT($M118:$O118, INDEX($I$2:$K$4, S$10, 0))+INDEX($L$2:$L$4, S$10, 1)</f>
        <v>-4.8880116484138219</v>
      </c>
      <c r="T118">
        <f>SUMPRODUCT($M118:$O118, INDEX($I$2:$K$4, T$10, 0))+INDEX($L$2:$L$4, T$10, 1)</f>
        <v>1.1289821619526181</v>
      </c>
      <c r="U118">
        <f t="shared" si="33"/>
        <v>0.96597390645941572</v>
      </c>
      <c r="V118">
        <f t="shared" si="33"/>
        <v>7.4800202163942744E-3</v>
      </c>
      <c r="W118">
        <f t="shared" si="33"/>
        <v>0.75565101177851202</v>
      </c>
      <c r="X118">
        <f>MMULT(U118:W118, $M$2:$M$4)+$N$2</f>
        <v>74.399914922648406</v>
      </c>
      <c r="Y118">
        <f t="shared" si="43"/>
        <v>92.161633492388745</v>
      </c>
      <c r="Z118">
        <f t="shared" si="44"/>
        <v>84</v>
      </c>
      <c r="AA118">
        <f t="shared" si="45"/>
        <v>0</v>
      </c>
    </row>
    <row r="119" spans="2:27" x14ac:dyDescent="0.25">
      <c r="B119">
        <v>50.9</v>
      </c>
      <c r="C119">
        <v>-6.7</v>
      </c>
      <c r="D119">
        <v>-3.7</v>
      </c>
      <c r="E119">
        <v>5</v>
      </c>
      <c r="F119">
        <v>84</v>
      </c>
      <c r="G119">
        <f t="shared" si="46"/>
        <v>71.509130879903751</v>
      </c>
      <c r="H119">
        <f t="shared" si="46"/>
        <v>121.04348453800475</v>
      </c>
      <c r="I119">
        <f t="shared" si="46"/>
        <v>191.37630049815516</v>
      </c>
      <c r="J119">
        <f t="shared" si="35"/>
        <v>0.19502017445337483</v>
      </c>
      <c r="K119">
        <f t="shared" si="36"/>
        <v>0.1554211529598668</v>
      </c>
      <c r="L119">
        <f t="shared" si="37"/>
        <v>0.12102065911728555</v>
      </c>
      <c r="M119">
        <f t="shared" si="38"/>
        <v>0.54860110454795852</v>
      </c>
      <c r="N119">
        <f t="shared" si="39"/>
        <v>0.53877726187647812</v>
      </c>
      <c r="O119">
        <f t="shared" si="40"/>
        <v>0.53021829235329021</v>
      </c>
      <c r="P119">
        <f t="shared" si="41"/>
        <v>71.485684087793672</v>
      </c>
      <c r="Q119">
        <f t="shared" si="42"/>
        <v>156.60810275050051</v>
      </c>
      <c r="R119">
        <f>SUMPRODUCT($M119:$O119, INDEX($I$2:$K$4, R$10, 0))+INDEX($L$2:$L$4, R$10, 1)</f>
        <v>3.2620610993494052</v>
      </c>
      <c r="S119">
        <f>SUMPRODUCT($M119:$O119, INDEX($I$2:$K$4, S$10, 0))+INDEX($L$2:$L$4, S$10, 1)</f>
        <v>-4.8985962946567616</v>
      </c>
      <c r="T119">
        <f>SUMPRODUCT($M119:$O119, INDEX($I$2:$K$4, T$10, 0))+INDEX($L$2:$L$4, T$10, 1)</f>
        <v>0.84720992930698102</v>
      </c>
      <c r="U119">
        <f t="shared" si="33"/>
        <v>0.96310410097603683</v>
      </c>
      <c r="V119">
        <f t="shared" si="33"/>
        <v>7.4018473237407109E-3</v>
      </c>
      <c r="W119">
        <f t="shared" si="33"/>
        <v>0.69998153414842068</v>
      </c>
      <c r="X119">
        <f>MMULT(U119:W119, $M$2:$M$4)+$N$2</f>
        <v>71.073802517912554</v>
      </c>
      <c r="Y119">
        <f t="shared" si="43"/>
        <v>167.08658134592383</v>
      </c>
      <c r="Z119">
        <f t="shared" si="44"/>
        <v>69</v>
      </c>
      <c r="AA119">
        <f t="shared" si="45"/>
        <v>1</v>
      </c>
    </row>
    <row r="120" spans="2:27" x14ac:dyDescent="0.25">
      <c r="B120">
        <v>60.4</v>
      </c>
      <c r="C120">
        <v>-6.3</v>
      </c>
      <c r="D120">
        <v>-3.3</v>
      </c>
      <c r="E120">
        <v>6</v>
      </c>
      <c r="F120">
        <v>84</v>
      </c>
      <c r="G120">
        <f t="shared" si="46"/>
        <v>84.852049415224215</v>
      </c>
      <c r="H120">
        <f t="shared" si="46"/>
        <v>144.34584409719136</v>
      </c>
      <c r="I120">
        <f t="shared" si="46"/>
        <v>235.8895409758295</v>
      </c>
      <c r="J120">
        <f t="shared" si="35"/>
        <v>0.70083563609277366</v>
      </c>
      <c r="K120">
        <f t="shared" si="36"/>
        <v>0.61169415152662698</v>
      </c>
      <c r="L120">
        <f t="shared" si="37"/>
        <v>0.59656893370117148</v>
      </c>
      <c r="M120">
        <f t="shared" si="38"/>
        <v>0.66837301740147892</v>
      </c>
      <c r="N120">
        <f t="shared" si="39"/>
        <v>0.64832716401934309</v>
      </c>
      <c r="O120">
        <f t="shared" si="40"/>
        <v>0.64487094060759098</v>
      </c>
      <c r="P120">
        <f t="shared" si="41"/>
        <v>82.320891873565387</v>
      </c>
      <c r="Q120">
        <f t="shared" si="42"/>
        <v>2.8194041002587573</v>
      </c>
      <c r="R120">
        <f>SUMPRODUCT($M120:$O120, INDEX($I$2:$K$4, R$10, 0))+INDEX($L$2:$L$4, R$10, 1)</f>
        <v>3.7251843284292883</v>
      </c>
      <c r="S120">
        <f>SUMPRODUCT($M120:$O120, INDEX($I$2:$K$4, S$10, 0))+INDEX($L$2:$L$4, S$10, 1)</f>
        <v>-4.8513424128086626</v>
      </c>
      <c r="T120">
        <f>SUMPRODUCT($M120:$O120, INDEX($I$2:$K$4, T$10, 0))+INDEX($L$2:$L$4, T$10, 1)</f>
        <v>2.3920166251780435</v>
      </c>
      <c r="U120">
        <f t="shared" si="33"/>
        <v>0.97645888845606787</v>
      </c>
      <c r="V120">
        <f t="shared" si="33"/>
        <v>7.7572306207715882E-3</v>
      </c>
      <c r="W120">
        <f t="shared" si="33"/>
        <v>0.91621650195331417</v>
      </c>
      <c r="X120">
        <f>MMULT(U120:W120, $M$2:$M$4)+$N$2</f>
        <v>84.027279169938339</v>
      </c>
      <c r="Y120">
        <f t="shared" si="43"/>
        <v>7.4415311252477878E-4</v>
      </c>
      <c r="Z120">
        <f t="shared" si="44"/>
        <v>84</v>
      </c>
      <c r="AA120">
        <f t="shared" si="45"/>
        <v>0</v>
      </c>
    </row>
    <row r="121" spans="2:27" x14ac:dyDescent="0.25">
      <c r="B121">
        <v>41.3</v>
      </c>
      <c r="C121">
        <v>-9.3000000000000007</v>
      </c>
      <c r="D121">
        <v>-0.6</v>
      </c>
      <c r="E121">
        <v>7</v>
      </c>
      <c r="F121">
        <v>84</v>
      </c>
      <c r="G121">
        <f t="shared" si="46"/>
        <v>77.360559295104267</v>
      </c>
      <c r="H121">
        <f t="shared" si="46"/>
        <v>148.46794842528752</v>
      </c>
      <c r="I121">
        <f t="shared" si="46"/>
        <v>232.8481935444093</v>
      </c>
      <c r="J121">
        <f t="shared" si="35"/>
        <v>0.41684143171802157</v>
      </c>
      <c r="K121">
        <f t="shared" si="36"/>
        <v>0.69240721826170692</v>
      </c>
      <c r="L121">
        <f t="shared" si="37"/>
        <v>0.56407730855994176</v>
      </c>
      <c r="M121">
        <f t="shared" si="38"/>
        <v>0.6027271857188351</v>
      </c>
      <c r="N121">
        <f t="shared" si="39"/>
        <v>0.66650221032598012</v>
      </c>
      <c r="O121">
        <f t="shared" si="40"/>
        <v>0.63739542491891077</v>
      </c>
      <c r="P121">
        <f t="shared" si="41"/>
        <v>81.584871850590034</v>
      </c>
      <c r="Q121">
        <f t="shared" si="42"/>
        <v>5.8328439780724084</v>
      </c>
      <c r="R121">
        <f>SUMPRODUCT($M121:$O121, INDEX($I$2:$K$4, R$10, 0))+INDEX($L$2:$L$4, R$10, 1)</f>
        <v>3.6517412304734722</v>
      </c>
      <c r="S121">
        <f>SUMPRODUCT($M121:$O121, INDEX($I$2:$K$4, S$10, 0))+INDEX($L$2:$L$4, S$10, 1)</f>
        <v>-4.8569328888540149</v>
      </c>
      <c r="T121">
        <f>SUMPRODUCT($M121:$O121, INDEX($I$2:$K$4, T$10, 0))+INDEX($L$2:$L$4, T$10, 1)</f>
        <v>2.1520825433600974</v>
      </c>
      <c r="U121">
        <f t="shared" si="33"/>
        <v>0.97471025390538224</v>
      </c>
      <c r="V121">
        <f t="shared" si="33"/>
        <v>7.714318613705755E-3</v>
      </c>
      <c r="W121">
        <f t="shared" si="33"/>
        <v>0.89586322239103922</v>
      </c>
      <c r="X121">
        <f>MMULT(U121:W121, $M$2:$M$4)+$N$2</f>
        <v>82.800526058205918</v>
      </c>
      <c r="Y121">
        <f t="shared" si="43"/>
        <v>1.438737737043033</v>
      </c>
      <c r="Z121">
        <f t="shared" si="44"/>
        <v>84</v>
      </c>
      <c r="AA121">
        <f t="shared" si="45"/>
        <v>0</v>
      </c>
    </row>
    <row r="122" spans="2:27" x14ac:dyDescent="0.25">
      <c r="B122">
        <v>50.9</v>
      </c>
      <c r="C122">
        <v>-6.6</v>
      </c>
      <c r="D122">
        <v>-4.4000000000000004</v>
      </c>
      <c r="E122">
        <v>5</v>
      </c>
      <c r="F122">
        <v>84</v>
      </c>
      <c r="G122">
        <f t="shared" si="46"/>
        <v>68.877935813930293</v>
      </c>
      <c r="H122">
        <f t="shared" si="46"/>
        <v>113.64683727170581</v>
      </c>
      <c r="I122">
        <f t="shared" si="46"/>
        <v>177.67627284336456</v>
      </c>
      <c r="J122">
        <f t="shared" si="35"/>
        <v>9.5274444654035451E-2</v>
      </c>
      <c r="K122">
        <f t="shared" si="36"/>
        <v>1.0590737011523466E-2</v>
      </c>
      <c r="L122">
        <f t="shared" si="37"/>
        <v>-2.5340837890662105E-2</v>
      </c>
      <c r="M122">
        <f t="shared" si="38"/>
        <v>0.52380061027239011</v>
      </c>
      <c r="N122">
        <f t="shared" si="39"/>
        <v>0.50264765950531765</v>
      </c>
      <c r="O122">
        <f t="shared" si="40"/>
        <v>0.49366512952272029</v>
      </c>
      <c r="P122">
        <f t="shared" si="41"/>
        <v>68.176096505056293</v>
      </c>
      <c r="Q122">
        <f t="shared" si="42"/>
        <v>250.39592181729165</v>
      </c>
      <c r="R122">
        <f>SUMPRODUCT($M122:$O122, INDEX($I$2:$K$4, R$10, 0))+INDEX($L$2:$L$4, R$10, 1)</f>
        <v>3.130643180856659</v>
      </c>
      <c r="S122">
        <f>SUMPRODUCT($M122:$O122, INDEX($I$2:$K$4, S$10, 0))+INDEX($L$2:$L$4, S$10, 1)</f>
        <v>-4.9124338754288077</v>
      </c>
      <c r="T122">
        <f>SUMPRODUCT($M122:$O122, INDEX($I$2:$K$4, T$10, 0))+INDEX($L$2:$L$4, T$10, 1)</f>
        <v>0.40811313916611081</v>
      </c>
      <c r="U122">
        <f t="shared" si="33"/>
        <v>0.95813919754880761</v>
      </c>
      <c r="V122">
        <f t="shared" si="33"/>
        <v>7.3008716860263239E-3</v>
      </c>
      <c r="W122">
        <f t="shared" si="33"/>
        <v>0.60063535883764874</v>
      </c>
      <c r="X122">
        <f>MMULT(U122:W122, $M$2:$M$4)+$N$2</f>
        <v>65.141683952044872</v>
      </c>
      <c r="Y122">
        <f t="shared" si="43"/>
        <v>355.63608416456191</v>
      </c>
      <c r="Z122">
        <f t="shared" si="44"/>
        <v>69</v>
      </c>
      <c r="AA122">
        <f t="shared" si="45"/>
        <v>1</v>
      </c>
    </row>
    <row r="123" spans="2:27" x14ac:dyDescent="0.25">
      <c r="B123">
        <v>41.3</v>
      </c>
      <c r="C123">
        <v>-5.8</v>
      </c>
      <c r="D123">
        <v>-0.6</v>
      </c>
      <c r="E123">
        <v>8</v>
      </c>
      <c r="F123">
        <v>84</v>
      </c>
      <c r="G123">
        <f t="shared" si="46"/>
        <v>70.47686666159548</v>
      </c>
      <c r="H123">
        <f t="shared" si="46"/>
        <v>129.20839379088352</v>
      </c>
      <c r="I123">
        <f t="shared" si="46"/>
        <v>211.08028321572985</v>
      </c>
      <c r="J123">
        <f t="shared" si="35"/>
        <v>0.1558881659100213</v>
      </c>
      <c r="K123">
        <f t="shared" si="36"/>
        <v>0.31529456055938976</v>
      </c>
      <c r="L123">
        <f t="shared" si="37"/>
        <v>0.3315242055502392</v>
      </c>
      <c r="M123">
        <f t="shared" si="38"/>
        <v>0.53889331077413904</v>
      </c>
      <c r="N123">
        <f t="shared" si="39"/>
        <v>0.57817707442549027</v>
      </c>
      <c r="O123">
        <f t="shared" si="40"/>
        <v>0.58213019324930182</v>
      </c>
      <c r="P123">
        <f t="shared" si="41"/>
        <v>75.226832618394482</v>
      </c>
      <c r="Q123">
        <f t="shared" si="42"/>
        <v>76.968465905667017</v>
      </c>
      <c r="R123">
        <f>SUMPRODUCT($M123:$O123, INDEX($I$2:$K$4, R$10, 0))+INDEX($L$2:$L$4, R$10, 1)</f>
        <v>3.3728814198073795</v>
      </c>
      <c r="S123">
        <f>SUMPRODUCT($M123:$O123, INDEX($I$2:$K$4, S$10, 0))+INDEX($L$2:$L$4, S$10, 1)</f>
        <v>-4.885282060136344</v>
      </c>
      <c r="T123">
        <f>SUMPRODUCT($M123:$O123, INDEX($I$2:$K$4, T$10, 0))+INDEX($L$2:$L$4, T$10, 1)</f>
        <v>1.21889912214312</v>
      </c>
      <c r="U123">
        <f t="shared" si="33"/>
        <v>0.96684617839958176</v>
      </c>
      <c r="V123">
        <f t="shared" si="33"/>
        <v>7.5003121368981563E-3</v>
      </c>
      <c r="W123">
        <f t="shared" si="33"/>
        <v>0.77186975734984997</v>
      </c>
      <c r="X123">
        <f>MMULT(U123:W123, $M$2:$M$4)+$N$2</f>
        <v>75.369390583759923</v>
      </c>
      <c r="Y123">
        <f t="shared" si="43"/>
        <v>74.487418895691874</v>
      </c>
      <c r="Z123">
        <f t="shared" si="44"/>
        <v>84</v>
      </c>
      <c r="AA123">
        <f t="shared" si="45"/>
        <v>0</v>
      </c>
    </row>
    <row r="124" spans="2:27" x14ac:dyDescent="0.25">
      <c r="B124">
        <v>55.6</v>
      </c>
      <c r="C124">
        <v>-5.5</v>
      </c>
      <c r="D124">
        <v>-2.4</v>
      </c>
      <c r="E124">
        <v>7</v>
      </c>
      <c r="F124">
        <v>84</v>
      </c>
      <c r="G124">
        <f t="shared" si="46"/>
        <v>80.9227237045951</v>
      </c>
      <c r="H124">
        <f t="shared" si="46"/>
        <v>139.38752390641594</v>
      </c>
      <c r="I124">
        <f t="shared" si="46"/>
        <v>230.21834291679741</v>
      </c>
      <c r="J124">
        <f t="shared" si="35"/>
        <v>0.55187919204402869</v>
      </c>
      <c r="K124">
        <f t="shared" si="36"/>
        <v>0.51460751892390788</v>
      </c>
      <c r="L124">
        <f t="shared" si="37"/>
        <v>0.53598182696943764</v>
      </c>
      <c r="M124">
        <f t="shared" si="38"/>
        <v>0.63457146792984664</v>
      </c>
      <c r="N124">
        <f t="shared" si="39"/>
        <v>0.62588596179483658</v>
      </c>
      <c r="O124">
        <f t="shared" si="40"/>
        <v>0.63087719420165944</v>
      </c>
      <c r="P124">
        <f t="shared" si="41"/>
        <v>80.470813186615402</v>
      </c>
      <c r="Q124">
        <f t="shared" si="42"/>
        <v>12.455159563767733</v>
      </c>
      <c r="R124">
        <f>SUMPRODUCT($M124:$O124, INDEX($I$2:$K$4, R$10, 0))+INDEX($L$2:$L$4, R$10, 1)</f>
        <v>3.6309598869485535</v>
      </c>
      <c r="S124">
        <f>SUMPRODUCT($M124:$O124, INDEX($I$2:$K$4, S$10, 0))+INDEX($L$2:$L$4, S$10, 1)</f>
        <v>-4.8603695633158299</v>
      </c>
      <c r="T124">
        <f>SUMPRODUCT($M124:$O124, INDEX($I$2:$K$4, T$10, 0))+INDEX($L$2:$L$4, T$10, 1)</f>
        <v>2.0777716516705622</v>
      </c>
      <c r="U124">
        <f t="shared" si="33"/>
        <v>0.97419290506595579</v>
      </c>
      <c r="V124">
        <f t="shared" si="33"/>
        <v>7.6880559885095321E-3</v>
      </c>
      <c r="W124">
        <f t="shared" si="33"/>
        <v>0.88872385434520751</v>
      </c>
      <c r="X124">
        <f>MMULT(U124:W124, $M$2:$M$4)+$N$2</f>
        <v>82.371245102881502</v>
      </c>
      <c r="Y124">
        <f t="shared" si="43"/>
        <v>2.6528425148874875</v>
      </c>
      <c r="Z124">
        <f t="shared" si="44"/>
        <v>84</v>
      </c>
      <c r="AA124">
        <f t="shared" si="45"/>
        <v>0</v>
      </c>
    </row>
    <row r="125" spans="2:27" x14ac:dyDescent="0.25">
      <c r="B125">
        <v>50.9</v>
      </c>
      <c r="C125">
        <v>-5.8</v>
      </c>
      <c r="D125">
        <v>-4.4000000000000004</v>
      </c>
      <c r="E125">
        <v>4</v>
      </c>
      <c r="F125">
        <v>84</v>
      </c>
      <c r="G125">
        <f t="shared" si="46"/>
        <v>66.310041298346803</v>
      </c>
      <c r="H125">
        <f t="shared" si="46"/>
        <v>107.62188456426698</v>
      </c>
      <c r="I125">
        <f t="shared" si="46"/>
        <v>170.12466153705506</v>
      </c>
      <c r="J125">
        <f t="shared" si="35"/>
        <v>-2.0716304496112281E-3</v>
      </c>
      <c r="K125">
        <f t="shared" si="36"/>
        <v>-0.10738114609600824</v>
      </c>
      <c r="L125">
        <f t="shared" si="37"/>
        <v>-0.10601696230907631</v>
      </c>
      <c r="M125">
        <f t="shared" si="38"/>
        <v>0.49948209257282039</v>
      </c>
      <c r="N125">
        <f t="shared" si="39"/>
        <v>0.47318047920237483</v>
      </c>
      <c r="O125">
        <f t="shared" si="40"/>
        <v>0.47352055629943651</v>
      </c>
      <c r="P125">
        <f t="shared" si="41"/>
        <v>65.925242585610647</v>
      </c>
      <c r="Q125">
        <f t="shared" si="42"/>
        <v>326.6968555890229</v>
      </c>
      <c r="R125">
        <f>SUMPRODUCT($M125:$O125, INDEX($I$2:$K$4, R$10, 0))+INDEX($L$2:$L$4, R$10, 1)</f>
        <v>3.0312436678444463</v>
      </c>
      <c r="S125">
        <f>SUMPRODUCT($M125:$O125, INDEX($I$2:$K$4, S$10, 0))+INDEX($L$2:$L$4, S$10, 1)</f>
        <v>-4.9224977625173176</v>
      </c>
      <c r="T125">
        <f>SUMPRODUCT($M125:$O125, INDEX($I$2:$K$4, T$10, 0))+INDEX($L$2:$L$4, T$10, 1)</f>
        <v>7.5757926848063484E-2</v>
      </c>
      <c r="U125">
        <f t="shared" si="33"/>
        <v>0.95396581952472814</v>
      </c>
      <c r="V125">
        <f t="shared" si="33"/>
        <v>7.2282934597716186E-3</v>
      </c>
      <c r="W125">
        <f t="shared" si="33"/>
        <v>0.51893042868477413</v>
      </c>
      <c r="X125">
        <f>MMULT(U125:W125, $M$2:$M$4)+$N$2</f>
        <v>60.261983814494144</v>
      </c>
      <c r="Y125">
        <f t="shared" si="43"/>
        <v>563.49341242333799</v>
      </c>
      <c r="Z125">
        <f t="shared" si="44"/>
        <v>69</v>
      </c>
      <c r="AA125">
        <f t="shared" si="45"/>
        <v>1</v>
      </c>
    </row>
    <row r="126" spans="2:27" x14ac:dyDescent="0.25">
      <c r="B126">
        <v>55.6</v>
      </c>
      <c r="C126">
        <v>-6.9</v>
      </c>
      <c r="D126">
        <v>-4.5999999999999996</v>
      </c>
      <c r="E126">
        <v>5</v>
      </c>
      <c r="F126">
        <v>84</v>
      </c>
      <c r="G126">
        <f t="shared" si="46"/>
        <v>74.802408713888283</v>
      </c>
      <c r="H126">
        <f t="shared" si="46"/>
        <v>123.57940383834483</v>
      </c>
      <c r="I126">
        <f t="shared" si="46"/>
        <v>194.6563258121038</v>
      </c>
      <c r="J126">
        <f t="shared" si="35"/>
        <v>0.31986473851888397</v>
      </c>
      <c r="K126">
        <f t="shared" si="36"/>
        <v>0.20507584566815651</v>
      </c>
      <c r="L126">
        <f t="shared" si="37"/>
        <v>0.15606215153395353</v>
      </c>
      <c r="M126">
        <f t="shared" si="38"/>
        <v>0.57929128753564585</v>
      </c>
      <c r="N126">
        <f t="shared" si="39"/>
        <v>0.55109003282536506</v>
      </c>
      <c r="O126">
        <f t="shared" si="40"/>
        <v>0.53893654370121324</v>
      </c>
      <c r="P126">
        <f t="shared" si="41"/>
        <v>72.71875030579902</v>
      </c>
      <c r="Q126">
        <f t="shared" si="42"/>
        <v>127.26659466290971</v>
      </c>
      <c r="R126">
        <f>SUMPRODUCT($M126:$O126, INDEX($I$2:$K$4, R$10, 0))+INDEX($L$2:$L$4, R$10, 1)</f>
        <v>3.3313722939141139</v>
      </c>
      <c r="S126">
        <f>SUMPRODUCT($M126:$O126, INDEX($I$2:$K$4, S$10, 0))+INDEX($L$2:$L$4, S$10, 1)</f>
        <v>-4.8922003373699141</v>
      </c>
      <c r="T126">
        <f>SUMPRODUCT($M126:$O126, INDEX($I$2:$K$4, T$10, 0))+INDEX($L$2:$L$4, T$10, 1)</f>
        <v>1.0777697213260558</v>
      </c>
      <c r="U126">
        <f t="shared" si="33"/>
        <v>0.96548952308568825</v>
      </c>
      <c r="V126">
        <f t="shared" si="33"/>
        <v>7.4489871653727804E-3</v>
      </c>
      <c r="W126">
        <f t="shared" si="33"/>
        <v>0.74607169182429722</v>
      </c>
      <c r="X126">
        <f>MMULT(U126:W126, $M$2:$M$4)+$N$2</f>
        <v>73.827127621371957</v>
      </c>
      <c r="Y126">
        <f t="shared" si="43"/>
        <v>103.48733243185337</v>
      </c>
      <c r="Z126">
        <f t="shared" si="44"/>
        <v>84</v>
      </c>
      <c r="AA126">
        <f t="shared" si="45"/>
        <v>0</v>
      </c>
    </row>
    <row r="127" spans="2:27" x14ac:dyDescent="0.25">
      <c r="B127">
        <v>60.4</v>
      </c>
      <c r="C127">
        <v>-6.6</v>
      </c>
      <c r="D127">
        <v>-3.7</v>
      </c>
      <c r="E127">
        <v>5</v>
      </c>
      <c r="F127">
        <v>84</v>
      </c>
      <c r="G127">
        <f t="shared" si="46"/>
        <v>83.324065224321927</v>
      </c>
      <c r="H127">
        <f t="shared" si="46"/>
        <v>140.89837233621716</v>
      </c>
      <c r="I127">
        <f t="shared" si="46"/>
        <v>228.39931337653042</v>
      </c>
      <c r="J127">
        <f t="shared" si="35"/>
        <v>0.64291142507004762</v>
      </c>
      <c r="K127">
        <f t="shared" si="36"/>
        <v>0.54419076098548347</v>
      </c>
      <c r="L127">
        <f t="shared" si="37"/>
        <v>0.51654858980206142</v>
      </c>
      <c r="M127">
        <f t="shared" si="38"/>
        <v>0.65541129536749676</v>
      </c>
      <c r="N127">
        <f t="shared" si="39"/>
        <v>0.63278675590441358</v>
      </c>
      <c r="O127">
        <f t="shared" si="40"/>
        <v>0.6263403576537192</v>
      </c>
      <c r="P127">
        <f t="shared" si="41"/>
        <v>80.720126511222531</v>
      </c>
      <c r="Q127">
        <f t="shared" si="42"/>
        <v>10.757570102385284</v>
      </c>
      <c r="R127">
        <f>SUMPRODUCT($M127:$O127, INDEX($I$2:$K$4, R$10, 0))+INDEX($L$2:$L$4, R$10, 1)</f>
        <v>3.6617543071238652</v>
      </c>
      <c r="S127">
        <f>SUMPRODUCT($M127:$O127, INDEX($I$2:$K$4, S$10, 0))+INDEX($L$2:$L$4, S$10, 1)</f>
        <v>-4.8580122322087469</v>
      </c>
      <c r="T127">
        <f>SUMPRODUCT($M127:$O127, INDEX($I$2:$K$4, T$10, 0))+INDEX($L$2:$L$4, T$10, 1)</f>
        <v>2.1803404357819653</v>
      </c>
      <c r="U127">
        <f t="shared" si="33"/>
        <v>0.97495590827160339</v>
      </c>
      <c r="V127">
        <f t="shared" si="33"/>
        <v>7.7060608361977194E-3</v>
      </c>
      <c r="W127">
        <f t="shared" si="33"/>
        <v>0.89847013139656406</v>
      </c>
      <c r="X127">
        <f>MMULT(U127:W127, $M$2:$M$4)+$N$2</f>
        <v>82.957511651441692</v>
      </c>
      <c r="Y127">
        <f t="shared" si="43"/>
        <v>1.0867819568798285</v>
      </c>
      <c r="Z127">
        <f t="shared" si="44"/>
        <v>84</v>
      </c>
      <c r="AA127">
        <f t="shared" si="45"/>
        <v>0</v>
      </c>
    </row>
    <row r="128" spans="2:27" x14ac:dyDescent="0.25">
      <c r="B128">
        <v>55.6</v>
      </c>
      <c r="C128">
        <v>-7.4</v>
      </c>
      <c r="D128">
        <v>-2.5</v>
      </c>
      <c r="E128">
        <v>7</v>
      </c>
      <c r="F128">
        <v>84</v>
      </c>
      <c r="G128">
        <f t="shared" si="46"/>
        <v>84.754522010713046</v>
      </c>
      <c r="H128">
        <f t="shared" si="46"/>
        <v>149.58708587105411</v>
      </c>
      <c r="I128">
        <f t="shared" si="46"/>
        <v>241.3137406242144</v>
      </c>
      <c r="J128">
        <f t="shared" si="35"/>
        <v>0.69713847875761314</v>
      </c>
      <c r="K128">
        <f t="shared" si="36"/>
        <v>0.71432054411573875</v>
      </c>
      <c r="L128">
        <f t="shared" si="37"/>
        <v>0.65451728246454</v>
      </c>
      <c r="M128">
        <f t="shared" si="38"/>
        <v>0.66755303102094654</v>
      </c>
      <c r="N128">
        <f t="shared" si="39"/>
        <v>0.67135513829231086</v>
      </c>
      <c r="O128">
        <f t="shared" si="40"/>
        <v>0.65802769873786837</v>
      </c>
      <c r="P128">
        <f t="shared" si="41"/>
        <v>83.677811057471317</v>
      </c>
      <c r="Q128">
        <f t="shared" si="42"/>
        <v>0.10380571468775115</v>
      </c>
      <c r="R128">
        <f>SUMPRODUCT($M128:$O128, INDEX($I$2:$K$4, R$10, 0))+INDEX($L$2:$L$4, R$10, 1)</f>
        <v>3.7728957989736958</v>
      </c>
      <c r="S128">
        <f>SUMPRODUCT($M128:$O128, INDEX($I$2:$K$4, S$10, 0))+INDEX($L$2:$L$4, S$10, 1)</f>
        <v>-4.8459846538991664</v>
      </c>
      <c r="T128">
        <f>SUMPRODUCT($M128:$O128, INDEX($I$2:$K$4, T$10, 0))+INDEX($L$2:$L$4, T$10, 1)</f>
        <v>2.5528133224115903</v>
      </c>
      <c r="U128">
        <f t="shared" si="33"/>
        <v>0.97753105217546066</v>
      </c>
      <c r="V128">
        <f t="shared" si="33"/>
        <v>7.7985785398045739E-3</v>
      </c>
      <c r="W128">
        <f t="shared" si="33"/>
        <v>0.92776228893924584</v>
      </c>
      <c r="X128">
        <f>MMULT(U128:W128, $M$2:$M$4)+$N$2</f>
        <v>84.724915923192071</v>
      </c>
      <c r="Y128">
        <f t="shared" si="43"/>
        <v>0.52550309569741316</v>
      </c>
      <c r="Z128">
        <f t="shared" si="44"/>
        <v>84</v>
      </c>
      <c r="AA128">
        <f t="shared" si="45"/>
        <v>0</v>
      </c>
    </row>
    <row r="129" spans="2:27" x14ac:dyDescent="0.25">
      <c r="B129">
        <v>60.4</v>
      </c>
      <c r="C129">
        <v>-6.8</v>
      </c>
      <c r="D129">
        <v>-3.6</v>
      </c>
      <c r="E129">
        <v>5</v>
      </c>
      <c r="F129">
        <v>84</v>
      </c>
      <c r="G129">
        <f t="shared" si="46"/>
        <v>84.108158316597866</v>
      </c>
      <c r="H129">
        <f t="shared" si="46"/>
        <v>143.04705814317668</v>
      </c>
      <c r="I129">
        <f t="shared" si="46"/>
        <v>231.62275181643349</v>
      </c>
      <c r="J129">
        <f t="shared" si="35"/>
        <v>0.67263553740633664</v>
      </c>
      <c r="K129">
        <f t="shared" si="36"/>
        <v>0.58626320921241648</v>
      </c>
      <c r="L129">
        <f t="shared" si="37"/>
        <v>0.55098554770208485</v>
      </c>
      <c r="M129">
        <f t="shared" si="38"/>
        <v>0.66209304869312569</v>
      </c>
      <c r="N129">
        <f t="shared" si="39"/>
        <v>0.64250729379488947</v>
      </c>
      <c r="O129">
        <f t="shared" si="40"/>
        <v>0.63436421536848153</v>
      </c>
      <c r="P129">
        <f t="shared" si="41"/>
        <v>81.516366734789003</v>
      </c>
      <c r="Q129">
        <f t="shared" si="42"/>
        <v>6.1684341960626403</v>
      </c>
      <c r="R129">
        <f>SUMPRODUCT($M129:$O129, INDEX($I$2:$K$4, R$10, 0))+INDEX($L$2:$L$4, R$10, 1)</f>
        <v>3.6946448988171201</v>
      </c>
      <c r="S129">
        <f>SUMPRODUCT($M129:$O129, INDEX($I$2:$K$4, S$10, 0))+INDEX($L$2:$L$4, S$10, 1)</f>
        <v>-4.8545970263494578</v>
      </c>
      <c r="T129">
        <f>SUMPRODUCT($M129:$O129, INDEX($I$2:$K$4, T$10, 0))+INDEX($L$2:$L$4, T$10, 1)</f>
        <v>2.2903210032576835</v>
      </c>
      <c r="U129">
        <f t="shared" si="33"/>
        <v>0.9757465713888529</v>
      </c>
      <c r="V129">
        <f t="shared" si="33"/>
        <v>7.7322197690716278E-3</v>
      </c>
      <c r="W129">
        <f t="shared" si="33"/>
        <v>0.90807224998074876</v>
      </c>
      <c r="X129">
        <f>MMULT(U129:W129, $M$2:$M$4)+$N$2</f>
        <v>83.535955723576123</v>
      </c>
      <c r="Y129">
        <f t="shared" si="43"/>
        <v>0.21533709048175959</v>
      </c>
      <c r="Z129">
        <f t="shared" si="44"/>
        <v>84</v>
      </c>
      <c r="AA129">
        <f t="shared" si="45"/>
        <v>0</v>
      </c>
    </row>
    <row r="130" spans="2:27" x14ac:dyDescent="0.25">
      <c r="B130">
        <v>55.6</v>
      </c>
      <c r="C130">
        <v>-7.4</v>
      </c>
      <c r="D130">
        <v>-4.5</v>
      </c>
      <c r="E130">
        <v>5</v>
      </c>
      <c r="F130">
        <v>84</v>
      </c>
      <c r="G130">
        <f t="shared" si="46"/>
        <v>76.245914863077644</v>
      </c>
      <c r="H130">
        <f t="shared" si="46"/>
        <v>127.49212504124688</v>
      </c>
      <c r="I130">
        <f t="shared" si="46"/>
        <v>199.92531227305267</v>
      </c>
      <c r="J130">
        <f t="shared" si="35"/>
        <v>0.37458647929086952</v>
      </c>
      <c r="K130">
        <f t="shared" si="36"/>
        <v>0.28168907581205582</v>
      </c>
      <c r="L130">
        <f t="shared" si="37"/>
        <v>0.21235231134756694</v>
      </c>
      <c r="M130">
        <f t="shared" si="38"/>
        <v>0.59256676689581433</v>
      </c>
      <c r="N130">
        <f t="shared" si="39"/>
        <v>0.56996027464116794</v>
      </c>
      <c r="O130">
        <f t="shared" si="40"/>
        <v>0.55288947938406896</v>
      </c>
      <c r="P130">
        <f t="shared" si="41"/>
        <v>74.184003411929652</v>
      </c>
      <c r="Q130">
        <f t="shared" si="42"/>
        <v>96.353789017008722</v>
      </c>
      <c r="R130">
        <f>SUMPRODUCT($M130:$O130, INDEX($I$2:$K$4, R$10, 0))+INDEX($L$2:$L$4, R$10, 1)</f>
        <v>3.3934045600041927</v>
      </c>
      <c r="S130">
        <f>SUMPRODUCT($M130:$O130, INDEX($I$2:$K$4, S$10, 0))+INDEX($L$2:$L$4, S$10, 1)</f>
        <v>-4.8858155807443557</v>
      </c>
      <c r="T130">
        <f>SUMPRODUCT($M130:$O130, INDEX($I$2:$K$4, T$10, 0))+INDEX($L$2:$L$4, T$10, 1)</f>
        <v>1.2852606965612354</v>
      </c>
      <c r="U130">
        <f t="shared" si="33"/>
        <v>0.96749777447722163</v>
      </c>
      <c r="V130">
        <f t="shared" si="33"/>
        <v>7.4963416222204125E-3</v>
      </c>
      <c r="W130">
        <f t="shared" si="33"/>
        <v>0.78334393269107283</v>
      </c>
      <c r="X130">
        <f>MMULT(U130:W130, $M$2:$M$4)+$N$2</f>
        <v>76.055154013404177</v>
      </c>
      <c r="Y130">
        <f t="shared" si="43"/>
        <v>63.120577750727755</v>
      </c>
      <c r="Z130">
        <f t="shared" si="44"/>
        <v>84</v>
      </c>
      <c r="AA130">
        <f t="shared" si="45"/>
        <v>0</v>
      </c>
    </row>
    <row r="131" spans="2:27" x14ac:dyDescent="0.25">
      <c r="B131">
        <v>60.4</v>
      </c>
      <c r="C131">
        <v>-6.6</v>
      </c>
      <c r="D131">
        <v>-4.4000000000000004</v>
      </c>
      <c r="E131">
        <v>6</v>
      </c>
      <c r="F131">
        <v>84</v>
      </c>
      <c r="G131">
        <f t="shared" si="46"/>
        <v>81.72213420780065</v>
      </c>
      <c r="H131">
        <f t="shared" si="46"/>
        <v>135.41059518682454</v>
      </c>
      <c r="I131">
        <f t="shared" si="46"/>
        <v>217.47795164560927</v>
      </c>
      <c r="J131">
        <f t="shared" si="35"/>
        <v>0.58218397069106298</v>
      </c>
      <c r="K131">
        <f t="shared" si="36"/>
        <v>0.43673707033841813</v>
      </c>
      <c r="L131">
        <f t="shared" si="37"/>
        <v>0.39987241274748597</v>
      </c>
      <c r="M131">
        <f t="shared" si="38"/>
        <v>0.64156978298671563</v>
      </c>
      <c r="N131">
        <f t="shared" si="39"/>
        <v>0.60748126587577478</v>
      </c>
      <c r="O131">
        <f t="shared" si="40"/>
        <v>0.59865700551807666</v>
      </c>
      <c r="P131">
        <f t="shared" si="41"/>
        <v>78.341248105991824</v>
      </c>
      <c r="Q131">
        <f t="shared" si="42"/>
        <v>32.021472997941125</v>
      </c>
      <c r="R131">
        <f>SUMPRODUCT($M131:$O131, INDEX($I$2:$K$4, R$10, 0))+INDEX($L$2:$L$4, R$10, 1)</f>
        <v>3.5715625071376418</v>
      </c>
      <c r="S131">
        <f>SUMPRODUCT($M131:$O131, INDEX($I$2:$K$4, S$10, 0))+INDEX($L$2:$L$4, S$10, 1)</f>
        <v>-4.8676912497643707</v>
      </c>
      <c r="T131">
        <f>SUMPRODUCT($M131:$O131, INDEX($I$2:$K$4, T$10, 0))+INDEX($L$2:$L$4, T$10, 1)</f>
        <v>1.8788976406217328</v>
      </c>
      <c r="U131">
        <f t="shared" si="33"/>
        <v>0.97265677552619445</v>
      </c>
      <c r="V131">
        <f t="shared" si="33"/>
        <v>7.6324000736245528E-3</v>
      </c>
      <c r="W131">
        <f t="shared" si="33"/>
        <v>0.86748445587010492</v>
      </c>
      <c r="X131">
        <f>MMULT(U131:W131, $M$2:$M$4)+$N$2</f>
        <v>81.094938396601961</v>
      </c>
      <c r="Y131">
        <f t="shared" si="43"/>
        <v>8.4393829195375858</v>
      </c>
      <c r="Z131">
        <f t="shared" si="44"/>
        <v>84</v>
      </c>
      <c r="AA131">
        <f t="shared" si="45"/>
        <v>0</v>
      </c>
    </row>
    <row r="132" spans="2:27" x14ac:dyDescent="0.25">
      <c r="B132">
        <v>55.6</v>
      </c>
      <c r="C132">
        <v>-5.7</v>
      </c>
      <c r="D132">
        <v>-2.7</v>
      </c>
      <c r="E132">
        <v>8</v>
      </c>
      <c r="F132">
        <v>84</v>
      </c>
      <c r="G132">
        <f t="shared" si="46"/>
        <v>81.13833894335076</v>
      </c>
      <c r="H132">
        <f t="shared" si="46"/>
        <v>138.9664191929763</v>
      </c>
      <c r="I132">
        <f t="shared" si="46"/>
        <v>228.09963890339739</v>
      </c>
      <c r="J132">
        <f t="shared" si="35"/>
        <v>0.56005293013880775</v>
      </c>
      <c r="K132">
        <f t="shared" si="36"/>
        <v>0.50636205735064199</v>
      </c>
      <c r="L132">
        <f t="shared" si="37"/>
        <v>0.5133470776877791</v>
      </c>
      <c r="M132">
        <f t="shared" si="38"/>
        <v>0.63646478720590416</v>
      </c>
      <c r="N132">
        <f t="shared" si="39"/>
        <v>0.62395326934029638</v>
      </c>
      <c r="O132">
        <f t="shared" si="40"/>
        <v>0.62559077924708684</v>
      </c>
      <c r="P132">
        <f t="shared" si="41"/>
        <v>80.163684149734351</v>
      </c>
      <c r="Q132">
        <f t="shared" si="42"/>
        <v>14.717319302999449</v>
      </c>
      <c r="R132">
        <f>SUMPRODUCT($M132:$O132, INDEX($I$2:$K$4, R$10, 0))+INDEX($L$2:$L$4, R$10, 1)</f>
        <v>3.6236610486012077</v>
      </c>
      <c r="S132">
        <f>SUMPRODUCT($M132:$O132, INDEX($I$2:$K$4, S$10, 0))+INDEX($L$2:$L$4, S$10, 1)</f>
        <v>-4.8613421396659779</v>
      </c>
      <c r="T132">
        <f>SUMPRODUCT($M132:$O132, INDEX($I$2:$K$4, T$10, 0))+INDEX($L$2:$L$4, T$10, 1)</f>
        <v>2.0533690843110248</v>
      </c>
      <c r="U132">
        <f t="shared" si="33"/>
        <v>0.97400876783096646</v>
      </c>
      <c r="V132">
        <f t="shared" si="33"/>
        <v>7.6806398039085148E-3</v>
      </c>
      <c r="W132">
        <f t="shared" si="33"/>
        <v>0.88628760354244263</v>
      </c>
      <c r="X132">
        <f>MMULT(U132:W132, $M$2:$M$4)+$N$2</f>
        <v>82.224696919726341</v>
      </c>
      <c r="Y132">
        <f t="shared" si="43"/>
        <v>3.1517010268291412</v>
      </c>
      <c r="Z132">
        <f t="shared" si="44"/>
        <v>84</v>
      </c>
      <c r="AA132">
        <f t="shared" si="45"/>
        <v>0</v>
      </c>
    </row>
    <row r="133" spans="2:27" x14ac:dyDescent="0.25">
      <c r="B133">
        <v>55.6</v>
      </c>
      <c r="C133">
        <v>-7.4</v>
      </c>
      <c r="D133">
        <v>-2.5</v>
      </c>
      <c r="E133">
        <v>8</v>
      </c>
      <c r="F133">
        <v>84</v>
      </c>
      <c r="G133">
        <f t="shared" si="46"/>
        <v>85.563981707860776</v>
      </c>
      <c r="H133">
        <f t="shared" si="46"/>
        <v>150.9079441893129</v>
      </c>
      <c r="I133">
        <f t="shared" si="46"/>
        <v>243.41055720773525</v>
      </c>
      <c r="J133">
        <f t="shared" si="35"/>
        <v>0.72782421136607001</v>
      </c>
      <c r="K133">
        <f t="shared" si="36"/>
        <v>0.74018367544469421</v>
      </c>
      <c r="L133">
        <f t="shared" si="37"/>
        <v>0.67691820178004858</v>
      </c>
      <c r="M133">
        <f t="shared" si="38"/>
        <v>0.67432762926514822</v>
      </c>
      <c r="N133">
        <f t="shared" si="39"/>
        <v>0.67703601969529992</v>
      </c>
      <c r="O133">
        <f t="shared" si="40"/>
        <v>0.66305052525862529</v>
      </c>
      <c r="P133">
        <f t="shared" si="41"/>
        <v>84.199227445054007</v>
      </c>
      <c r="Q133">
        <f t="shared" si="42"/>
        <v>3.9691574862747214E-2</v>
      </c>
      <c r="R133">
        <f>SUMPRODUCT($M133:$O133, INDEX($I$2:$K$4, R$10, 0))+INDEX($L$2:$L$4, R$10, 1)</f>
        <v>3.7963997307875341</v>
      </c>
      <c r="S133">
        <f>SUMPRODUCT($M133:$O133, INDEX($I$2:$K$4, S$10, 0))+INDEX($L$2:$L$4, S$10, 1)</f>
        <v>-4.8436328012430288</v>
      </c>
      <c r="T133">
        <f>SUMPRODUCT($M133:$O133, INDEX($I$2:$K$4, T$10, 0))+INDEX($L$2:$L$4, T$10, 1)</f>
        <v>2.6312242781568687</v>
      </c>
      <c r="U133">
        <f t="shared" si="33"/>
        <v>0.97804154158698653</v>
      </c>
      <c r="V133">
        <f t="shared" si="33"/>
        <v>7.8167976947155961E-3</v>
      </c>
      <c r="W133">
        <f t="shared" si="33"/>
        <v>0.93284428598100311</v>
      </c>
      <c r="X133">
        <f>MMULT(U133:W133, $M$2:$M$4)+$N$2</f>
        <v>85.032552038884674</v>
      </c>
      <c r="Y133">
        <f t="shared" si="43"/>
        <v>1.0661637130048975</v>
      </c>
      <c r="Z133">
        <f t="shared" si="44"/>
        <v>84</v>
      </c>
      <c r="AA133">
        <f t="shared" si="45"/>
        <v>0</v>
      </c>
    </row>
    <row r="134" spans="2:27" x14ac:dyDescent="0.25">
      <c r="B134">
        <v>50.9</v>
      </c>
      <c r="C134">
        <v>-6.3</v>
      </c>
      <c r="D134">
        <v>-2.7</v>
      </c>
      <c r="E134">
        <v>8</v>
      </c>
      <c r="F134">
        <v>84</v>
      </c>
      <c r="G134">
        <f t="shared" si="46"/>
        <v>76.503136438799018</v>
      </c>
      <c r="H134">
        <f t="shared" si="46"/>
        <v>132.38063439483588</v>
      </c>
      <c r="I134">
        <f t="shared" si="46"/>
        <v>213.53675047938341</v>
      </c>
      <c r="J134">
        <f t="shared" si="35"/>
        <v>0.38433746815606495</v>
      </c>
      <c r="K134">
        <f t="shared" si="36"/>
        <v>0.37740877388033023</v>
      </c>
      <c r="L134">
        <f t="shared" si="37"/>
        <v>0.35776738075533676</v>
      </c>
      <c r="M134">
        <f t="shared" si="38"/>
        <v>0.59491882008634112</v>
      </c>
      <c r="N134">
        <f t="shared" si="39"/>
        <v>0.59324797899258386</v>
      </c>
      <c r="O134">
        <f t="shared" si="40"/>
        <v>0.58849987266144188</v>
      </c>
      <c r="P134">
        <f t="shared" si="41"/>
        <v>76.761029051188331</v>
      </c>
      <c r="Q134">
        <f t="shared" si="42"/>
        <v>52.402700397739324</v>
      </c>
      <c r="R134">
        <f>SUMPRODUCT($M134:$O134, INDEX($I$2:$K$4, R$10, 0))+INDEX($L$2:$L$4, R$10, 1)</f>
        <v>3.4764371339244895</v>
      </c>
      <c r="S134">
        <f>SUMPRODUCT($M134:$O134, INDEX($I$2:$K$4, S$10, 0))+INDEX($L$2:$L$4, S$10, 1)</f>
        <v>-4.8762628307135039</v>
      </c>
      <c r="T134">
        <f>SUMPRODUCT($M134:$O134, INDEX($I$2:$K$4, T$10, 0))+INDEX($L$2:$L$4, T$10, 1)</f>
        <v>1.5628546446063938</v>
      </c>
      <c r="U134">
        <f t="shared" si="33"/>
        <v>0.9700098471565276</v>
      </c>
      <c r="V134">
        <f t="shared" si="33"/>
        <v>7.5677509025782125E-3</v>
      </c>
      <c r="W134">
        <f t="shared" si="33"/>
        <v>0.82676259435889288</v>
      </c>
      <c r="X134">
        <f>MMULT(U134:W134, $M$2:$M$4)+$N$2</f>
        <v>78.653658418086835</v>
      </c>
      <c r="Y134">
        <f t="shared" si="43"/>
        <v>28.583368310493768</v>
      </c>
      <c r="Z134">
        <f t="shared" si="44"/>
        <v>84</v>
      </c>
      <c r="AA134">
        <f t="shared" si="45"/>
        <v>0</v>
      </c>
    </row>
    <row r="135" spans="2:27" x14ac:dyDescent="0.25">
      <c r="B135">
        <v>50.9</v>
      </c>
      <c r="C135">
        <v>-5.8</v>
      </c>
      <c r="D135">
        <v>-2.6</v>
      </c>
      <c r="E135">
        <v>8</v>
      </c>
      <c r="F135">
        <v>84</v>
      </c>
      <c r="G135">
        <f t="shared" si="46"/>
        <v>75.748599064943662</v>
      </c>
      <c r="H135">
        <f t="shared" si="46"/>
        <v>130.41323761126282</v>
      </c>
      <c r="I135">
        <f t="shared" si="46"/>
        <v>211.98724353684651</v>
      </c>
      <c r="J135">
        <f t="shared" si="35"/>
        <v>0.35573378080906282</v>
      </c>
      <c r="K135">
        <f t="shared" si="36"/>
        <v>0.33888606430100832</v>
      </c>
      <c r="L135">
        <f t="shared" si="37"/>
        <v>0.34121353419031863</v>
      </c>
      <c r="M135">
        <f t="shared" si="38"/>
        <v>0.58800731181414845</v>
      </c>
      <c r="N135">
        <f t="shared" si="39"/>
        <v>0.58391990928514548</v>
      </c>
      <c r="O135">
        <f t="shared" si="40"/>
        <v>0.58448527474866707</v>
      </c>
      <c r="P135">
        <f t="shared" si="41"/>
        <v>76.182169209333367</v>
      </c>
      <c r="Q135">
        <f t="shared" si="42"/>
        <v>61.118478271495277</v>
      </c>
      <c r="R135">
        <f>SUMPRODUCT($M135:$O135, INDEX($I$2:$K$4, R$10, 0))+INDEX($L$2:$L$4, R$10, 1)</f>
        <v>3.4492548347326677</v>
      </c>
      <c r="S135">
        <f>SUMPRODUCT($M135:$O135, INDEX($I$2:$K$4, S$10, 0))+INDEX($L$2:$L$4, S$10, 1)</f>
        <v>-4.8789638704869418</v>
      </c>
      <c r="T135">
        <f>SUMPRODUCT($M135:$O135, INDEX($I$2:$K$4, T$10, 0))+INDEX($L$2:$L$4, T$10, 1)</f>
        <v>1.4718017631924107</v>
      </c>
      <c r="U135">
        <f t="shared" si="33"/>
        <v>0.96920891045055846</v>
      </c>
      <c r="V135">
        <f t="shared" si="33"/>
        <v>7.5474917558330332E-3</v>
      </c>
      <c r="W135">
        <f t="shared" si="33"/>
        <v>0.81333109070139664</v>
      </c>
      <c r="X135">
        <f>MMULT(U135:W135, $M$2:$M$4)+$N$2</f>
        <v>77.849527355583575</v>
      </c>
      <c r="Y135">
        <f t="shared" si="43"/>
        <v>37.828313749714766</v>
      </c>
      <c r="Z135">
        <f t="shared" si="44"/>
        <v>84</v>
      </c>
      <c r="AA135">
        <f t="shared" si="45"/>
        <v>0</v>
      </c>
    </row>
    <row r="136" spans="2:27" x14ac:dyDescent="0.25">
      <c r="B136">
        <v>55.6</v>
      </c>
      <c r="C136">
        <v>-5.5</v>
      </c>
      <c r="D136">
        <v>-2.5</v>
      </c>
      <c r="E136">
        <v>9</v>
      </c>
      <c r="F136">
        <v>84</v>
      </c>
      <c r="G136">
        <f t="shared" si="46"/>
        <v>82.197158711223523</v>
      </c>
      <c r="H136">
        <f t="shared" si="46"/>
        <v>141.05657833326902</v>
      </c>
      <c r="I136">
        <f t="shared" si="46"/>
        <v>232.5522363246331</v>
      </c>
      <c r="J136">
        <f t="shared" si="35"/>
        <v>0.60019163054844937</v>
      </c>
      <c r="K136">
        <f t="shared" si="36"/>
        <v>0.54728852129952998</v>
      </c>
      <c r="L136">
        <f t="shared" si="37"/>
        <v>0.56091550897615705</v>
      </c>
      <c r="M136">
        <f t="shared" si="38"/>
        <v>0.64570014705144274</v>
      </c>
      <c r="N136">
        <f t="shared" si="39"/>
        <v>0.63350627872889109</v>
      </c>
      <c r="O136">
        <f t="shared" si="40"/>
        <v>0.63666434491904156</v>
      </c>
      <c r="P136">
        <f t="shared" si="41"/>
        <v>81.148260989968989</v>
      </c>
      <c r="Q136">
        <f t="shared" si="42"/>
        <v>8.1324153813326507</v>
      </c>
      <c r="R136">
        <f>SUMPRODUCT($M136:$O136, INDEX($I$2:$K$4, R$10, 0))+INDEX($L$2:$L$4, R$10, 1)</f>
        <v>3.6639075933859928</v>
      </c>
      <c r="S136">
        <f>SUMPRODUCT($M136:$O136, INDEX($I$2:$K$4, S$10, 0))+INDEX($L$2:$L$4, S$10, 1)</f>
        <v>-4.8571641086261863</v>
      </c>
      <c r="T136">
        <f>SUMPRODUCT($M136:$O136, INDEX($I$2:$K$4, T$10, 0))+INDEX($L$2:$L$4, T$10, 1)</f>
        <v>2.1876299619333599</v>
      </c>
      <c r="U136">
        <f t="shared" si="33"/>
        <v>0.97500843107885282</v>
      </c>
      <c r="V136">
        <f t="shared" si="33"/>
        <v>7.7125488722174333E-3</v>
      </c>
      <c r="W136">
        <f t="shared" si="33"/>
        <v>0.89913316448219893</v>
      </c>
      <c r="X136">
        <f>MMULT(U136:W136, $M$2:$M$4)+$N$2</f>
        <v>82.997579042501229</v>
      </c>
      <c r="Y136">
        <f t="shared" si="43"/>
        <v>1.0048477760327525</v>
      </c>
      <c r="Z136">
        <f t="shared" si="44"/>
        <v>84</v>
      </c>
      <c r="AA136">
        <f t="shared" si="45"/>
        <v>0</v>
      </c>
    </row>
    <row r="137" spans="2:27" x14ac:dyDescent="0.25">
      <c r="B137">
        <v>46.1</v>
      </c>
      <c r="C137">
        <v>-7.3</v>
      </c>
      <c r="D137">
        <v>-2.2999999999999998</v>
      </c>
      <c r="E137">
        <v>9</v>
      </c>
      <c r="F137">
        <v>84</v>
      </c>
      <c r="G137">
        <f t="shared" si="46"/>
        <v>74.80786713131539</v>
      </c>
      <c r="H137">
        <f t="shared" si="46"/>
        <v>133.14321553139317</v>
      </c>
      <c r="I137">
        <f t="shared" si="46"/>
        <v>210.84014175059573</v>
      </c>
      <c r="J137">
        <f t="shared" si="35"/>
        <v>0.32007166115903973</v>
      </c>
      <c r="K137">
        <f t="shared" si="36"/>
        <v>0.39234053136796487</v>
      </c>
      <c r="L137">
        <f t="shared" si="37"/>
        <v>0.3289587023836511</v>
      </c>
      <c r="M137">
        <f t="shared" si="38"/>
        <v>0.57934171642306587</v>
      </c>
      <c r="N137">
        <f t="shared" si="39"/>
        <v>0.59684600737451943</v>
      </c>
      <c r="O137">
        <f t="shared" si="40"/>
        <v>0.58150599154204341</v>
      </c>
      <c r="P137">
        <f t="shared" si="41"/>
        <v>76.293277556348698</v>
      </c>
      <c r="Q137">
        <f t="shared" si="42"/>
        <v>59.39357082347869</v>
      </c>
      <c r="R137">
        <f>SUMPRODUCT($M137:$O137, INDEX($I$2:$K$4, R$10, 0))+INDEX($L$2:$L$4, R$10, 1)</f>
        <v>3.4509065106420698</v>
      </c>
      <c r="S137">
        <f>SUMPRODUCT($M137:$O137, INDEX($I$2:$K$4, S$10, 0))+INDEX($L$2:$L$4, S$10, 1)</f>
        <v>-4.8785787201551356</v>
      </c>
      <c r="T137">
        <f>SUMPRODUCT($M137:$O137, INDEX($I$2:$K$4, T$10, 0))+INDEX($L$2:$L$4, T$10, 1)</f>
        <v>1.4790332946100682</v>
      </c>
      <c r="U137">
        <f t="shared" si="33"/>
        <v>0.96925816323083502</v>
      </c>
      <c r="V137">
        <f t="shared" si="33"/>
        <v>7.5503772820972939E-3</v>
      </c>
      <c r="W137">
        <f t="shared" si="33"/>
        <v>0.81442652116449143</v>
      </c>
      <c r="X137">
        <f>MMULT(U137:W137, $M$2:$M$4)+$N$2</f>
        <v>77.914915948552746</v>
      </c>
      <c r="Y137">
        <f t="shared" si="43"/>
        <v>37.028247913177722</v>
      </c>
      <c r="Z137">
        <f t="shared" si="44"/>
        <v>84</v>
      </c>
      <c r="AA137">
        <f t="shared" si="45"/>
        <v>0</v>
      </c>
    </row>
    <row r="138" spans="2:27" x14ac:dyDescent="0.25">
      <c r="B138">
        <v>55.6</v>
      </c>
      <c r="C138">
        <v>-6.6</v>
      </c>
      <c r="D138">
        <v>-4.5</v>
      </c>
      <c r="E138">
        <v>5</v>
      </c>
      <c r="F138">
        <v>84</v>
      </c>
      <c r="G138">
        <f t="shared" si="46"/>
        <v>74.48748004464187</v>
      </c>
      <c r="H138">
        <f t="shared" si="46"/>
        <v>122.78803065206679</v>
      </c>
      <c r="I138">
        <f t="shared" si="46"/>
        <v>194.47051755026405</v>
      </c>
      <c r="J138">
        <f t="shared" si="35"/>
        <v>0.30792613679567937</v>
      </c>
      <c r="K138">
        <f t="shared" si="36"/>
        <v>0.18958032403347902</v>
      </c>
      <c r="L138">
        <f t="shared" si="37"/>
        <v>0.15407710624466175</v>
      </c>
      <c r="M138">
        <f t="shared" si="38"/>
        <v>0.57637897410272576</v>
      </c>
      <c r="N138">
        <f t="shared" si="39"/>
        <v>0.54725363831215545</v>
      </c>
      <c r="O138">
        <f t="shared" si="40"/>
        <v>0.53844325385081726</v>
      </c>
      <c r="P138">
        <f t="shared" si="41"/>
        <v>72.540050036972829</v>
      </c>
      <c r="Q138">
        <f t="shared" si="42"/>
        <v>131.33045315508645</v>
      </c>
      <c r="R138">
        <f>SUMPRODUCT($M138:$O138, INDEX($I$2:$K$4, R$10, 0))+INDEX($L$2:$L$4, R$10, 1)</f>
        <v>3.321685258252876</v>
      </c>
      <c r="S138">
        <f>SUMPRODUCT($M138:$O138, INDEX($I$2:$K$4, S$10, 0))+INDEX($L$2:$L$4, S$10, 1)</f>
        <v>-4.893121073636495</v>
      </c>
      <c r="T138">
        <f>SUMPRODUCT($M138:$O138, INDEX($I$2:$K$4, T$10, 0))+INDEX($L$2:$L$4, T$10, 1)</f>
        <v>1.0452569176323143</v>
      </c>
      <c r="U138">
        <f t="shared" si="33"/>
        <v>0.96516529639120785</v>
      </c>
      <c r="V138">
        <f t="shared" si="33"/>
        <v>7.4421827883417368E-3</v>
      </c>
      <c r="W138">
        <f t="shared" si="33"/>
        <v>0.73986305755227433</v>
      </c>
      <c r="X138">
        <f>MMULT(U138:W138, $M$2:$M$4)+$N$2</f>
        <v>73.45617999065324</v>
      </c>
      <c r="Y138">
        <f t="shared" si="43"/>
        <v>111.17214038950111</v>
      </c>
      <c r="Z138">
        <f t="shared" si="44"/>
        <v>69</v>
      </c>
      <c r="AA138">
        <f t="shared" si="45"/>
        <v>1</v>
      </c>
    </row>
    <row r="139" spans="2:27" x14ac:dyDescent="0.25">
      <c r="B139">
        <v>55.6</v>
      </c>
      <c r="C139">
        <v>-7.3</v>
      </c>
      <c r="D139">
        <v>-2.2999999999999998</v>
      </c>
      <c r="E139">
        <v>9</v>
      </c>
      <c r="F139">
        <v>84</v>
      </c>
      <c r="G139">
        <f t="shared" si="46"/>
        <v>86.842605828038018</v>
      </c>
      <c r="H139">
        <f t="shared" si="46"/>
        <v>153.58611512825314</v>
      </c>
      <c r="I139">
        <f t="shared" si="46"/>
        <v>248.54500396931954</v>
      </c>
      <c r="J139">
        <f t="shared" si="35"/>
        <v>0.77629545458761062</v>
      </c>
      <c r="K139">
        <f t="shared" si="36"/>
        <v>0.79262373336590475</v>
      </c>
      <c r="L139">
        <f t="shared" si="37"/>
        <v>0.73177103370628971</v>
      </c>
      <c r="M139">
        <f t="shared" si="38"/>
        <v>0.68488115092394453</v>
      </c>
      <c r="N139">
        <f t="shared" si="39"/>
        <v>0.68839441918999988</v>
      </c>
      <c r="O139">
        <f t="shared" si="40"/>
        <v>0.67519379335640695</v>
      </c>
      <c r="P139">
        <f t="shared" si="41"/>
        <v>85.310822809341289</v>
      </c>
      <c r="Q139">
        <f t="shared" si="42"/>
        <v>1.7182564374893894</v>
      </c>
      <c r="R139">
        <f>SUMPRODUCT($M139:$O139, INDEX($I$2:$K$4, R$10, 0))+INDEX($L$2:$L$4, R$10, 1)</f>
        <v>3.8422820156795017</v>
      </c>
      <c r="S139">
        <f>SUMPRODUCT($M139:$O139, INDEX($I$2:$K$4, S$10, 0))+INDEX($L$2:$L$4, S$10, 1)</f>
        <v>-4.8388841295806841</v>
      </c>
      <c r="T139">
        <f>SUMPRODUCT($M139:$O139, INDEX($I$2:$K$4, T$10, 0))+INDEX($L$2:$L$4, T$10, 1)</f>
        <v>2.7843472012104895</v>
      </c>
      <c r="U139">
        <f t="shared" ref="U139:W190" si="47">1/(1+EXP(-R139))</f>
        <v>0.97900560798585978</v>
      </c>
      <c r="V139">
        <f t="shared" si="47"/>
        <v>7.8537131555854248E-3</v>
      </c>
      <c r="W139">
        <f t="shared" si="47"/>
        <v>0.94182409200389694</v>
      </c>
      <c r="X139">
        <f>MMULT(U139:W139, $M$2:$M$4)+$N$2</f>
        <v>85.577203553419281</v>
      </c>
      <c r="Y139">
        <f t="shared" si="43"/>
        <v>2.4875710489184066</v>
      </c>
      <c r="Z139">
        <f t="shared" si="44"/>
        <v>84</v>
      </c>
      <c r="AA139">
        <f t="shared" si="45"/>
        <v>0</v>
      </c>
    </row>
    <row r="140" spans="2:27" x14ac:dyDescent="0.25">
      <c r="B140">
        <v>60.4</v>
      </c>
      <c r="C140">
        <v>-7.9</v>
      </c>
      <c r="D140">
        <v>-2.5</v>
      </c>
      <c r="E140">
        <v>8</v>
      </c>
      <c r="F140">
        <v>84</v>
      </c>
      <c r="G140">
        <f t="shared" ref="G140:I183" si="48">SUMPRODUCT($B140:$E140, INDEX($B$2:$E$4, G$10, 0))+ INDEX($F$2:$F$4, G$10, 1)</f>
        <v>92.743713547727211</v>
      </c>
      <c r="H140">
        <f t="shared" si="48"/>
        <v>164.17704718938492</v>
      </c>
      <c r="I140">
        <f t="shared" si="48"/>
        <v>265.87068166209656</v>
      </c>
      <c r="J140">
        <f t="shared" ref="J140:J182" si="49">(G140-G$7)/(G$6-G$7)*2-1</f>
        <v>1</v>
      </c>
      <c r="K140">
        <f t="shared" ref="K140:K182" si="50">(H140-H$7)/(H$6-H$7)*2-1</f>
        <v>1</v>
      </c>
      <c r="L140">
        <f t="shared" ref="L140:L182" si="51">(I140-I$7)/(I$6-I$7)*2-1</f>
        <v>0.91686643553238256</v>
      </c>
      <c r="M140">
        <f t="shared" ref="M140:M190" si="52">1/(1+EXP(-J140))</f>
        <v>0.7310585786300049</v>
      </c>
      <c r="N140">
        <f t="shared" ref="N140:N190" si="53">1/(1+EXP(-K140))</f>
        <v>0.7310585786300049</v>
      </c>
      <c r="O140">
        <f t="shared" ref="O140:O190" si="54">1/(1+EXP(-L140))</f>
        <v>0.71440319033252431</v>
      </c>
      <c r="P140">
        <f t="shared" ref="P140:P190" si="55">MMULT(M140:O140, $G$2:$G$4)+$H$2</f>
        <v>89.240803011272078</v>
      </c>
      <c r="Q140">
        <f t="shared" ref="Q140:Q190" si="56">(F140-P140)^2</f>
        <v>27.466016202958482</v>
      </c>
      <c r="R140">
        <f>SUMPRODUCT($M140:$O140, INDEX($I$2:$K$4, R$10, 0))+INDEX($L$2:$L$4, R$10, 1)</f>
        <v>4.014570022205441</v>
      </c>
      <c r="S140">
        <f>SUMPRODUCT($M140:$O140, INDEX($I$2:$K$4, S$10, 0))+INDEX($L$2:$L$4, S$10, 1)</f>
        <v>-4.8214577260963978</v>
      </c>
      <c r="T140">
        <f>SUMPRODUCT($M140:$O140, INDEX($I$2:$K$4, T$10, 0))+INDEX($L$2:$L$4, T$10, 1)</f>
        <v>3.3592750707235934</v>
      </c>
      <c r="U140">
        <f t="shared" si="47"/>
        <v>0.98226933684604789</v>
      </c>
      <c r="V140">
        <f t="shared" si="47"/>
        <v>7.990671389611903E-3</v>
      </c>
      <c r="W140">
        <f t="shared" si="47"/>
        <v>0.96640725036940345</v>
      </c>
      <c r="X140">
        <f>MMULT(U140:W140, $M$2:$M$4)+$N$2</f>
        <v>87.078562273494953</v>
      </c>
      <c r="Y140">
        <f t="shared" ref="Y140:Y182" si="57">(F140-X140)^2</f>
        <v>9.4775456717864124</v>
      </c>
      <c r="Z140">
        <f t="shared" ref="Z140:Z190" si="58">IF(X140&lt;$W$6, 39, IF(X140&lt;$W$7, 69, 84))</f>
        <v>84</v>
      </c>
      <c r="AA140">
        <f t="shared" ref="AA140:AA182" si="59">IF(F140=Z140, 0, 1)</f>
        <v>0</v>
      </c>
    </row>
    <row r="141" spans="2:27" x14ac:dyDescent="0.25">
      <c r="B141">
        <v>60.4</v>
      </c>
      <c r="C141">
        <v>-5.7</v>
      </c>
      <c r="D141">
        <v>-3.3</v>
      </c>
      <c r="E141">
        <v>5</v>
      </c>
      <c r="F141">
        <v>84</v>
      </c>
      <c r="G141">
        <f t="shared" si="48"/>
        <v>82.723763604249669</v>
      </c>
      <c r="H141">
        <f t="shared" si="48"/>
        <v>139.49691498704752</v>
      </c>
      <c r="I141">
        <f t="shared" si="48"/>
        <v>229.70162835021719</v>
      </c>
      <c r="J141">
        <f t="shared" si="49"/>
        <v>0.62015464661292463</v>
      </c>
      <c r="K141">
        <f t="shared" si="50"/>
        <v>0.51674945636373892</v>
      </c>
      <c r="L141">
        <f t="shared" si="51"/>
        <v>0.53046161055848384</v>
      </c>
      <c r="M141">
        <f t="shared" si="52"/>
        <v>0.65025371971441859</v>
      </c>
      <c r="N141">
        <f t="shared" si="53"/>
        <v>0.62638736689184793</v>
      </c>
      <c r="O141">
        <f t="shared" si="54"/>
        <v>0.62959076886485299</v>
      </c>
      <c r="P141">
        <f t="shared" si="55"/>
        <v>80.63017868209046</v>
      </c>
      <c r="Q141">
        <f t="shared" si="56"/>
        <v>11.355695714637593</v>
      </c>
      <c r="R141">
        <f>SUMPRODUCT($M141:$O141, INDEX($I$2:$K$4, R$10, 0))+INDEX($L$2:$L$4, R$10, 1)</f>
        <v>3.650773659383618</v>
      </c>
      <c r="S141">
        <f>SUMPRODUCT($M141:$O141, INDEX($I$2:$K$4, S$10, 0))+INDEX($L$2:$L$4, S$10, 1)</f>
        <v>-4.8588848306119123</v>
      </c>
      <c r="T141">
        <f>SUMPRODUCT($M141:$O141, INDEX($I$2:$K$4, T$10, 0))+INDEX($L$2:$L$4, T$10, 1)</f>
        <v>2.1432299389768579</v>
      </c>
      <c r="U141">
        <f t="shared" si="47"/>
        <v>0.9746863921506278</v>
      </c>
      <c r="V141">
        <f t="shared" si="47"/>
        <v>7.699391223175929E-3</v>
      </c>
      <c r="W141">
        <f t="shared" si="47"/>
        <v>0.8950344435088734</v>
      </c>
      <c r="X141">
        <f>MMULT(U141:W141, $M$2:$M$4)+$N$2</f>
        <v>82.750826426671225</v>
      </c>
      <c r="Y141">
        <f t="shared" si="57"/>
        <v>1.5604346163029814</v>
      </c>
      <c r="Z141">
        <f t="shared" si="58"/>
        <v>84</v>
      </c>
      <c r="AA141">
        <f t="shared" si="59"/>
        <v>0</v>
      </c>
    </row>
    <row r="142" spans="2:27" x14ac:dyDescent="0.25">
      <c r="B142">
        <v>41.3</v>
      </c>
      <c r="C142">
        <v>-6</v>
      </c>
      <c r="D142">
        <v>-2.7</v>
      </c>
      <c r="E142">
        <v>8</v>
      </c>
      <c r="F142">
        <v>84</v>
      </c>
      <c r="G142">
        <f t="shared" si="48"/>
        <v>63.682303225197465</v>
      </c>
      <c r="H142">
        <f t="shared" si="48"/>
        <v>109.95851098522435</v>
      </c>
      <c r="I142">
        <f t="shared" si="48"/>
        <v>173.38944695310099</v>
      </c>
      <c r="J142">
        <f t="shared" si="49"/>
        <v>-0.10168630942850321</v>
      </c>
      <c r="K142">
        <f t="shared" si="50"/>
        <v>-6.1628717424027313E-2</v>
      </c>
      <c r="L142">
        <f t="shared" si="51"/>
        <v>-7.1138282284287646E-2</v>
      </c>
      <c r="M142">
        <f t="shared" si="52"/>
        <v>0.47460030516576718</v>
      </c>
      <c r="N142">
        <f t="shared" si="53"/>
        <v>0.48459769529169539</v>
      </c>
      <c r="O142">
        <f t="shared" si="54"/>
        <v>0.48222292576695053</v>
      </c>
      <c r="P142">
        <f t="shared" si="55"/>
        <v>66.381412815451526</v>
      </c>
      <c r="Q142">
        <f t="shared" si="56"/>
        <v>310.41461437953575</v>
      </c>
      <c r="R142">
        <f>SUMPRODUCT($M142:$O142, INDEX($I$2:$K$4, R$10, 0))+INDEX($L$2:$L$4, R$10, 1)</f>
        <v>3.0252568110576843</v>
      </c>
      <c r="S142">
        <f>SUMPRODUCT($M142:$O142, INDEX($I$2:$K$4, S$10, 0))+INDEX($L$2:$L$4, S$10, 1)</f>
        <v>-4.9220206216677465</v>
      </c>
      <c r="T142">
        <f>SUMPRODUCT($M142:$O142, INDEX($I$2:$K$4, T$10, 0))+INDEX($L$2:$L$4, T$10, 1)</f>
        <v>5.7659361899733419E-2</v>
      </c>
      <c r="U142">
        <f t="shared" si="47"/>
        <v>0.95370219079095275</v>
      </c>
      <c r="V142">
        <f t="shared" si="47"/>
        <v>7.2317182492675639E-3</v>
      </c>
      <c r="W142">
        <f t="shared" si="47"/>
        <v>0.51441084816823746</v>
      </c>
      <c r="X142">
        <f>MMULT(U142:W142, $M$2:$M$4)+$N$2</f>
        <v>59.991827449685815</v>
      </c>
      <c r="Y142">
        <f t="shared" si="57"/>
        <v>576.39234920565957</v>
      </c>
      <c r="Z142">
        <f t="shared" si="58"/>
        <v>69</v>
      </c>
      <c r="AA142">
        <f t="shared" si="59"/>
        <v>1</v>
      </c>
    </row>
    <row r="143" spans="2:27" x14ac:dyDescent="0.25">
      <c r="B143">
        <v>50.9</v>
      </c>
      <c r="C143">
        <v>-3.5</v>
      </c>
      <c r="D143">
        <v>-0.6</v>
      </c>
      <c r="E143">
        <v>7</v>
      </c>
      <c r="F143">
        <v>84</v>
      </c>
      <c r="G143">
        <f t="shared" si="48"/>
        <v>76.773327018133031</v>
      </c>
      <c r="H143">
        <f t="shared" si="48"/>
        <v>135.02135211740105</v>
      </c>
      <c r="I143">
        <f t="shared" si="48"/>
        <v>231.40268730942833</v>
      </c>
      <c r="J143">
        <f t="shared" si="49"/>
        <v>0.39458009777676417</v>
      </c>
      <c r="K143">
        <f t="shared" si="50"/>
        <v>0.4291154772544179</v>
      </c>
      <c r="L143">
        <f t="shared" si="51"/>
        <v>0.54863453268991225</v>
      </c>
      <c r="M143">
        <f t="shared" si="52"/>
        <v>0.59738477666883871</v>
      </c>
      <c r="N143">
        <f t="shared" si="53"/>
        <v>0.60566243279955212</v>
      </c>
      <c r="O143">
        <f t="shared" si="54"/>
        <v>0.63381873417272905</v>
      </c>
      <c r="P143">
        <f t="shared" si="55"/>
        <v>79.522987955399302</v>
      </c>
      <c r="Q143">
        <f t="shared" si="56"/>
        <v>20.043636847499727</v>
      </c>
      <c r="R143">
        <f>SUMPRODUCT($M143:$O143, INDEX($I$2:$K$4, R$10, 0))+INDEX($L$2:$L$4, R$10, 1)</f>
        <v>3.5583772966609999</v>
      </c>
      <c r="S143">
        <f>SUMPRODUCT($M143:$O143, INDEX($I$2:$K$4, S$10, 0))+INDEX($L$2:$L$4, S$10, 1)</f>
        <v>-4.866553897141185</v>
      </c>
      <c r="T143">
        <f>SUMPRODUCT($M143:$O143, INDEX($I$2:$K$4, T$10, 0))+INDEX($L$2:$L$4, T$10, 1)</f>
        <v>1.8354027922842233</v>
      </c>
      <c r="U143">
        <f t="shared" si="47"/>
        <v>0.97230391335148292</v>
      </c>
      <c r="V143">
        <f t="shared" si="47"/>
        <v>7.6410193749048231E-3</v>
      </c>
      <c r="W143">
        <f t="shared" si="47"/>
        <v>0.86240409602597723</v>
      </c>
      <c r="X143">
        <f>MMULT(U143:W143, $M$2:$M$4)+$N$2</f>
        <v>80.790594430603974</v>
      </c>
      <c r="Y143">
        <f t="shared" si="57"/>
        <v>10.300284108870228</v>
      </c>
      <c r="Z143">
        <f t="shared" si="58"/>
        <v>84</v>
      </c>
      <c r="AA143">
        <f t="shared" si="59"/>
        <v>0</v>
      </c>
    </row>
    <row r="144" spans="2:27" x14ac:dyDescent="0.25">
      <c r="B144">
        <v>60.4</v>
      </c>
      <c r="C144">
        <v>-6.4</v>
      </c>
      <c r="D144">
        <v>-2.4</v>
      </c>
      <c r="E144">
        <v>7</v>
      </c>
      <c r="F144">
        <v>84</v>
      </c>
      <c r="G144">
        <f t="shared" si="48"/>
        <v>88.981672953679421</v>
      </c>
      <c r="H144">
        <f t="shared" si="48"/>
        <v>155.00867410107801</v>
      </c>
      <c r="I144">
        <f t="shared" si="48"/>
        <v>255.40586473255294</v>
      </c>
      <c r="J144">
        <f t="shared" si="49"/>
        <v>0.85738515192555376</v>
      </c>
      <c r="K144">
        <f t="shared" si="50"/>
        <v>0.82047821936850229</v>
      </c>
      <c r="L144">
        <f t="shared" si="51"/>
        <v>0.80506766327322321</v>
      </c>
      <c r="M144">
        <f t="shared" si="52"/>
        <v>0.70211404829281709</v>
      </c>
      <c r="N144">
        <f t="shared" si="53"/>
        <v>0.69433784337626614</v>
      </c>
      <c r="O144">
        <f t="shared" si="54"/>
        <v>0.69105745851153078</v>
      </c>
      <c r="P144">
        <f t="shared" si="55"/>
        <v>86.545783526810482</v>
      </c>
      <c r="Q144">
        <f t="shared" si="56"/>
        <v>6.4810137653796138</v>
      </c>
      <c r="R144">
        <f>SUMPRODUCT($M144:$O144, INDEX($I$2:$K$4, R$10, 0))+INDEX($L$2:$L$4, R$10, 1)</f>
        <v>3.8949223634855832</v>
      </c>
      <c r="S144">
        <f>SUMPRODUCT($M144:$O144, INDEX($I$2:$K$4, S$10, 0))+INDEX($L$2:$L$4, S$10, 1)</f>
        <v>-4.8335574921030791</v>
      </c>
      <c r="T144">
        <f>SUMPRODUCT($M144:$O144, INDEX($I$2:$K$4, T$10, 0))+INDEX($L$2:$L$4, T$10, 1)</f>
        <v>2.9590501616629359</v>
      </c>
      <c r="U144">
        <f t="shared" si="47"/>
        <v>0.98006071003594541</v>
      </c>
      <c r="V144">
        <f t="shared" si="47"/>
        <v>7.895327480029907E-3</v>
      </c>
      <c r="W144">
        <f t="shared" si="47"/>
        <v>0.95068948551290167</v>
      </c>
      <c r="X144">
        <f>MMULT(U144:W144, $M$2:$M$4)+$N$2</f>
        <v>86.116597091333617</v>
      </c>
      <c r="Y144">
        <f t="shared" si="57"/>
        <v>4.4799832470419263</v>
      </c>
      <c r="Z144">
        <f t="shared" si="58"/>
        <v>84</v>
      </c>
      <c r="AA144">
        <f t="shared" si="59"/>
        <v>0</v>
      </c>
    </row>
    <row r="145" spans="2:27" x14ac:dyDescent="0.25">
      <c r="B145">
        <v>46.1</v>
      </c>
      <c r="C145">
        <v>-6.3</v>
      </c>
      <c r="D145">
        <v>-2.5</v>
      </c>
      <c r="E145">
        <v>8</v>
      </c>
      <c r="F145">
        <v>84</v>
      </c>
      <c r="G145">
        <f t="shared" si="48"/>
        <v>71.111395135788939</v>
      </c>
      <c r="H145">
        <f t="shared" si="48"/>
        <v>123.99691480733034</v>
      </c>
      <c r="I145">
        <f t="shared" si="48"/>
        <v>198.2053522451771</v>
      </c>
      <c r="J145">
        <f t="shared" si="49"/>
        <v>0.17994244700661177</v>
      </c>
      <c r="K145">
        <f t="shared" si="50"/>
        <v>0.2132509397512119</v>
      </c>
      <c r="L145">
        <f t="shared" si="51"/>
        <v>0.19397746344091527</v>
      </c>
      <c r="M145">
        <f t="shared" si="52"/>
        <v>0.54486462000671876</v>
      </c>
      <c r="N145">
        <f t="shared" si="53"/>
        <v>0.55311161218194271</v>
      </c>
      <c r="O145">
        <f t="shared" si="54"/>
        <v>0.54834287668570258</v>
      </c>
      <c r="P145">
        <f t="shared" si="55"/>
        <v>72.804333381225533</v>
      </c>
      <c r="Q145">
        <f t="shared" si="56"/>
        <v>125.34295103874092</v>
      </c>
      <c r="R145">
        <f>SUMPRODUCT($M145:$O145, INDEX($I$2:$K$4, R$10, 0))+INDEX($L$2:$L$4, R$10, 1)</f>
        <v>3.3010634983061737</v>
      </c>
      <c r="S145">
        <f>SUMPRODUCT($M145:$O145, INDEX($I$2:$K$4, S$10, 0))+INDEX($L$2:$L$4, S$10, 1)</f>
        <v>-4.893903565454595</v>
      </c>
      <c r="T145">
        <f>SUMPRODUCT($M145:$O145, INDEX($I$2:$K$4, T$10, 0))+INDEX($L$2:$L$4, T$10, 1)</f>
        <v>0.9780873423828842</v>
      </c>
      <c r="U145">
        <f t="shared" si="47"/>
        <v>0.96446527695757689</v>
      </c>
      <c r="V145">
        <f t="shared" si="47"/>
        <v>7.4364049075789753E-3</v>
      </c>
      <c r="W145">
        <f t="shared" si="47"/>
        <v>0.72672853845405638</v>
      </c>
      <c r="X145">
        <f>MMULT(U145:W145, $M$2:$M$4)+$N$2</f>
        <v>72.671511549654909</v>
      </c>
      <c r="Y145">
        <f t="shared" si="57"/>
        <v>128.33465056960213</v>
      </c>
      <c r="Z145">
        <f t="shared" si="58"/>
        <v>69</v>
      </c>
      <c r="AA145">
        <f t="shared" si="59"/>
        <v>1</v>
      </c>
    </row>
    <row r="146" spans="2:27" x14ac:dyDescent="0.25">
      <c r="B146">
        <v>55.6</v>
      </c>
      <c r="C146">
        <v>-7.9</v>
      </c>
      <c r="D146">
        <v>-4.5999999999999996</v>
      </c>
      <c r="E146">
        <v>5</v>
      </c>
      <c r="F146">
        <v>84</v>
      </c>
      <c r="G146">
        <f t="shared" si="48"/>
        <v>77.000452236933015</v>
      </c>
      <c r="H146">
        <f t="shared" si="48"/>
        <v>129.45952182481992</v>
      </c>
      <c r="I146">
        <f t="shared" si="48"/>
        <v>201.47481921558958</v>
      </c>
      <c r="J146">
        <f t="shared" si="49"/>
        <v>0.4031901666378721</v>
      </c>
      <c r="K146">
        <f t="shared" si="50"/>
        <v>0.32021178539137729</v>
      </c>
      <c r="L146">
        <f t="shared" si="51"/>
        <v>0.22890615791258506</v>
      </c>
      <c r="M146">
        <f t="shared" si="52"/>
        <v>0.59945389004583782</v>
      </c>
      <c r="N146">
        <f t="shared" si="53"/>
        <v>0.57937586500426963</v>
      </c>
      <c r="O146">
        <f t="shared" si="54"/>
        <v>0.5569779620700227</v>
      </c>
      <c r="P146">
        <f t="shared" si="55"/>
        <v>74.768977504861752</v>
      </c>
      <c r="Q146">
        <f t="shared" si="56"/>
        <v>85.211776305748373</v>
      </c>
      <c r="R146">
        <f>SUMPRODUCT($M146:$O146, INDEX($I$2:$K$4, R$10, 0))+INDEX($L$2:$L$4, R$10, 1)</f>
        <v>3.4207725405714084</v>
      </c>
      <c r="S146">
        <f>SUMPRODUCT($M146:$O146, INDEX($I$2:$K$4, S$10, 0))+INDEX($L$2:$L$4, S$10, 1)</f>
        <v>-4.8830923230918559</v>
      </c>
      <c r="T146">
        <f>SUMPRODUCT($M146:$O146, INDEX($I$2:$K$4, T$10, 0))+INDEX($L$2:$L$4, T$10, 1)</f>
        <v>1.3769392464517471</v>
      </c>
      <c r="U146">
        <f t="shared" si="47"/>
        <v>0.96834745906682118</v>
      </c>
      <c r="V146">
        <f t="shared" si="47"/>
        <v>7.5166302569396187E-3</v>
      </c>
      <c r="W146">
        <f t="shared" si="47"/>
        <v>0.79849897993584606</v>
      </c>
      <c r="X146">
        <f>MMULT(U146:W146, $M$2:$M$4)+$N$2</f>
        <v>76.961597073357169</v>
      </c>
      <c r="Y146">
        <f t="shared" si="57"/>
        <v>49.539115757774375</v>
      </c>
      <c r="Z146">
        <f t="shared" si="58"/>
        <v>84</v>
      </c>
      <c r="AA146">
        <f t="shared" si="59"/>
        <v>0</v>
      </c>
    </row>
    <row r="147" spans="2:27" x14ac:dyDescent="0.25">
      <c r="B147">
        <v>55.6</v>
      </c>
      <c r="C147">
        <v>-5.5</v>
      </c>
      <c r="D147">
        <v>-2.5</v>
      </c>
      <c r="E147">
        <v>7</v>
      </c>
      <c r="F147">
        <v>84</v>
      </c>
      <c r="G147">
        <f t="shared" si="48"/>
        <v>80.578239316928077</v>
      </c>
      <c r="H147">
        <f t="shared" si="48"/>
        <v>138.41486169675144</v>
      </c>
      <c r="I147">
        <f t="shared" si="48"/>
        <v>228.3586031575914</v>
      </c>
      <c r="J147">
        <f t="shared" si="49"/>
        <v>0.53882016533153609</v>
      </c>
      <c r="K147">
        <f t="shared" si="50"/>
        <v>0.49556225864161907</v>
      </c>
      <c r="L147">
        <f t="shared" si="51"/>
        <v>0.51611367034513966</v>
      </c>
      <c r="M147">
        <f t="shared" si="52"/>
        <v>0.63153791546443572</v>
      </c>
      <c r="N147">
        <f t="shared" si="53"/>
        <v>0.62141588016528826</v>
      </c>
      <c r="O147">
        <f t="shared" si="54"/>
        <v>0.62623856433254455</v>
      </c>
      <c r="P147">
        <f t="shared" si="55"/>
        <v>80.055759410646971</v>
      </c>
      <c r="Q147">
        <f t="shared" si="56"/>
        <v>15.557033826699932</v>
      </c>
      <c r="R147">
        <f>SUMPRODUCT($M147:$O147, INDEX($I$2:$K$4, R$10, 0))+INDEX($L$2:$L$4, R$10, 1)</f>
        <v>3.6145878239642206</v>
      </c>
      <c r="S147">
        <f>SUMPRODUCT($M147:$O147, INDEX($I$2:$K$4, S$10, 0))+INDEX($L$2:$L$4, S$10, 1)</f>
        <v>-4.8620977676434345</v>
      </c>
      <c r="T147">
        <f>SUMPRODUCT($M147:$O147, INDEX($I$2:$K$4, T$10, 0))+INDEX($L$2:$L$4, T$10, 1)</f>
        <v>2.0230725566431866</v>
      </c>
      <c r="U147">
        <f t="shared" si="47"/>
        <v>0.97377808235997987</v>
      </c>
      <c r="V147">
        <f t="shared" si="47"/>
        <v>7.6748828156984255E-3</v>
      </c>
      <c r="W147">
        <f t="shared" si="47"/>
        <v>0.88319834446400147</v>
      </c>
      <c r="X147">
        <f>MMULT(U147:W147, $M$2:$M$4)+$N$2</f>
        <v>82.039030539819265</v>
      </c>
      <c r="Y147">
        <f t="shared" si="57"/>
        <v>3.8454012237615225</v>
      </c>
      <c r="Z147">
        <f t="shared" si="58"/>
        <v>84</v>
      </c>
      <c r="AA147">
        <f t="shared" si="59"/>
        <v>0</v>
      </c>
    </row>
    <row r="148" spans="2:27" x14ac:dyDescent="0.25">
      <c r="B148">
        <v>55.6</v>
      </c>
      <c r="C148">
        <v>-7.4</v>
      </c>
      <c r="D148">
        <v>-2.6</v>
      </c>
      <c r="E148">
        <v>7</v>
      </c>
      <c r="F148">
        <v>84</v>
      </c>
      <c r="G148">
        <f t="shared" si="48"/>
        <v>84.410037623046051</v>
      </c>
      <c r="H148">
        <f t="shared" si="48"/>
        <v>148.61442366138962</v>
      </c>
      <c r="I148">
        <f t="shared" si="48"/>
        <v>239.4540008650084</v>
      </c>
      <c r="J148">
        <f t="shared" si="49"/>
        <v>0.68407945204512166</v>
      </c>
      <c r="K148">
        <f t="shared" si="50"/>
        <v>0.69527528383344994</v>
      </c>
      <c r="L148">
        <f t="shared" si="51"/>
        <v>0.63464912584024202</v>
      </c>
      <c r="M148">
        <f t="shared" si="52"/>
        <v>0.6646485798028231</v>
      </c>
      <c r="N148">
        <f t="shared" si="53"/>
        <v>0.66713941065213822</v>
      </c>
      <c r="O148">
        <f t="shared" si="54"/>
        <v>0.65354288864548105</v>
      </c>
      <c r="P148">
        <f t="shared" si="55"/>
        <v>83.280051089017405</v>
      </c>
      <c r="Q148">
        <f t="shared" si="56"/>
        <v>0.51832643442502413</v>
      </c>
      <c r="R148">
        <f>SUMPRODUCT($M148:$O148, INDEX($I$2:$K$4, R$10, 0))+INDEX($L$2:$L$4, R$10, 1)</f>
        <v>3.7572465344145884</v>
      </c>
      <c r="S148">
        <f>SUMPRODUCT($M148:$O148, INDEX($I$2:$K$4, S$10, 0))+INDEX($L$2:$L$4, S$10, 1)</f>
        <v>-4.8476378318720217</v>
      </c>
      <c r="T148">
        <f>SUMPRODUCT($M148:$O148, INDEX($I$2:$K$4, T$10, 0))+INDEX($L$2:$L$4, T$10, 1)</f>
        <v>2.5005366482750953</v>
      </c>
      <c r="U148">
        <f t="shared" si="47"/>
        <v>0.977184749397773</v>
      </c>
      <c r="V148">
        <f t="shared" si="47"/>
        <v>7.7857970474025703E-3</v>
      </c>
      <c r="W148">
        <f t="shared" si="47"/>
        <v>0.92417943245525247</v>
      </c>
      <c r="X148">
        <f>MMULT(U148:W148, $M$2:$M$4)+$N$2</f>
        <v>84.508230286170374</v>
      </c>
      <c r="Y148">
        <f t="shared" si="57"/>
        <v>0.25829802378082006</v>
      </c>
      <c r="Z148">
        <f t="shared" si="58"/>
        <v>84</v>
      </c>
      <c r="AA148">
        <f t="shared" si="59"/>
        <v>0</v>
      </c>
    </row>
    <row r="149" spans="2:27" x14ac:dyDescent="0.25">
      <c r="B149">
        <v>46.1</v>
      </c>
      <c r="C149">
        <v>-6.3</v>
      </c>
      <c r="D149">
        <v>-2.6</v>
      </c>
      <c r="E149">
        <v>7</v>
      </c>
      <c r="F149">
        <v>84</v>
      </c>
      <c r="G149">
        <f t="shared" si="48"/>
        <v>69.957451050974228</v>
      </c>
      <c r="H149">
        <f t="shared" si="48"/>
        <v>121.70339427940706</v>
      </c>
      <c r="I149">
        <f t="shared" si="48"/>
        <v>194.24879590245024</v>
      </c>
      <c r="J149">
        <f t="shared" si="49"/>
        <v>0.13619768768566409</v>
      </c>
      <c r="K149">
        <f t="shared" si="50"/>
        <v>0.16834254813996763</v>
      </c>
      <c r="L149">
        <f t="shared" si="51"/>
        <v>0.15170838750110871</v>
      </c>
      <c r="M149">
        <f t="shared" si="52"/>
        <v>0.5339968851812773</v>
      </c>
      <c r="N149">
        <f t="shared" si="53"/>
        <v>0.54198652840376715</v>
      </c>
      <c r="O149">
        <f t="shared" si="54"/>
        <v>0.53785452152047541</v>
      </c>
      <c r="P149">
        <f t="shared" si="55"/>
        <v>71.781621939726463</v>
      </c>
      <c r="Q149">
        <f t="shared" si="56"/>
        <v>149.2887624237737</v>
      </c>
      <c r="R149">
        <f>SUMPRODUCT($M149:$O149, INDEX($I$2:$K$4, R$10, 0))+INDEX($L$2:$L$4, R$10, 1)</f>
        <v>3.2573403571258637</v>
      </c>
      <c r="S149">
        <f>SUMPRODUCT($M149:$O149, INDEX($I$2:$K$4, S$10, 0))+INDEX($L$2:$L$4, S$10, 1)</f>
        <v>-4.8983704019536489</v>
      </c>
      <c r="T149">
        <f>SUMPRODUCT($M149:$O149, INDEX($I$2:$K$4, T$10, 0))+INDEX($L$2:$L$4, T$10, 1)</f>
        <v>0.83213669586163608</v>
      </c>
      <c r="U149">
        <f t="shared" si="47"/>
        <v>0.96293598410473014</v>
      </c>
      <c r="V149">
        <f t="shared" si="47"/>
        <v>7.4035071556691357E-3</v>
      </c>
      <c r="W149">
        <f t="shared" si="47"/>
        <v>0.69680653328564079</v>
      </c>
      <c r="X149">
        <f>MMULT(U149:W149, $M$2:$M$4)+$N$2</f>
        <v>70.884242704489225</v>
      </c>
      <c r="Y149">
        <f t="shared" si="57"/>
        <v>172.02308943474412</v>
      </c>
      <c r="Z149">
        <f t="shared" si="58"/>
        <v>69</v>
      </c>
      <c r="AA149">
        <f t="shared" si="59"/>
        <v>1</v>
      </c>
    </row>
    <row r="150" spans="2:27" x14ac:dyDescent="0.25">
      <c r="B150">
        <v>55.6</v>
      </c>
      <c r="C150">
        <v>-6.5</v>
      </c>
      <c r="D150">
        <v>-2.5</v>
      </c>
      <c r="E150">
        <v>8</v>
      </c>
      <c r="F150">
        <v>84</v>
      </c>
      <c r="G150">
        <f t="shared" si="48"/>
        <v>83.585742537120524</v>
      </c>
      <c r="H150">
        <f t="shared" si="48"/>
        <v>145.61583800148532</v>
      </c>
      <c r="I150">
        <f t="shared" si="48"/>
        <v>237.27391314459808</v>
      </c>
      <c r="J150">
        <f t="shared" si="49"/>
        <v>0.65283132605898064</v>
      </c>
      <c r="K150">
        <f t="shared" si="50"/>
        <v>0.63656132969379531</v>
      </c>
      <c r="L150">
        <f t="shared" si="51"/>
        <v>0.61135859603928044</v>
      </c>
      <c r="M150">
        <f t="shared" si="52"/>
        <v>0.657648211594282</v>
      </c>
      <c r="N150">
        <f t="shared" si="53"/>
        <v>0.65397573138565501</v>
      </c>
      <c r="O150">
        <f t="shared" si="54"/>
        <v>0.6482506538788515</v>
      </c>
      <c r="P150">
        <f t="shared" si="55"/>
        <v>82.519738131859881</v>
      </c>
      <c r="Q150">
        <f t="shared" si="56"/>
        <v>2.1911751982696734</v>
      </c>
      <c r="R150">
        <f>SUMPRODUCT($M150:$O150, INDEX($I$2:$K$4, R$10, 0))+INDEX($L$2:$L$4, R$10, 1)</f>
        <v>3.7230679933531214</v>
      </c>
      <c r="S150">
        <f>SUMPRODUCT($M150:$O150, INDEX($I$2:$K$4, S$10, 0))+INDEX($L$2:$L$4, S$10, 1)</f>
        <v>-4.85109897105455</v>
      </c>
      <c r="T150">
        <f>SUMPRODUCT($M150:$O150, INDEX($I$2:$K$4, T$10, 0))+INDEX($L$2:$L$4, T$10, 1)</f>
        <v>2.3858462487897318</v>
      </c>
      <c r="U150">
        <f t="shared" si="47"/>
        <v>0.97641019132946183</v>
      </c>
      <c r="V150">
        <f t="shared" si="47"/>
        <v>7.7591046301421045E-3</v>
      </c>
      <c r="W150">
        <f t="shared" si="47"/>
        <v>0.91574162218384925</v>
      </c>
      <c r="X150">
        <f>MMULT(U150:W150, $M$2:$M$4)+$N$2</f>
        <v>83.998636970752074</v>
      </c>
      <c r="Y150">
        <f t="shared" si="57"/>
        <v>1.857848730702552E-6</v>
      </c>
      <c r="Z150">
        <f t="shared" si="58"/>
        <v>84</v>
      </c>
      <c r="AA150">
        <f t="shared" si="59"/>
        <v>0</v>
      </c>
    </row>
    <row r="151" spans="2:27" x14ac:dyDescent="0.25">
      <c r="B151">
        <v>50.9</v>
      </c>
      <c r="C151">
        <v>-7.3</v>
      </c>
      <c r="D151">
        <v>-2.5</v>
      </c>
      <c r="E151">
        <v>8</v>
      </c>
      <c r="F151">
        <v>84</v>
      </c>
      <c r="G151">
        <f t="shared" si="48"/>
        <v>79.390148737177725</v>
      </c>
      <c r="H151">
        <f t="shared" si="48"/>
        <v>140.20607680063992</v>
      </c>
      <c r="I151">
        <f t="shared" si="48"/>
        <v>224.0747234012812</v>
      </c>
      <c r="J151">
        <f t="shared" si="49"/>
        <v>0.49378094970003539</v>
      </c>
      <c r="K151">
        <f t="shared" si="50"/>
        <v>0.53063523416812797</v>
      </c>
      <c r="L151">
        <f t="shared" si="51"/>
        <v>0.47034770038256402</v>
      </c>
      <c r="M151">
        <f t="shared" si="52"/>
        <v>0.62099672211414003</v>
      </c>
      <c r="N151">
        <f t="shared" si="53"/>
        <v>0.62963125806164355</v>
      </c>
      <c r="O151">
        <f t="shared" si="54"/>
        <v>0.61546604910631364</v>
      </c>
      <c r="P151">
        <f t="shared" si="55"/>
        <v>79.595973063121818</v>
      </c>
      <c r="Q151">
        <f t="shared" si="56"/>
        <v>19.395453260748624</v>
      </c>
      <c r="R151">
        <f>SUMPRODUCT($M151:$O151, INDEX($I$2:$K$4, R$10, 0))+INDEX($L$2:$L$4, R$10, 1)</f>
        <v>3.5967697302613497</v>
      </c>
      <c r="S151">
        <f>SUMPRODUCT($M151:$O151, INDEX($I$2:$K$4, S$10, 0))+INDEX($L$2:$L$4, S$10, 1)</f>
        <v>-4.8638914352216016</v>
      </c>
      <c r="T151">
        <f>SUMPRODUCT($M151:$O151, INDEX($I$2:$K$4, T$10, 0))+INDEX($L$2:$L$4, T$10, 1)</f>
        <v>1.9653219252901257</v>
      </c>
      <c r="U151">
        <f t="shared" si="47"/>
        <v>0.97331924804056269</v>
      </c>
      <c r="V151">
        <f t="shared" si="47"/>
        <v>7.6612343372973015E-3</v>
      </c>
      <c r="W151">
        <f t="shared" si="47"/>
        <v>0.8771077536239984</v>
      </c>
      <c r="X151">
        <f>MMULT(U151:W151, $M$2:$M$4)+$N$2</f>
        <v>81.672846957116363</v>
      </c>
      <c r="Y151">
        <f t="shared" si="57"/>
        <v>5.4156412850025717</v>
      </c>
      <c r="Z151">
        <f t="shared" si="58"/>
        <v>84</v>
      </c>
      <c r="AA151">
        <f t="shared" si="59"/>
        <v>0</v>
      </c>
    </row>
    <row r="152" spans="2:27" x14ac:dyDescent="0.25">
      <c r="B152">
        <v>60.4</v>
      </c>
      <c r="C152">
        <v>-5.7</v>
      </c>
      <c r="D152">
        <v>-3.8</v>
      </c>
      <c r="E152">
        <v>3</v>
      </c>
      <c r="F152">
        <v>84</v>
      </c>
      <c r="G152">
        <f t="shared" si="48"/>
        <v>79.382422271619248</v>
      </c>
      <c r="H152">
        <f t="shared" si="48"/>
        <v>131.99188730220752</v>
      </c>
      <c r="I152">
        <f t="shared" si="48"/>
        <v>216.20929638714549</v>
      </c>
      <c r="J152">
        <f t="shared" si="49"/>
        <v>0.49348804783355438</v>
      </c>
      <c r="K152">
        <f t="shared" si="50"/>
        <v>0.36979689229438484</v>
      </c>
      <c r="L152">
        <f t="shared" si="51"/>
        <v>0.3863189888059777</v>
      </c>
      <c r="M152">
        <f t="shared" si="52"/>
        <v>0.6209277823486623</v>
      </c>
      <c r="N152">
        <f t="shared" si="53"/>
        <v>0.59140989953896572</v>
      </c>
      <c r="O152">
        <f t="shared" si="54"/>
        <v>0.59539625762084369</v>
      </c>
      <c r="P152">
        <f t="shared" si="55"/>
        <v>77.416571917230428</v>
      </c>
      <c r="Q152">
        <f t="shared" si="56"/>
        <v>43.341525320999047</v>
      </c>
      <c r="R152">
        <f>SUMPRODUCT($M152:$O152, INDEX($I$2:$K$4, R$10, 0))+INDEX($L$2:$L$4, R$10, 1)</f>
        <v>3.5180933142334978</v>
      </c>
      <c r="S152">
        <f>SUMPRODUCT($M152:$O152, INDEX($I$2:$K$4, S$10, 0))+INDEX($L$2:$L$4, S$10, 1)</f>
        <v>-4.8726317996007316</v>
      </c>
      <c r="T152">
        <f>SUMPRODUCT($M152:$O152, INDEX($I$2:$K$4, T$10, 0))+INDEX($L$2:$L$4, T$10, 1)</f>
        <v>1.700145764753711</v>
      </c>
      <c r="U152">
        <f t="shared" si="47"/>
        <v>0.97119821769233783</v>
      </c>
      <c r="V152">
        <f t="shared" si="47"/>
        <v>7.5950705077513329E-3</v>
      </c>
      <c r="W152">
        <f t="shared" si="47"/>
        <v>0.84555377167215129</v>
      </c>
      <c r="X152">
        <f>MMULT(U152:W152, $M$2:$M$4)+$N$2</f>
        <v>79.779624925955929</v>
      </c>
      <c r="Y152">
        <f t="shared" si="57"/>
        <v>17.811565765612499</v>
      </c>
      <c r="Z152">
        <f t="shared" si="58"/>
        <v>84</v>
      </c>
      <c r="AA152">
        <f t="shared" si="59"/>
        <v>0</v>
      </c>
    </row>
    <row r="153" spans="2:27" x14ac:dyDescent="0.25">
      <c r="B153">
        <v>55.6</v>
      </c>
      <c r="C153">
        <v>-7.4</v>
      </c>
      <c r="D153">
        <v>-2.5</v>
      </c>
      <c r="E153">
        <v>7</v>
      </c>
      <c r="F153">
        <v>84</v>
      </c>
      <c r="G153">
        <f t="shared" si="48"/>
        <v>84.754522010713046</v>
      </c>
      <c r="H153">
        <f t="shared" si="48"/>
        <v>149.58708587105411</v>
      </c>
      <c r="I153">
        <f t="shared" si="48"/>
        <v>241.3137406242144</v>
      </c>
      <c r="J153">
        <f t="shared" si="49"/>
        <v>0.69713847875761314</v>
      </c>
      <c r="K153">
        <f t="shared" si="50"/>
        <v>0.71432054411573875</v>
      </c>
      <c r="L153">
        <f t="shared" si="51"/>
        <v>0.65451728246454</v>
      </c>
      <c r="M153">
        <f t="shared" si="52"/>
        <v>0.66755303102094654</v>
      </c>
      <c r="N153">
        <f t="shared" si="53"/>
        <v>0.67135513829231086</v>
      </c>
      <c r="O153">
        <f t="shared" si="54"/>
        <v>0.65802769873786837</v>
      </c>
      <c r="P153">
        <f t="shared" si="55"/>
        <v>83.677811057471317</v>
      </c>
      <c r="Q153">
        <f t="shared" si="56"/>
        <v>0.10380571468775115</v>
      </c>
      <c r="R153">
        <f>SUMPRODUCT($M153:$O153, INDEX($I$2:$K$4, R$10, 0))+INDEX($L$2:$L$4, R$10, 1)</f>
        <v>3.7728957989736958</v>
      </c>
      <c r="S153">
        <f>SUMPRODUCT($M153:$O153, INDEX($I$2:$K$4, S$10, 0))+INDEX($L$2:$L$4, S$10, 1)</f>
        <v>-4.8459846538991664</v>
      </c>
      <c r="T153">
        <f>SUMPRODUCT($M153:$O153, INDEX($I$2:$K$4, T$10, 0))+INDEX($L$2:$L$4, T$10, 1)</f>
        <v>2.5528133224115903</v>
      </c>
      <c r="U153">
        <f t="shared" si="47"/>
        <v>0.97753105217546066</v>
      </c>
      <c r="V153">
        <f t="shared" si="47"/>
        <v>7.7985785398045739E-3</v>
      </c>
      <c r="W153">
        <f t="shared" si="47"/>
        <v>0.92776228893924584</v>
      </c>
      <c r="X153">
        <f>MMULT(U153:W153, $M$2:$M$4)+$N$2</f>
        <v>84.724915923192071</v>
      </c>
      <c r="Y153">
        <f t="shared" si="57"/>
        <v>0.52550309569741316</v>
      </c>
      <c r="Z153">
        <f t="shared" si="58"/>
        <v>84</v>
      </c>
      <c r="AA153">
        <f t="shared" si="59"/>
        <v>0</v>
      </c>
    </row>
    <row r="154" spans="2:27" x14ac:dyDescent="0.25">
      <c r="B154">
        <v>55.6</v>
      </c>
      <c r="C154">
        <v>-6.6</v>
      </c>
      <c r="D154">
        <v>-4.5</v>
      </c>
      <c r="E154">
        <v>5</v>
      </c>
      <c r="F154">
        <v>84</v>
      </c>
      <c r="G154">
        <f t="shared" si="48"/>
        <v>74.48748004464187</v>
      </c>
      <c r="H154">
        <f t="shared" si="48"/>
        <v>122.78803065206679</v>
      </c>
      <c r="I154">
        <f t="shared" si="48"/>
        <v>194.47051755026405</v>
      </c>
      <c r="J154">
        <f t="shared" si="49"/>
        <v>0.30792613679567937</v>
      </c>
      <c r="K154">
        <f t="shared" si="50"/>
        <v>0.18958032403347902</v>
      </c>
      <c r="L154">
        <f t="shared" si="51"/>
        <v>0.15407710624466175</v>
      </c>
      <c r="M154">
        <f t="shared" si="52"/>
        <v>0.57637897410272576</v>
      </c>
      <c r="N154">
        <f t="shared" si="53"/>
        <v>0.54725363831215545</v>
      </c>
      <c r="O154">
        <f t="shared" si="54"/>
        <v>0.53844325385081726</v>
      </c>
      <c r="P154">
        <f t="shared" si="55"/>
        <v>72.540050036972829</v>
      </c>
      <c r="Q154">
        <f t="shared" si="56"/>
        <v>131.33045315508645</v>
      </c>
      <c r="R154">
        <f>SUMPRODUCT($M154:$O154, INDEX($I$2:$K$4, R$10, 0))+INDEX($L$2:$L$4, R$10, 1)</f>
        <v>3.321685258252876</v>
      </c>
      <c r="S154">
        <f>SUMPRODUCT($M154:$O154, INDEX($I$2:$K$4, S$10, 0))+INDEX($L$2:$L$4, S$10, 1)</f>
        <v>-4.893121073636495</v>
      </c>
      <c r="T154">
        <f>SUMPRODUCT($M154:$O154, INDEX($I$2:$K$4, T$10, 0))+INDEX($L$2:$L$4, T$10, 1)</f>
        <v>1.0452569176323143</v>
      </c>
      <c r="U154">
        <f t="shared" si="47"/>
        <v>0.96516529639120785</v>
      </c>
      <c r="V154">
        <f t="shared" si="47"/>
        <v>7.4421827883417368E-3</v>
      </c>
      <c r="W154">
        <f t="shared" si="47"/>
        <v>0.73986305755227433</v>
      </c>
      <c r="X154">
        <f>MMULT(U154:W154, $M$2:$M$4)+$N$2</f>
        <v>73.45617999065324</v>
      </c>
      <c r="Y154">
        <f t="shared" si="57"/>
        <v>111.17214038950111</v>
      </c>
      <c r="Z154">
        <f t="shared" si="58"/>
        <v>69</v>
      </c>
      <c r="AA154">
        <f t="shared" si="59"/>
        <v>1</v>
      </c>
    </row>
    <row r="155" spans="2:27" x14ac:dyDescent="0.25">
      <c r="B155">
        <v>50.9</v>
      </c>
      <c r="C155">
        <v>-7.4</v>
      </c>
      <c r="D155">
        <v>-3.9</v>
      </c>
      <c r="E155">
        <v>5</v>
      </c>
      <c r="F155">
        <v>84</v>
      </c>
      <c r="G155">
        <f t="shared" si="48"/>
        <v>72.35879257070107</v>
      </c>
      <c r="H155">
        <f t="shared" si="48"/>
        <v>123.21424270920832</v>
      </c>
      <c r="I155">
        <f t="shared" si="48"/>
        <v>192.42976636218322</v>
      </c>
      <c r="J155">
        <f t="shared" si="49"/>
        <v>0.22722992071168369</v>
      </c>
      <c r="K155">
        <f t="shared" si="50"/>
        <v>0.19792579020154366</v>
      </c>
      <c r="L155">
        <f t="shared" si="51"/>
        <v>0.13227515033373227</v>
      </c>
      <c r="M155">
        <f t="shared" si="52"/>
        <v>0.55656430524310696</v>
      </c>
      <c r="N155">
        <f t="shared" si="53"/>
        <v>0.54932054312237599</v>
      </c>
      <c r="O155">
        <f t="shared" si="54"/>
        <v>0.53302065553322164</v>
      </c>
      <c r="P155">
        <f t="shared" si="55"/>
        <v>72.051605795849525</v>
      </c>
      <c r="Q155">
        <f t="shared" si="56"/>
        <v>142.76412405777666</v>
      </c>
      <c r="R155">
        <f>SUMPRODUCT($M155:$O155, INDEX($I$2:$K$4, R$10, 0))+INDEX($L$2:$L$4, R$10, 1)</f>
        <v>3.2906102170811979</v>
      </c>
      <c r="S155">
        <f>SUMPRODUCT($M155:$O155, INDEX($I$2:$K$4, S$10, 0))+INDEX($L$2:$L$4, S$10, 1)</f>
        <v>-4.8958234646506886</v>
      </c>
      <c r="T155">
        <f>SUMPRODUCT($M155:$O155, INDEX($I$2:$K$4, T$10, 0))+INDEX($L$2:$L$4, T$10, 1)</f>
        <v>0.94293415585030615</v>
      </c>
      <c r="U155">
        <f t="shared" si="47"/>
        <v>0.96410527744897134</v>
      </c>
      <c r="V155">
        <f t="shared" si="47"/>
        <v>7.4222473232133318E-3</v>
      </c>
      <c r="W155">
        <f t="shared" si="47"/>
        <v>0.71969196202402064</v>
      </c>
      <c r="X155">
        <f>MMULT(U155:W155, $M$2:$M$4)+$N$2</f>
        <v>72.250991486368775</v>
      </c>
      <c r="Y155">
        <f t="shared" si="57"/>
        <v>138.039201053379</v>
      </c>
      <c r="Z155">
        <f t="shared" si="58"/>
        <v>69</v>
      </c>
      <c r="AA155">
        <f t="shared" si="59"/>
        <v>1</v>
      </c>
    </row>
    <row r="156" spans="2:27" x14ac:dyDescent="0.25">
      <c r="B156">
        <v>55.6</v>
      </c>
      <c r="C156">
        <v>-6.3</v>
      </c>
      <c r="D156">
        <v>-2.2999999999999998</v>
      </c>
      <c r="E156">
        <v>7</v>
      </c>
      <c r="F156">
        <v>84</v>
      </c>
      <c r="G156">
        <f t="shared" si="48"/>
        <v>83.025642910697869</v>
      </c>
      <c r="H156">
        <f t="shared" si="48"/>
        <v>145.06428050526048</v>
      </c>
      <c r="I156">
        <f t="shared" si="48"/>
        <v>237.53287739879201</v>
      </c>
      <c r="J156">
        <f t="shared" si="49"/>
        <v>0.6315985612517101</v>
      </c>
      <c r="K156">
        <f t="shared" si="50"/>
        <v>0.62576153098477305</v>
      </c>
      <c r="L156">
        <f t="shared" si="51"/>
        <v>0.61412518869664035</v>
      </c>
      <c r="M156">
        <f t="shared" si="52"/>
        <v>0.65285184269081376</v>
      </c>
      <c r="N156">
        <f t="shared" si="53"/>
        <v>0.65152778209668738</v>
      </c>
      <c r="O156">
        <f t="shared" si="54"/>
        <v>0.64888123812466658</v>
      </c>
      <c r="P156">
        <f t="shared" si="55"/>
        <v>82.415328862926259</v>
      </c>
      <c r="Q156">
        <f t="shared" si="56"/>
        <v>2.5111826126745833</v>
      </c>
      <c r="R156">
        <f>SUMPRODUCT($M156:$O156, INDEX($I$2:$K$4, R$10, 0))+INDEX($L$2:$L$4, R$10, 1)</f>
        <v>3.7142647637970643</v>
      </c>
      <c r="S156">
        <f>SUMPRODUCT($M156:$O156, INDEX($I$2:$K$4, S$10, 0))+INDEX($L$2:$L$4, S$10, 1)</f>
        <v>-4.8518315021313247</v>
      </c>
      <c r="T156">
        <f>SUMPRODUCT($M156:$O156, INDEX($I$2:$K$4, T$10, 0))+INDEX($L$2:$L$4, T$10, 1)</f>
        <v>2.3564532259774653</v>
      </c>
      <c r="U156">
        <f t="shared" si="47"/>
        <v>0.9762065709833686</v>
      </c>
      <c r="V156">
        <f t="shared" si="47"/>
        <v>7.7534669790433946E-3</v>
      </c>
      <c r="W156">
        <f t="shared" si="47"/>
        <v>0.91344579932529468</v>
      </c>
      <c r="X156">
        <f>MMULT(U156:W156, $M$2:$M$4)+$N$2</f>
        <v>83.860141169289321</v>
      </c>
      <c r="Y156">
        <f t="shared" si="57"/>
        <v>1.9560492527758416E-2</v>
      </c>
      <c r="Z156">
        <f t="shared" si="58"/>
        <v>84</v>
      </c>
      <c r="AA156">
        <f t="shared" si="59"/>
        <v>0</v>
      </c>
    </row>
    <row r="157" spans="2:27" x14ac:dyDescent="0.25">
      <c r="B157">
        <v>60.4</v>
      </c>
      <c r="C157">
        <v>-6.2</v>
      </c>
      <c r="D157">
        <v>-3.8</v>
      </c>
      <c r="E157">
        <v>6</v>
      </c>
      <c r="F157">
        <v>84</v>
      </c>
      <c r="G157">
        <f t="shared" si="48"/>
        <v>82.909823124584761</v>
      </c>
      <c r="H157">
        <f t="shared" si="48"/>
        <v>138.8945212502214</v>
      </c>
      <c r="I157">
        <f t="shared" si="48"/>
        <v>225.90899283945089</v>
      </c>
      <c r="J157">
        <f t="shared" si="49"/>
        <v>0.62720795971841747</v>
      </c>
      <c r="K157">
        <f t="shared" si="50"/>
        <v>0.50495425614286127</v>
      </c>
      <c r="L157">
        <f t="shared" si="51"/>
        <v>0.48994374994181911</v>
      </c>
      <c r="M157">
        <f t="shared" si="52"/>
        <v>0.65185610629166435</v>
      </c>
      <c r="N157">
        <f t="shared" si="53"/>
        <v>0.62362289148061356</v>
      </c>
      <c r="O157">
        <f t="shared" si="54"/>
        <v>0.62009318117733669</v>
      </c>
      <c r="P157">
        <f t="shared" si="55"/>
        <v>80.075105848293617</v>
      </c>
      <c r="Q157">
        <f t="shared" si="56"/>
        <v>15.404794102098965</v>
      </c>
      <c r="R157">
        <f>SUMPRODUCT($M157:$O157, INDEX($I$2:$K$4, R$10, 0))+INDEX($L$2:$L$4, R$10, 1)</f>
        <v>3.636208582921078</v>
      </c>
      <c r="S157">
        <f>SUMPRODUCT($M157:$O157, INDEX($I$2:$K$4, S$10, 0))+INDEX($L$2:$L$4, S$10, 1)</f>
        <v>-4.8607213124843573</v>
      </c>
      <c r="T157">
        <f>SUMPRODUCT($M157:$O157, INDEX($I$2:$K$4, T$10, 0))+INDEX($L$2:$L$4, T$10, 1)</f>
        <v>2.0946945392858991</v>
      </c>
      <c r="U157">
        <f t="shared" si="47"/>
        <v>0.97432453508201111</v>
      </c>
      <c r="V157">
        <f t="shared" si="47"/>
        <v>7.6853729764121232E-3</v>
      </c>
      <c r="W157">
        <f t="shared" si="47"/>
        <v>0.89038644566458125</v>
      </c>
      <c r="X157">
        <f>MMULT(U157:W157, $M$2:$M$4)+$N$2</f>
        <v>82.471084859695452</v>
      </c>
      <c r="Y157">
        <f t="shared" si="57"/>
        <v>2.3375815062524756</v>
      </c>
      <c r="Z157">
        <f t="shared" si="58"/>
        <v>84</v>
      </c>
      <c r="AA157">
        <f t="shared" si="59"/>
        <v>0</v>
      </c>
    </row>
    <row r="158" spans="2:27" x14ac:dyDescent="0.25">
      <c r="B158">
        <v>55.6</v>
      </c>
      <c r="C158">
        <v>-7.8</v>
      </c>
      <c r="D158">
        <v>-2.5</v>
      </c>
      <c r="E158">
        <v>7</v>
      </c>
      <c r="F158">
        <v>84</v>
      </c>
      <c r="G158">
        <f t="shared" si="48"/>
        <v>85.633739419930933</v>
      </c>
      <c r="H158">
        <f t="shared" si="48"/>
        <v>151.93913306564414</v>
      </c>
      <c r="I158">
        <f t="shared" si="48"/>
        <v>244.04113798560871</v>
      </c>
      <c r="J158">
        <f t="shared" si="49"/>
        <v>0.73046865000520822</v>
      </c>
      <c r="K158">
        <f t="shared" si="50"/>
        <v>0.76037492000502693</v>
      </c>
      <c r="L158">
        <f t="shared" si="51"/>
        <v>0.68365488501599248</v>
      </c>
      <c r="M158">
        <f t="shared" si="52"/>
        <v>0.67490810617382113</v>
      </c>
      <c r="N158">
        <f t="shared" si="53"/>
        <v>0.6814351274448025</v>
      </c>
      <c r="O158">
        <f t="shared" si="54"/>
        <v>0.66455394108463239</v>
      </c>
      <c r="P158">
        <f t="shared" si="55"/>
        <v>84.415776342452645</v>
      </c>
      <c r="Q158">
        <f t="shared" si="56"/>
        <v>0.17286996694329917</v>
      </c>
      <c r="R158">
        <f>SUMPRODUCT($M158:$O158, INDEX($I$2:$K$4, R$10, 0))+INDEX($L$2:$L$4, R$10, 1)</f>
        <v>3.8051138831494429</v>
      </c>
      <c r="S158">
        <f>SUMPRODUCT($M158:$O158, INDEX($I$2:$K$4, S$10, 0))+INDEX($L$2:$L$4, S$10, 1)</f>
        <v>-4.8427046662374975</v>
      </c>
      <c r="T158">
        <f>SUMPRODUCT($M158:$O158, INDEX($I$2:$K$4, T$10, 0))+INDEX($L$2:$L$4, T$10, 1)</f>
        <v>2.6606124483524214</v>
      </c>
      <c r="U158">
        <f t="shared" si="47"/>
        <v>0.97822791165628342</v>
      </c>
      <c r="V158">
        <f t="shared" si="47"/>
        <v>7.8239993163528639E-3</v>
      </c>
      <c r="W158">
        <f t="shared" si="47"/>
        <v>0.93466207806614776</v>
      </c>
      <c r="X158">
        <f>MMULT(U158:W158, $M$2:$M$4)+$N$2</f>
        <v>85.142669045055428</v>
      </c>
      <c r="Y158">
        <f t="shared" si="57"/>
        <v>1.3056925465278828</v>
      </c>
      <c r="Z158">
        <f t="shared" si="58"/>
        <v>84</v>
      </c>
      <c r="AA158">
        <f t="shared" si="59"/>
        <v>0</v>
      </c>
    </row>
    <row r="159" spans="2:27" x14ac:dyDescent="0.25">
      <c r="B159">
        <v>60.4</v>
      </c>
      <c r="C159">
        <v>-6.2</v>
      </c>
      <c r="D159">
        <v>-4.2</v>
      </c>
      <c r="E159">
        <v>7</v>
      </c>
      <c r="F159">
        <v>84</v>
      </c>
      <c r="G159">
        <f t="shared" si="48"/>
        <v>82.341345271064498</v>
      </c>
      <c r="H159">
        <f t="shared" si="48"/>
        <v>136.32473072982225</v>
      </c>
      <c r="I159">
        <f t="shared" si="48"/>
        <v>220.56685038614776</v>
      </c>
      <c r="J159">
        <f t="shared" si="49"/>
        <v>0.60565758547690818</v>
      </c>
      <c r="K159">
        <f t="shared" si="50"/>
        <v>0.45463634634266237</v>
      </c>
      <c r="L159">
        <f t="shared" si="51"/>
        <v>0.43287204276013713</v>
      </c>
      <c r="M159">
        <f t="shared" si="52"/>
        <v>0.64694960341390184</v>
      </c>
      <c r="N159">
        <f t="shared" si="53"/>
        <v>0.61174099969608986</v>
      </c>
      <c r="O159">
        <f t="shared" si="54"/>
        <v>0.60655927677664878</v>
      </c>
      <c r="P159">
        <f t="shared" si="55"/>
        <v>78.951716650973111</v>
      </c>
      <c r="Q159">
        <f t="shared" si="56"/>
        <v>25.485164772062141</v>
      </c>
      <c r="R159">
        <f>SUMPRODUCT($M159:$O159, INDEX($I$2:$K$4, R$10, 0))+INDEX($L$2:$L$4, R$10, 1)</f>
        <v>3.5952498203259027</v>
      </c>
      <c r="S159">
        <f>SUMPRODUCT($M159:$O159, INDEX($I$2:$K$4, S$10, 0))+INDEX($L$2:$L$4, S$10, 1)</f>
        <v>-4.86519130381064</v>
      </c>
      <c r="T159">
        <f>SUMPRODUCT($M159:$O159, INDEX($I$2:$K$4, T$10, 0))+INDEX($L$2:$L$4, T$10, 1)</f>
        <v>1.9577384214139135</v>
      </c>
      <c r="U159">
        <f t="shared" si="47"/>
        <v>0.97327974925957594</v>
      </c>
      <c r="V159">
        <f t="shared" si="47"/>
        <v>7.6513583563592941E-3</v>
      </c>
      <c r="W159">
        <f t="shared" si="47"/>
        <v>0.87628798926465568</v>
      </c>
      <c r="X159">
        <f>MMULT(U159:W159, $M$2:$M$4)+$N$2</f>
        <v>81.623618244185096</v>
      </c>
      <c r="Y159">
        <f t="shared" si="57"/>
        <v>5.6471902493699275</v>
      </c>
      <c r="Z159">
        <f t="shared" si="58"/>
        <v>84</v>
      </c>
      <c r="AA159">
        <f t="shared" si="59"/>
        <v>0</v>
      </c>
    </row>
    <row r="160" spans="2:27" x14ac:dyDescent="0.25">
      <c r="B160">
        <v>50.9</v>
      </c>
      <c r="C160">
        <v>-7.9</v>
      </c>
      <c r="D160">
        <v>-0.6</v>
      </c>
      <c r="E160">
        <v>7</v>
      </c>
      <c r="F160">
        <v>84</v>
      </c>
      <c r="G160">
        <f t="shared" si="48"/>
        <v>86.444718519529815</v>
      </c>
      <c r="H160">
        <f t="shared" si="48"/>
        <v>160.89387125789139</v>
      </c>
      <c r="I160">
        <f t="shared" si="48"/>
        <v>261.40405828476582</v>
      </c>
      <c r="J160">
        <f t="shared" si="49"/>
        <v>0.76121198150031111</v>
      </c>
      <c r="K160">
        <f t="shared" si="50"/>
        <v>0.93571361203658898</v>
      </c>
      <c r="L160">
        <f t="shared" si="51"/>
        <v>0.86914816075589174</v>
      </c>
      <c r="M160">
        <f t="shared" si="52"/>
        <v>0.68161681023459708</v>
      </c>
      <c r="N160">
        <f t="shared" si="53"/>
        <v>0.71823301444434218</v>
      </c>
      <c r="O160">
        <f t="shared" si="54"/>
        <v>0.70456841706144868</v>
      </c>
      <c r="P160">
        <f t="shared" si="55"/>
        <v>87.681465301110833</v>
      </c>
      <c r="Q160">
        <f t="shared" si="56"/>
        <v>13.55318676328308</v>
      </c>
      <c r="R160">
        <f>SUMPRODUCT($M160:$O160, INDEX($I$2:$K$4, R$10, 0))+INDEX($L$2:$L$4, R$10, 1)</f>
        <v>3.9180480061255589</v>
      </c>
      <c r="S160">
        <f>SUMPRODUCT($M160:$O160, INDEX($I$2:$K$4, S$10, 0))+INDEX($L$2:$L$4, S$10, 1)</f>
        <v>-4.8300695807267839</v>
      </c>
      <c r="T160">
        <f>SUMPRODUCT($M160:$O160, INDEX($I$2:$K$4, T$10, 0))+INDEX($L$2:$L$4, T$10, 1)</f>
        <v>3.0388212024080579</v>
      </c>
      <c r="U160">
        <f t="shared" si="47"/>
        <v>0.98050764310582095</v>
      </c>
      <c r="V160">
        <f t="shared" si="47"/>
        <v>7.9226952061382441E-3</v>
      </c>
      <c r="W160">
        <f t="shared" si="47"/>
        <v>0.95429744485944146</v>
      </c>
      <c r="X160">
        <f>MMULT(U160:W160, $M$2:$M$4)+$N$2</f>
        <v>86.33671787132252</v>
      </c>
      <c r="Y160">
        <f t="shared" si="57"/>
        <v>5.4602504101580491</v>
      </c>
      <c r="Z160">
        <f t="shared" si="58"/>
        <v>84</v>
      </c>
      <c r="AA160">
        <f t="shared" si="59"/>
        <v>0</v>
      </c>
    </row>
    <row r="161" spans="2:27" x14ac:dyDescent="0.25">
      <c r="B161">
        <v>60.4</v>
      </c>
      <c r="C161">
        <v>-6.3</v>
      </c>
      <c r="D161">
        <v>-3.8</v>
      </c>
      <c r="E161">
        <v>5</v>
      </c>
      <c r="F161">
        <v>84</v>
      </c>
      <c r="G161">
        <f t="shared" si="48"/>
        <v>82.32016777974151</v>
      </c>
      <c r="H161">
        <f t="shared" si="48"/>
        <v>138.16167473061014</v>
      </c>
      <c r="I161">
        <f t="shared" si="48"/>
        <v>224.49402559627865</v>
      </c>
      <c r="J161">
        <f t="shared" si="49"/>
        <v>0.6048547699218596</v>
      </c>
      <c r="K161">
        <f t="shared" si="50"/>
        <v>0.49060471878622836</v>
      </c>
      <c r="L161">
        <f t="shared" si="51"/>
        <v>0.47482723126417392</v>
      </c>
      <c r="M161">
        <f t="shared" si="52"/>
        <v>0.64676621404829149</v>
      </c>
      <c r="N161">
        <f t="shared" si="53"/>
        <v>0.62024887828520503</v>
      </c>
      <c r="O161">
        <f t="shared" si="54"/>
        <v>0.61652565905326162</v>
      </c>
      <c r="P161">
        <f t="shared" si="55"/>
        <v>79.720603639970918</v>
      </c>
      <c r="Q161">
        <f t="shared" si="56"/>
        <v>18.313233206230159</v>
      </c>
      <c r="R161">
        <f>SUMPRODUCT($M161:$O161, INDEX($I$2:$K$4, R$10, 0))+INDEX($L$2:$L$4, R$10, 1)</f>
        <v>3.6200274965926065</v>
      </c>
      <c r="S161">
        <f>SUMPRODUCT($M161:$O161, INDEX($I$2:$K$4, S$10, 0))+INDEX($L$2:$L$4, S$10, 1)</f>
        <v>-4.8623288927354427</v>
      </c>
      <c r="T161">
        <f>SUMPRODUCT($M161:$O161, INDEX($I$2:$K$4, T$10, 0))+INDEX($L$2:$L$4, T$10, 1)</f>
        <v>2.0407872177932775</v>
      </c>
      <c r="U161">
        <f t="shared" si="47"/>
        <v>0.97391662335959905</v>
      </c>
      <c r="V161">
        <f t="shared" si="47"/>
        <v>7.6731227721346358E-3</v>
      </c>
      <c r="W161">
        <f t="shared" si="47"/>
        <v>0.8850134032047704</v>
      </c>
      <c r="X161">
        <f>MMULT(U161:W161, $M$2:$M$4)+$N$2</f>
        <v>82.147989557399882</v>
      </c>
      <c r="Y161">
        <f t="shared" si="57"/>
        <v>3.4299426794998857</v>
      </c>
      <c r="Z161">
        <f t="shared" si="58"/>
        <v>84</v>
      </c>
      <c r="AA161">
        <f t="shared" si="59"/>
        <v>0</v>
      </c>
    </row>
    <row r="162" spans="2:27" x14ac:dyDescent="0.25">
      <c r="B162">
        <v>55.6</v>
      </c>
      <c r="C162">
        <v>-4.8</v>
      </c>
      <c r="D162">
        <v>-2.5</v>
      </c>
      <c r="E162">
        <v>8</v>
      </c>
      <c r="F162">
        <v>84</v>
      </c>
      <c r="G162">
        <f t="shared" si="48"/>
        <v>79.849068547944498</v>
      </c>
      <c r="H162">
        <f t="shared" si="48"/>
        <v>135.61963742447767</v>
      </c>
      <c r="I162">
        <f t="shared" si="48"/>
        <v>225.68247435867218</v>
      </c>
      <c r="J162">
        <f t="shared" si="49"/>
        <v>0.51117809825670135</v>
      </c>
      <c r="K162">
        <f t="shared" si="50"/>
        <v>0.44083023216432005</v>
      </c>
      <c r="L162">
        <f t="shared" si="51"/>
        <v>0.48752378519560602</v>
      </c>
      <c r="M162">
        <f t="shared" si="52"/>
        <v>0.6250826075682725</v>
      </c>
      <c r="N162">
        <f t="shared" si="53"/>
        <v>0.60845684066135874</v>
      </c>
      <c r="O162">
        <f t="shared" si="54"/>
        <v>0.61952292617304494</v>
      </c>
      <c r="P162">
        <f t="shared" si="55"/>
        <v>79.23471816473068</v>
      </c>
      <c r="Q162">
        <f t="shared" si="56"/>
        <v>22.70791096954774</v>
      </c>
      <c r="R162">
        <f>SUMPRODUCT($M162:$O162, INDEX($I$2:$K$4, R$10, 0))+INDEX($L$2:$L$4, R$10, 1)</f>
        <v>3.5794604284606586</v>
      </c>
      <c r="S162">
        <f>SUMPRODUCT($M162:$O162, INDEX($I$2:$K$4, S$10, 0))+INDEX($L$2:$L$4, S$10, 1)</f>
        <v>-4.8657163521806233</v>
      </c>
      <c r="T162">
        <f>SUMPRODUCT($M162:$O162, INDEX($I$2:$K$4, T$10, 0))+INDEX($L$2:$L$4, T$10, 1)</f>
        <v>1.9052675764930092</v>
      </c>
      <c r="U162">
        <f t="shared" si="47"/>
        <v>0.97286604298126611</v>
      </c>
      <c r="V162">
        <f t="shared" si="47"/>
        <v>7.6473727915696999E-3</v>
      </c>
      <c r="W162">
        <f t="shared" si="47"/>
        <v>0.8704865505687378</v>
      </c>
      <c r="X162">
        <f>MMULT(U162:W162, $M$2:$M$4)+$N$2</f>
        <v>81.275460212702313</v>
      </c>
      <c r="Y162">
        <f t="shared" si="57"/>
        <v>7.4231170525681236</v>
      </c>
      <c r="Z162">
        <f t="shared" si="58"/>
        <v>84</v>
      </c>
      <c r="AA162">
        <f t="shared" si="59"/>
        <v>0</v>
      </c>
    </row>
    <row r="163" spans="2:27" x14ac:dyDescent="0.25">
      <c r="B163">
        <v>50.9</v>
      </c>
      <c r="C163">
        <v>-6.2</v>
      </c>
      <c r="D163">
        <v>-2.7</v>
      </c>
      <c r="E163">
        <v>7</v>
      </c>
      <c r="F163">
        <v>84</v>
      </c>
      <c r="G163">
        <f t="shared" si="48"/>
        <v>75.473872389346823</v>
      </c>
      <c r="H163">
        <f t="shared" si="48"/>
        <v>130.47176427792959</v>
      </c>
      <c r="I163">
        <f t="shared" si="48"/>
        <v>210.75808455551399</v>
      </c>
      <c r="J163">
        <f t="shared" si="49"/>
        <v>0.34531919273570955</v>
      </c>
      <c r="K163">
        <f t="shared" si="50"/>
        <v>0.34003204857905289</v>
      </c>
      <c r="L163">
        <f t="shared" si="51"/>
        <v>0.328082060801965</v>
      </c>
      <c r="M163">
        <f t="shared" si="52"/>
        <v>0.58548203702812029</v>
      </c>
      <c r="N163">
        <f t="shared" si="53"/>
        <v>0.58419830789742122</v>
      </c>
      <c r="O163">
        <f t="shared" si="54"/>
        <v>0.58129263964468769</v>
      </c>
      <c r="P163">
        <f t="shared" si="55"/>
        <v>75.990056146483255</v>
      </c>
      <c r="Q163">
        <f t="shared" si="56"/>
        <v>64.159200536490687</v>
      </c>
      <c r="R163">
        <f>SUMPRODUCT($M163:$O163, INDEX($I$2:$K$4, R$10, 0))+INDEX($L$2:$L$4, R$10, 1)</f>
        <v>3.4418891777307135</v>
      </c>
      <c r="S163">
        <f>SUMPRODUCT($M163:$O163, INDEX($I$2:$K$4, S$10, 0))+INDEX($L$2:$L$4, S$10, 1)</f>
        <v>-4.8797327051126258</v>
      </c>
      <c r="T163">
        <f>SUMPRODUCT($M163:$O163, INDEX($I$2:$K$4, T$10, 0))+INDEX($L$2:$L$4, T$10, 1)</f>
        <v>1.4475037596889484</v>
      </c>
      <c r="U163">
        <f t="shared" si="47"/>
        <v>0.96898833584513588</v>
      </c>
      <c r="V163">
        <f t="shared" si="47"/>
        <v>7.5417349591059722E-3</v>
      </c>
      <c r="W163">
        <f t="shared" si="47"/>
        <v>0.80961396286127729</v>
      </c>
      <c r="X163">
        <f>MMULT(U163:W163, $M$2:$M$4)+$N$2</f>
        <v>77.626997344726533</v>
      </c>
      <c r="Y163">
        <f t="shared" si="57"/>
        <v>40.615162844122665</v>
      </c>
      <c r="Z163">
        <f t="shared" si="58"/>
        <v>84</v>
      </c>
      <c r="AA163">
        <f t="shared" si="59"/>
        <v>0</v>
      </c>
    </row>
    <row r="164" spans="2:27" x14ac:dyDescent="0.25">
      <c r="B164">
        <v>50.9</v>
      </c>
      <c r="C164">
        <v>-5.5</v>
      </c>
      <c r="D164">
        <v>-2.5</v>
      </c>
      <c r="E164">
        <v>8</v>
      </c>
      <c r="F164">
        <v>84</v>
      </c>
      <c r="G164">
        <f t="shared" si="48"/>
        <v>75.433670395697234</v>
      </c>
      <c r="H164">
        <f t="shared" si="48"/>
        <v>129.62186442498478</v>
      </c>
      <c r="I164">
        <f t="shared" si="48"/>
        <v>211.80143527500678</v>
      </c>
      <c r="J164">
        <f t="shared" si="49"/>
        <v>0.34379517908585755</v>
      </c>
      <c r="K164">
        <f t="shared" si="50"/>
        <v>0.32339054266633083</v>
      </c>
      <c r="L164">
        <f t="shared" si="51"/>
        <v>0.33922848890102708</v>
      </c>
      <c r="M164">
        <f t="shared" si="52"/>
        <v>0.58511212173625893</v>
      </c>
      <c r="N164">
        <f t="shared" si="53"/>
        <v>0.58015033041134956</v>
      </c>
      <c r="O164">
        <f t="shared" si="54"/>
        <v>0.58400310150093671</v>
      </c>
      <c r="P164">
        <f t="shared" si="55"/>
        <v>76.006259624320137</v>
      </c>
      <c r="Q164">
        <f t="shared" si="56"/>
        <v>63.899885193774438</v>
      </c>
      <c r="R164">
        <f>SUMPRODUCT($M164:$O164, INDEX($I$2:$K$4, R$10, 0))+INDEX($L$2:$L$4, R$10, 1)</f>
        <v>3.4396951815377927</v>
      </c>
      <c r="S164">
        <f>SUMPRODUCT($M164:$O164, INDEX($I$2:$K$4, S$10, 0))+INDEX($L$2:$L$4, S$10, 1)</f>
        <v>-4.8798716419851811</v>
      </c>
      <c r="T164">
        <f>SUMPRODUCT($M164:$O164, INDEX($I$2:$K$4, T$10, 0))+INDEX($L$2:$L$4, T$10, 1)</f>
        <v>1.4397188164467858</v>
      </c>
      <c r="U164">
        <f t="shared" si="47"/>
        <v>0.96892233850727671</v>
      </c>
      <c r="V164">
        <f t="shared" si="47"/>
        <v>7.5406951076050135E-3</v>
      </c>
      <c r="W164">
        <f t="shared" si="47"/>
        <v>0.80841110477807787</v>
      </c>
      <c r="X164">
        <f>MMULT(U164:W164, $M$2:$M$4)+$N$2</f>
        <v>77.555092885047685</v>
      </c>
      <c r="Y164">
        <f t="shared" si="57"/>
        <v>41.536827720362972</v>
      </c>
      <c r="Z164">
        <f t="shared" si="58"/>
        <v>84</v>
      </c>
      <c r="AA164">
        <f t="shared" si="59"/>
        <v>0</v>
      </c>
    </row>
    <row r="165" spans="2:27" x14ac:dyDescent="0.25">
      <c r="B165">
        <v>60.4</v>
      </c>
      <c r="C165">
        <v>-6.6</v>
      </c>
      <c r="D165">
        <v>-3.8</v>
      </c>
      <c r="E165">
        <v>5</v>
      </c>
      <c r="F165">
        <v>84</v>
      </c>
      <c r="G165">
        <f t="shared" si="48"/>
        <v>82.979580836654932</v>
      </c>
      <c r="H165">
        <f t="shared" si="48"/>
        <v>139.92571012655267</v>
      </c>
      <c r="I165">
        <f t="shared" si="48"/>
        <v>226.53957361732441</v>
      </c>
      <c r="J165">
        <f t="shared" si="49"/>
        <v>0.62985239835755613</v>
      </c>
      <c r="K165">
        <f t="shared" si="50"/>
        <v>0.52514550070319466</v>
      </c>
      <c r="L165">
        <f t="shared" si="51"/>
        <v>0.49668043317776367</v>
      </c>
      <c r="M165">
        <f t="shared" si="52"/>
        <v>0.65245599321520198</v>
      </c>
      <c r="N165">
        <f t="shared" si="53"/>
        <v>0.62835016716121006</v>
      </c>
      <c r="O165">
        <f t="shared" si="54"/>
        <v>0.62167890413947513</v>
      </c>
      <c r="P165">
        <f t="shared" si="55"/>
        <v>80.305932082861744</v>
      </c>
      <c r="Q165">
        <f t="shared" si="56"/>
        <v>13.646137776430169</v>
      </c>
      <c r="R165">
        <f>SUMPRODUCT($M165:$O165, INDEX($I$2:$K$4, R$10, 0))+INDEX($L$2:$L$4, R$10, 1)</f>
        <v>3.6455000829488227</v>
      </c>
      <c r="S165">
        <f>SUMPRODUCT($M165:$O165, INDEX($I$2:$K$4, S$10, 0))+INDEX($L$2:$L$4, S$10, 1)</f>
        <v>-4.859731518524109</v>
      </c>
      <c r="T165">
        <f>SUMPRODUCT($M165:$O165, INDEX($I$2:$K$4, T$10, 0))+INDEX($L$2:$L$4, T$10, 1)</f>
        <v>2.1260347787804923</v>
      </c>
      <c r="U165">
        <f t="shared" si="47"/>
        <v>0.97455595187227828</v>
      </c>
      <c r="V165">
        <f t="shared" si="47"/>
        <v>7.6929251295004006E-3</v>
      </c>
      <c r="W165">
        <f t="shared" si="47"/>
        <v>0.89340798832080337</v>
      </c>
      <c r="X165">
        <f>MMULT(U165:W165, $M$2:$M$4)+$N$2</f>
        <v>82.652829907482285</v>
      </c>
      <c r="Y165">
        <f t="shared" si="57"/>
        <v>1.8148672581741876</v>
      </c>
      <c r="Z165">
        <f t="shared" si="58"/>
        <v>84</v>
      </c>
      <c r="AA165">
        <f t="shared" si="59"/>
        <v>0</v>
      </c>
    </row>
    <row r="166" spans="2:27" x14ac:dyDescent="0.25">
      <c r="B166">
        <v>55.6</v>
      </c>
      <c r="C166">
        <v>-6.2</v>
      </c>
      <c r="D166">
        <v>-3.6</v>
      </c>
      <c r="E166">
        <v>6</v>
      </c>
      <c r="F166">
        <v>84</v>
      </c>
      <c r="G166">
        <f t="shared" si="48"/>
        <v>77.518081821574683</v>
      </c>
      <c r="H166">
        <f t="shared" si="48"/>
        <v>130.51080166271592</v>
      </c>
      <c r="I166">
        <f t="shared" si="48"/>
        <v>210.5775946052446</v>
      </c>
      <c r="J166">
        <f t="shared" si="49"/>
        <v>0.42281293856896429</v>
      </c>
      <c r="K166">
        <f t="shared" si="50"/>
        <v>0.34079642201374383</v>
      </c>
      <c r="L166">
        <f t="shared" si="51"/>
        <v>0.32615383262739783</v>
      </c>
      <c r="M166">
        <f t="shared" si="52"/>
        <v>0.60415616503428327</v>
      </c>
      <c r="N166">
        <f t="shared" si="53"/>
        <v>0.58438397038334033</v>
      </c>
      <c r="O166">
        <f t="shared" si="54"/>
        <v>0.58082325185248418</v>
      </c>
      <c r="P166">
        <f t="shared" si="55"/>
        <v>76.222974497432674</v>
      </c>
      <c r="Q166">
        <f t="shared" si="56"/>
        <v>60.482125667582579</v>
      </c>
      <c r="R166">
        <f>SUMPRODUCT($M166:$O166, INDEX($I$2:$K$4, R$10, 0))+INDEX($L$2:$L$4, R$10, 1)</f>
        <v>3.4663877993983192</v>
      </c>
      <c r="S166">
        <f>SUMPRODUCT($M166:$O166, INDEX($I$2:$K$4, S$10, 0))+INDEX($L$2:$L$4, S$10, 1)</f>
        <v>-4.8778407342486299</v>
      </c>
      <c r="T166">
        <f>SUMPRODUCT($M166:$O166, INDEX($I$2:$K$4, T$10, 0))+INDEX($L$2:$L$4, T$10, 1)</f>
        <v>1.5283875665877629</v>
      </c>
      <c r="U166">
        <f t="shared" si="47"/>
        <v>0.96971611965560722</v>
      </c>
      <c r="V166">
        <f t="shared" si="47"/>
        <v>7.555909293071498E-3</v>
      </c>
      <c r="W166">
        <f t="shared" si="47"/>
        <v>0.82177027345893527</v>
      </c>
      <c r="X166">
        <f>MMULT(U166:W166, $M$2:$M$4)+$N$2</f>
        <v>78.354687639068928</v>
      </c>
      <c r="Y166">
        <f t="shared" si="57"/>
        <v>31.869551652481157</v>
      </c>
      <c r="Z166">
        <f t="shared" si="58"/>
        <v>84</v>
      </c>
      <c r="AA166">
        <f t="shared" si="59"/>
        <v>0</v>
      </c>
    </row>
    <row r="167" spans="2:27" x14ac:dyDescent="0.25">
      <c r="B167">
        <v>50.9</v>
      </c>
      <c r="C167">
        <v>-4.5</v>
      </c>
      <c r="D167">
        <v>-1.3</v>
      </c>
      <c r="E167">
        <v>8</v>
      </c>
      <c r="F167">
        <v>84</v>
      </c>
      <c r="G167">
        <f t="shared" si="48"/>
        <v>77.369439524656514</v>
      </c>
      <c r="H167">
        <f t="shared" si="48"/>
        <v>135.41369295448351</v>
      </c>
      <c r="I167">
        <f t="shared" si="48"/>
        <v>227.29981898199298</v>
      </c>
      <c r="J167">
        <f t="shared" si="49"/>
        <v>0.417178071516769</v>
      </c>
      <c r="K167">
        <f t="shared" si="50"/>
        <v>0.43679772633057334</v>
      </c>
      <c r="L167">
        <f t="shared" si="51"/>
        <v>0.50480236201396833</v>
      </c>
      <c r="M167">
        <f t="shared" si="52"/>
        <v>0.60280779036267573</v>
      </c>
      <c r="N167">
        <f t="shared" si="53"/>
        <v>0.60749572906799976</v>
      </c>
      <c r="O167">
        <f t="shared" si="54"/>
        <v>0.62358723861912946</v>
      </c>
      <c r="P167">
        <f t="shared" si="55"/>
        <v>79.11751068605767</v>
      </c>
      <c r="Q167">
        <f t="shared" si="56"/>
        <v>23.838701900761041</v>
      </c>
      <c r="R167">
        <f>SUMPRODUCT($M167:$O167, INDEX($I$2:$K$4, R$10, 0))+INDEX($L$2:$L$4, R$10, 1)</f>
        <v>3.5540476661424623</v>
      </c>
      <c r="S167">
        <f>SUMPRODUCT($M167:$O167, INDEX($I$2:$K$4, S$10, 0))+INDEX($L$2:$L$4, S$10, 1)</f>
        <v>-4.8674784121383308</v>
      </c>
      <c r="T167">
        <f>SUMPRODUCT($M167:$O167, INDEX($I$2:$K$4, T$10, 0))+INDEX($L$2:$L$4, T$10, 1)</f>
        <v>1.821286813234253</v>
      </c>
      <c r="U167">
        <f t="shared" si="47"/>
        <v>0.97218708194688974</v>
      </c>
      <c r="V167">
        <f t="shared" si="47"/>
        <v>7.6340123059407431E-3</v>
      </c>
      <c r="W167">
        <f t="shared" si="47"/>
        <v>0.86072046278930581</v>
      </c>
      <c r="X167">
        <f>MMULT(U167:W167, $M$2:$M$4)+$N$2</f>
        <v>80.68940824480498</v>
      </c>
      <c r="Y167">
        <f t="shared" si="57"/>
        <v>10.960017769565242</v>
      </c>
      <c r="Z167">
        <f t="shared" si="58"/>
        <v>84</v>
      </c>
      <c r="AA167">
        <f t="shared" si="59"/>
        <v>0</v>
      </c>
    </row>
    <row r="168" spans="2:27" x14ac:dyDescent="0.25">
      <c r="B168">
        <v>46.1</v>
      </c>
      <c r="C168">
        <v>-4.9000000000000004</v>
      </c>
      <c r="D168">
        <v>-2.4</v>
      </c>
      <c r="E168">
        <v>8</v>
      </c>
      <c r="F168">
        <v>84</v>
      </c>
      <c r="G168">
        <f t="shared" si="48"/>
        <v>68.37861859119333</v>
      </c>
      <c r="H168">
        <f t="shared" si="48"/>
        <v>116.73741183592972</v>
      </c>
      <c r="I168">
        <f t="shared" si="48"/>
        <v>190.51920123950299</v>
      </c>
      <c r="J168">
        <f t="shared" si="49"/>
        <v>7.6345874352520493E-2</v>
      </c>
      <c r="K168">
        <f t="shared" si="50"/>
        <v>7.1105884420991528E-2</v>
      </c>
      <c r="L168">
        <f t="shared" si="51"/>
        <v>0.11186401113512856</v>
      </c>
      <c r="M168">
        <f t="shared" si="52"/>
        <v>0.51907720322551298</v>
      </c>
      <c r="N168">
        <f t="shared" si="53"/>
        <v>0.51776898500108159</v>
      </c>
      <c r="O168">
        <f t="shared" si="54"/>
        <v>0.52793687638326492</v>
      </c>
      <c r="P168">
        <f t="shared" si="55"/>
        <v>70.345879904786429</v>
      </c>
      <c r="Q168">
        <f t="shared" si="56"/>
        <v>186.43499557451506</v>
      </c>
      <c r="R168">
        <f>SUMPRODUCT($M168:$O168, INDEX($I$2:$K$4, R$10, 0))+INDEX($L$2:$L$4, R$10, 1)</f>
        <v>3.1914922632367677</v>
      </c>
      <c r="S168">
        <f>SUMPRODUCT($M168:$O168, INDEX($I$2:$K$4, S$10, 0))+INDEX($L$2:$L$4, S$10, 1)</f>
        <v>-4.9049815756553379</v>
      </c>
      <c r="T168">
        <f>SUMPRODUCT($M168:$O168, INDEX($I$2:$K$4, T$10, 0))+INDEX($L$2:$L$4, T$10, 1)</f>
        <v>0.61133687769267109</v>
      </c>
      <c r="U168">
        <f t="shared" si="47"/>
        <v>0.96051285778255813</v>
      </c>
      <c r="V168">
        <f t="shared" si="47"/>
        <v>7.3550815362108191E-3</v>
      </c>
      <c r="W168">
        <f t="shared" si="47"/>
        <v>0.64824570160764405</v>
      </c>
      <c r="X168">
        <f>MMULT(U168:W168, $M$2:$M$4)+$N$2</f>
        <v>67.984683623495172</v>
      </c>
      <c r="Y168">
        <f t="shared" si="57"/>
        <v>256.49035863954373</v>
      </c>
      <c r="Z168">
        <f t="shared" si="58"/>
        <v>69</v>
      </c>
      <c r="AA168">
        <f t="shared" si="59"/>
        <v>1</v>
      </c>
    </row>
    <row r="169" spans="2:27" x14ac:dyDescent="0.25">
      <c r="B169">
        <v>50.9</v>
      </c>
      <c r="C169">
        <v>-6.5</v>
      </c>
      <c r="D169">
        <v>-2.4</v>
      </c>
      <c r="E169">
        <v>9</v>
      </c>
      <c r="F169">
        <v>84</v>
      </c>
      <c r="G169">
        <f t="shared" si="48"/>
        <v>78.785658003556676</v>
      </c>
      <c r="H169">
        <f t="shared" si="48"/>
        <v>137.79550293938314</v>
      </c>
      <c r="I169">
        <f t="shared" si="48"/>
        <v>222.57648502121944</v>
      </c>
      <c r="J169">
        <f t="shared" si="49"/>
        <v>0.47086536652579358</v>
      </c>
      <c r="K169">
        <f t="shared" si="50"/>
        <v>0.48343487400079588</v>
      </c>
      <c r="L169">
        <f t="shared" si="51"/>
        <v>0.45434157121946539</v>
      </c>
      <c r="M169">
        <f t="shared" si="52"/>
        <v>0.61558855658027634</v>
      </c>
      <c r="N169">
        <f t="shared" si="53"/>
        <v>0.61855864153481543</v>
      </c>
      <c r="O169">
        <f t="shared" si="54"/>
        <v>0.61167098418681964</v>
      </c>
      <c r="P169">
        <f t="shared" si="55"/>
        <v>78.997110180900123</v>
      </c>
      <c r="Q169">
        <f t="shared" si="56"/>
        <v>25.028906542053203</v>
      </c>
      <c r="R169">
        <f>SUMPRODUCT($M169:$O169, INDEX($I$2:$K$4, R$10, 0))+INDEX($L$2:$L$4, R$10, 1)</f>
        <v>3.569559511762868</v>
      </c>
      <c r="S169">
        <f>SUMPRODUCT($M169:$O169, INDEX($I$2:$K$4, S$10, 0))+INDEX($L$2:$L$4, S$10, 1)</f>
        <v>-4.8666407933377736</v>
      </c>
      <c r="T169">
        <f>SUMPRODUCT($M169:$O169, INDEX($I$2:$K$4, T$10, 0))+INDEX($L$2:$L$4, T$10, 1)</f>
        <v>1.8739352217381837</v>
      </c>
      <c r="U169">
        <f t="shared" si="47"/>
        <v>0.97260345425440364</v>
      </c>
      <c r="V169">
        <f t="shared" si="47"/>
        <v>7.6403605010226666E-3</v>
      </c>
      <c r="W169">
        <f t="shared" si="47"/>
        <v>0.86691295912501976</v>
      </c>
      <c r="X169">
        <f>MMULT(U169:W169, $M$2:$M$4)+$N$2</f>
        <v>81.060735719659036</v>
      </c>
      <c r="Y169">
        <f t="shared" si="57"/>
        <v>8.6392745096882866</v>
      </c>
      <c r="Z169">
        <f t="shared" si="58"/>
        <v>84</v>
      </c>
      <c r="AA169">
        <f t="shared" si="59"/>
        <v>0</v>
      </c>
    </row>
    <row r="170" spans="2:27" x14ac:dyDescent="0.25">
      <c r="B170">
        <v>46.1</v>
      </c>
      <c r="C170">
        <v>-5.9</v>
      </c>
      <c r="D170">
        <v>-0.6</v>
      </c>
      <c r="E170">
        <v>8</v>
      </c>
      <c r="F170">
        <v>84</v>
      </c>
      <c r="G170">
        <f t="shared" si="48"/>
        <v>76.777381092244028</v>
      </c>
      <c r="H170">
        <f t="shared" si="48"/>
        <v>140.12544959636551</v>
      </c>
      <c r="I170">
        <f t="shared" si="48"/>
        <v>230.81301030869676</v>
      </c>
      <c r="J170">
        <f t="shared" si="49"/>
        <v>0.39473378329635622</v>
      </c>
      <c r="K170">
        <f t="shared" si="50"/>
        <v>0.52905650922540715</v>
      </c>
      <c r="L170">
        <f t="shared" si="51"/>
        <v>0.54233483675111982</v>
      </c>
      <c r="M170">
        <f t="shared" si="52"/>
        <v>0.59742173997352743</v>
      </c>
      <c r="N170">
        <f t="shared" si="53"/>
        <v>0.629263030853219</v>
      </c>
      <c r="O170">
        <f t="shared" si="54"/>
        <v>0.63235539291833176</v>
      </c>
      <c r="P170">
        <f t="shared" si="55"/>
        <v>80.146869310058364</v>
      </c>
      <c r="Q170">
        <f t="shared" si="56"/>
        <v>14.846616113770111</v>
      </c>
      <c r="R170">
        <f>SUMPRODUCT($M170:$O170, INDEX($I$2:$K$4, R$10, 0))+INDEX($L$2:$L$4, R$10, 1)</f>
        <v>3.5879776410241369</v>
      </c>
      <c r="S170">
        <f>SUMPRODUCT($M170:$O170, INDEX($I$2:$K$4, S$10, 0))+INDEX($L$2:$L$4, S$10, 1)</f>
        <v>-4.8635199600948953</v>
      </c>
      <c r="T170">
        <f>SUMPRODUCT($M170:$O170, INDEX($I$2:$K$4, T$10, 0))+INDEX($L$2:$L$4, T$10, 1)</f>
        <v>1.9363847786684749</v>
      </c>
      <c r="U170">
        <f t="shared" si="47"/>
        <v>0.97308997461081337</v>
      </c>
      <c r="V170">
        <f t="shared" si="47"/>
        <v>7.6640590083184891E-3</v>
      </c>
      <c r="W170">
        <f t="shared" si="47"/>
        <v>0.87395443574946707</v>
      </c>
      <c r="X170">
        <f>MMULT(U170:W170, $M$2:$M$4)+$N$2</f>
        <v>81.483710506596211</v>
      </c>
      <c r="Y170">
        <f t="shared" si="57"/>
        <v>6.3317128146142991</v>
      </c>
      <c r="Z170">
        <f t="shared" si="58"/>
        <v>84</v>
      </c>
      <c r="AA170">
        <f t="shared" si="59"/>
        <v>0</v>
      </c>
    </row>
    <row r="171" spans="2:27" x14ac:dyDescent="0.25">
      <c r="B171">
        <v>46.1</v>
      </c>
      <c r="C171">
        <v>-3.5</v>
      </c>
      <c r="D171">
        <v>-0.6</v>
      </c>
      <c r="E171">
        <v>8</v>
      </c>
      <c r="F171">
        <v>84</v>
      </c>
      <c r="G171">
        <f t="shared" si="48"/>
        <v>71.502076636936707</v>
      </c>
      <c r="H171">
        <f t="shared" si="48"/>
        <v>126.01316642882533</v>
      </c>
      <c r="I171">
        <f t="shared" si="48"/>
        <v>214.44862614033084</v>
      </c>
      <c r="J171">
        <f t="shared" si="49"/>
        <v>0.19475275581078577</v>
      </c>
      <c r="K171">
        <f t="shared" si="50"/>
        <v>0.25273025388967763</v>
      </c>
      <c r="L171">
        <f t="shared" si="51"/>
        <v>0.36750922144240361</v>
      </c>
      <c r="M171">
        <f t="shared" si="52"/>
        <v>0.54853488068785283</v>
      </c>
      <c r="N171">
        <f t="shared" si="53"/>
        <v>0.56284839494605499</v>
      </c>
      <c r="O171">
        <f t="shared" si="54"/>
        <v>0.59085698169413758</v>
      </c>
      <c r="P171">
        <f t="shared" si="55"/>
        <v>75.357057513432707</v>
      </c>
      <c r="Q171">
        <f t="shared" si="56"/>
        <v>74.700454826110018</v>
      </c>
      <c r="R171">
        <f>SUMPRODUCT($M171:$O171, INDEX($I$2:$K$4, R$10, 0))+INDEX($L$2:$L$4, R$10, 1)</f>
        <v>3.3771883826856883</v>
      </c>
      <c r="S171">
        <f>SUMPRODUCT($M171:$O171, INDEX($I$2:$K$4, S$10, 0))+INDEX($L$2:$L$4, S$10, 1)</f>
        <v>-4.8849194212795517</v>
      </c>
      <c r="T171">
        <f>SUMPRODUCT($M171:$O171, INDEX($I$2:$K$4, T$10, 0))+INDEX($L$2:$L$4, T$10, 1)</f>
        <v>1.2310453847407414</v>
      </c>
      <c r="U171">
        <f t="shared" si="47"/>
        <v>0.9669839593211571</v>
      </c>
      <c r="V171">
        <f t="shared" si="47"/>
        <v>7.5030121235701869E-3</v>
      </c>
      <c r="W171">
        <f t="shared" si="47"/>
        <v>0.77400148867381391</v>
      </c>
      <c r="X171">
        <f>MMULT(U171:W171, $M$2:$M$4)+$N$2</f>
        <v>75.497153921582324</v>
      </c>
      <c r="Y171">
        <f t="shared" si="57"/>
        <v>72.29839143326285</v>
      </c>
      <c r="Z171">
        <f t="shared" si="58"/>
        <v>84</v>
      </c>
      <c r="AA171">
        <f t="shared" si="59"/>
        <v>0</v>
      </c>
    </row>
    <row r="172" spans="2:27" x14ac:dyDescent="0.25">
      <c r="B172">
        <v>41.3</v>
      </c>
      <c r="C172">
        <v>-5.3</v>
      </c>
      <c r="D172">
        <v>-0.6</v>
      </c>
      <c r="E172">
        <v>8</v>
      </c>
      <c r="F172">
        <v>84</v>
      </c>
      <c r="G172">
        <f t="shared" si="48"/>
        <v>69.377844900073114</v>
      </c>
      <c r="H172">
        <f t="shared" si="48"/>
        <v>126.26833479764598</v>
      </c>
      <c r="I172">
        <f t="shared" si="48"/>
        <v>207.67103651398696</v>
      </c>
      <c r="J172">
        <f t="shared" si="49"/>
        <v>0.11422545185052702</v>
      </c>
      <c r="K172">
        <f t="shared" si="50"/>
        <v>0.25772659069777948</v>
      </c>
      <c r="L172">
        <f t="shared" si="51"/>
        <v>0.29510220236092355</v>
      </c>
      <c r="M172">
        <f t="shared" si="52"/>
        <v>0.5285253544345796</v>
      </c>
      <c r="N172">
        <f t="shared" si="53"/>
        <v>0.56407735554900995</v>
      </c>
      <c r="O172">
        <f t="shared" si="54"/>
        <v>0.57324477516227901</v>
      </c>
      <c r="P172">
        <f t="shared" si="55"/>
        <v>74.206180715755394</v>
      </c>
      <c r="Q172">
        <f t="shared" si="56"/>
        <v>95.918896172441521</v>
      </c>
      <c r="R172">
        <f>SUMPRODUCT($M172:$O172, INDEX($I$2:$K$4, R$10, 0))+INDEX($L$2:$L$4, R$10, 1)</f>
        <v>3.3280421858046205</v>
      </c>
      <c r="S172">
        <f>SUMPRODUCT($M172:$O172, INDEX($I$2:$K$4, S$10, 0))+INDEX($L$2:$L$4, S$10, 1)</f>
        <v>-4.8898368725149375</v>
      </c>
      <c r="T172">
        <f>SUMPRODUCT($M172:$O172, INDEX($I$2:$K$4, T$10, 0))+INDEX($L$2:$L$4, T$10, 1)</f>
        <v>1.0688623025206638</v>
      </c>
      <c r="U172">
        <f t="shared" si="47"/>
        <v>0.96537839337270326</v>
      </c>
      <c r="V172">
        <f t="shared" si="47"/>
        <v>7.4664818000333821E-3</v>
      </c>
      <c r="W172">
        <f t="shared" si="47"/>
        <v>0.74438049702454812</v>
      </c>
      <c r="X172">
        <f>MMULT(U172:W172, $M$2:$M$4)+$N$2</f>
        <v>73.726393890434835</v>
      </c>
      <c r="Y172">
        <f t="shared" si="57"/>
        <v>105.54698249449469</v>
      </c>
      <c r="Z172">
        <f t="shared" si="58"/>
        <v>84</v>
      </c>
      <c r="AA172">
        <f t="shared" si="59"/>
        <v>0</v>
      </c>
    </row>
    <row r="173" spans="2:27" x14ac:dyDescent="0.25">
      <c r="B173">
        <v>55.6</v>
      </c>
      <c r="C173">
        <v>-6.7</v>
      </c>
      <c r="D173">
        <v>-2.5</v>
      </c>
      <c r="E173">
        <v>8</v>
      </c>
      <c r="F173">
        <v>84</v>
      </c>
      <c r="G173">
        <f t="shared" si="48"/>
        <v>84.025351241729467</v>
      </c>
      <c r="H173">
        <f t="shared" si="48"/>
        <v>146.79186159878032</v>
      </c>
      <c r="I173">
        <f t="shared" si="48"/>
        <v>238.63761182529518</v>
      </c>
      <c r="J173">
        <f t="shared" si="49"/>
        <v>0.66949641168277818</v>
      </c>
      <c r="K173">
        <f t="shared" si="50"/>
        <v>0.65958851763843929</v>
      </c>
      <c r="L173">
        <f t="shared" si="51"/>
        <v>0.62592739731500613</v>
      </c>
      <c r="M173">
        <f t="shared" si="52"/>
        <v>0.66139038818450346</v>
      </c>
      <c r="N173">
        <f t="shared" si="53"/>
        <v>0.65916794859012584</v>
      </c>
      <c r="O173">
        <f t="shared" si="54"/>
        <v>0.65156543933084177</v>
      </c>
      <c r="P173">
        <f t="shared" si="55"/>
        <v>82.896796255363071</v>
      </c>
      <c r="Q173">
        <f t="shared" si="56"/>
        <v>1.2170585021809419</v>
      </c>
      <c r="R173">
        <f>SUMPRODUCT($M173:$O173, INDEX($I$2:$K$4, R$10, 0))+INDEX($L$2:$L$4, R$10, 1)</f>
        <v>3.7395374709132341</v>
      </c>
      <c r="S173">
        <f>SUMPRODUCT($M173:$O173, INDEX($I$2:$K$4, S$10, 0))+INDEX($L$2:$L$4, S$10, 1)</f>
        <v>-4.849422278786327</v>
      </c>
      <c r="T173">
        <f>SUMPRODUCT($M173:$O173, INDEX($I$2:$K$4, T$10, 0))+INDEX($L$2:$L$4, T$10, 1)</f>
        <v>2.4409571355674773</v>
      </c>
      <c r="U173">
        <f t="shared" si="47"/>
        <v>0.97678657652311174</v>
      </c>
      <c r="V173">
        <f t="shared" si="47"/>
        <v>7.7720239775800363E-3</v>
      </c>
      <c r="W173">
        <f t="shared" si="47"/>
        <v>0.91989764363973503</v>
      </c>
      <c r="X173">
        <f>MMULT(U173:W173, $M$2:$M$4)+$N$2</f>
        <v>84.249553422787173</v>
      </c>
      <c r="Y173">
        <f t="shared" si="57"/>
        <v>6.2276910824793495E-2</v>
      </c>
      <c r="Z173">
        <f t="shared" si="58"/>
        <v>84</v>
      </c>
      <c r="AA173">
        <f t="shared" si="59"/>
        <v>0</v>
      </c>
    </row>
    <row r="174" spans="2:27" x14ac:dyDescent="0.25">
      <c r="B174">
        <v>60.4</v>
      </c>
      <c r="C174">
        <v>-8.8000000000000007</v>
      </c>
      <c r="D174">
        <v>-3.6</v>
      </c>
      <c r="E174">
        <v>5</v>
      </c>
      <c r="F174">
        <v>84</v>
      </c>
      <c r="G174">
        <f t="shared" si="48"/>
        <v>88.504245362687314</v>
      </c>
      <c r="H174">
        <f t="shared" si="48"/>
        <v>154.80729411612685</v>
      </c>
      <c r="I174">
        <f t="shared" si="48"/>
        <v>245.25973862340516</v>
      </c>
      <c r="J174">
        <f t="shared" si="49"/>
        <v>0.83928639364431246</v>
      </c>
      <c r="K174">
        <f t="shared" si="50"/>
        <v>0.81653508865885827</v>
      </c>
      <c r="L174">
        <f t="shared" si="51"/>
        <v>0.69667356045934903</v>
      </c>
      <c r="M174">
        <f t="shared" si="52"/>
        <v>0.69831490097399884</v>
      </c>
      <c r="N174">
        <f t="shared" si="53"/>
        <v>0.6935003410020919</v>
      </c>
      <c r="O174">
        <f t="shared" si="54"/>
        <v>0.66744984553501674</v>
      </c>
      <c r="P174">
        <f t="shared" si="55"/>
        <v>85.239980248723128</v>
      </c>
      <c r="Q174">
        <f t="shared" si="56"/>
        <v>1.5375510172234714</v>
      </c>
      <c r="R174">
        <f>SUMPRODUCT($M174:$O174, INDEX($I$2:$K$4, R$10, 0))+INDEX($L$2:$L$4, R$10, 1)</f>
        <v>3.8564126832176995</v>
      </c>
      <c r="S174">
        <f>SUMPRODUCT($M174:$O174, INDEX($I$2:$K$4, S$10, 0))+INDEX($L$2:$L$4, S$10, 1)</f>
        <v>-4.838094879629959</v>
      </c>
      <c r="T174">
        <f>SUMPRODUCT($M174:$O174, INDEX($I$2:$K$4, T$10, 0))+INDEX($L$2:$L$4, T$10, 1)</f>
        <v>2.8316387366840052</v>
      </c>
      <c r="U174">
        <f t="shared" si="47"/>
        <v>0.97929408704359433</v>
      </c>
      <c r="V174">
        <f t="shared" si="47"/>
        <v>7.8598654061073289E-3</v>
      </c>
      <c r="W174">
        <f t="shared" si="47"/>
        <v>0.94436176831461471</v>
      </c>
      <c r="X174">
        <f>MMULT(U174:W174, $M$2:$M$4)+$N$2</f>
        <v>85.731212995211976</v>
      </c>
      <c r="Y174">
        <f t="shared" si="57"/>
        <v>2.9970984347908218</v>
      </c>
      <c r="Z174">
        <f t="shared" si="58"/>
        <v>84</v>
      </c>
      <c r="AA174">
        <f t="shared" si="59"/>
        <v>0</v>
      </c>
    </row>
    <row r="175" spans="2:27" x14ac:dyDescent="0.25">
      <c r="B175">
        <v>50.9</v>
      </c>
      <c r="C175">
        <v>-7.4</v>
      </c>
      <c r="D175">
        <v>-2.4</v>
      </c>
      <c r="E175">
        <v>7</v>
      </c>
      <c r="F175">
        <v>84</v>
      </c>
      <c r="G175">
        <f t="shared" si="48"/>
        <v>79.144977780001497</v>
      </c>
      <c r="H175">
        <f t="shared" si="48"/>
        <v>140.44589249069315</v>
      </c>
      <c r="I175">
        <f t="shared" si="48"/>
        <v>224.51949591731497</v>
      </c>
      <c r="J175">
        <f t="shared" si="49"/>
        <v>0.48448678661597011</v>
      </c>
      <c r="K175">
        <f t="shared" si="50"/>
        <v>0.53533095709378387</v>
      </c>
      <c r="L175">
        <f t="shared" si="51"/>
        <v>0.47509933832921658</v>
      </c>
      <c r="M175">
        <f t="shared" si="52"/>
        <v>0.61880680287363354</v>
      </c>
      <c r="N175">
        <f t="shared" si="53"/>
        <v>0.6307256124716919</v>
      </c>
      <c r="O175">
        <f t="shared" si="54"/>
        <v>0.61658998904728413</v>
      </c>
      <c r="P175">
        <f t="shared" si="55"/>
        <v>79.657424245386224</v>
      </c>
      <c r="Q175">
        <f t="shared" si="56"/>
        <v>18.857964184559407</v>
      </c>
      <c r="R175">
        <f>SUMPRODUCT($M175:$O175, INDEX($I$2:$K$4, R$10, 0))+INDEX($L$2:$L$4, R$10, 1)</f>
        <v>3.5968526925508044</v>
      </c>
      <c r="S175">
        <f>SUMPRODUCT($M175:$O175, INDEX($I$2:$K$4, S$10, 0))+INDEX($L$2:$L$4, S$10, 1)</f>
        <v>-4.8637759630492239</v>
      </c>
      <c r="T175">
        <f>SUMPRODUCT($M175:$O175, INDEX($I$2:$K$4, T$10, 0))+INDEX($L$2:$L$4, T$10, 1)</f>
        <v>1.9657573599080935</v>
      </c>
      <c r="U175">
        <f t="shared" si="47"/>
        <v>0.97332140239448717</v>
      </c>
      <c r="V175">
        <f t="shared" si="47"/>
        <v>7.6621122689972607E-3</v>
      </c>
      <c r="W175">
        <f t="shared" si="47"/>
        <v>0.87715468130265817</v>
      </c>
      <c r="X175">
        <f>MMULT(U175:W175, $M$2:$M$4)+$N$2</f>
        <v>81.675673906760466</v>
      </c>
      <c r="Y175">
        <f t="shared" si="57"/>
        <v>5.4024917877141565</v>
      </c>
      <c r="Z175">
        <f t="shared" si="58"/>
        <v>84</v>
      </c>
      <c r="AA175">
        <f t="shared" si="59"/>
        <v>0</v>
      </c>
    </row>
    <row r="176" spans="2:27" x14ac:dyDescent="0.25">
      <c r="B176">
        <v>50.9</v>
      </c>
      <c r="C176">
        <v>-5.4</v>
      </c>
      <c r="D176">
        <v>-0.6</v>
      </c>
      <c r="E176">
        <v>7</v>
      </c>
      <c r="F176">
        <v>84</v>
      </c>
      <c r="G176">
        <f t="shared" si="48"/>
        <v>80.949609711918029</v>
      </c>
      <c r="H176">
        <f t="shared" si="48"/>
        <v>146.19357629170369</v>
      </c>
      <c r="I176">
        <f t="shared" si="48"/>
        <v>244.35782477605136</v>
      </c>
      <c r="J176">
        <f t="shared" si="49"/>
        <v>0.55289841120284211</v>
      </c>
      <c r="K176">
        <f t="shared" si="50"/>
        <v>0.64787376272853714</v>
      </c>
      <c r="L176">
        <f t="shared" si="51"/>
        <v>0.68703814480931258</v>
      </c>
      <c r="M176">
        <f t="shared" si="52"/>
        <v>0.63480778275771399</v>
      </c>
      <c r="N176">
        <f t="shared" si="53"/>
        <v>0.65653116013314849</v>
      </c>
      <c r="O176">
        <f t="shared" si="54"/>
        <v>0.6653077237543995</v>
      </c>
      <c r="P176">
        <f t="shared" si="55"/>
        <v>83.175946551022804</v>
      </c>
      <c r="Q176">
        <f t="shared" si="56"/>
        <v>0.67906408677121222</v>
      </c>
      <c r="R176">
        <f>SUMPRODUCT($M176:$O176, INDEX($I$2:$K$4, R$10, 0))+INDEX($L$2:$L$4, R$10, 1)</f>
        <v>3.7193937754482302</v>
      </c>
      <c r="S176">
        <f>SUMPRODUCT($M176:$O176, INDEX($I$2:$K$4, S$10, 0))+INDEX($L$2:$L$4, S$10, 1)</f>
        <v>-4.85021606782042</v>
      </c>
      <c r="T176">
        <f>SUMPRODUCT($M176:$O176, INDEX($I$2:$K$4, T$10, 0))+INDEX($L$2:$L$4, T$10, 1)</f>
        <v>2.3742107142011823</v>
      </c>
      <c r="U176">
        <f t="shared" si="47"/>
        <v>0.97632541355484803</v>
      </c>
      <c r="V176">
        <f t="shared" si="47"/>
        <v>7.7659049696615981E-3</v>
      </c>
      <c r="W176">
        <f t="shared" si="47"/>
        <v>0.91483948328533837</v>
      </c>
      <c r="X176">
        <f>MMULT(U176:W176, $M$2:$M$4)+$N$2</f>
        <v>83.944445545595514</v>
      </c>
      <c r="Y176">
        <f t="shared" si="57"/>
        <v>3.0862974041801542E-3</v>
      </c>
      <c r="Z176">
        <f t="shared" si="58"/>
        <v>84</v>
      </c>
      <c r="AA176">
        <f t="shared" si="59"/>
        <v>0</v>
      </c>
    </row>
    <row r="177" spans="1:29" x14ac:dyDescent="0.25">
      <c r="B177">
        <v>46.1</v>
      </c>
      <c r="C177">
        <v>-6.7</v>
      </c>
      <c r="D177">
        <v>-2.6</v>
      </c>
      <c r="E177">
        <v>7</v>
      </c>
      <c r="F177">
        <v>84</v>
      </c>
      <c r="G177">
        <f t="shared" si="48"/>
        <v>70.836668460192115</v>
      </c>
      <c r="H177">
        <f t="shared" si="48"/>
        <v>124.05544147399709</v>
      </c>
      <c r="I177">
        <f t="shared" si="48"/>
        <v>196.97619326384455</v>
      </c>
      <c r="J177">
        <f t="shared" si="49"/>
        <v>0.16952785893325917</v>
      </c>
      <c r="K177">
        <f t="shared" si="50"/>
        <v>0.21439692402925581</v>
      </c>
      <c r="L177">
        <f t="shared" si="51"/>
        <v>0.18084599005256119</v>
      </c>
      <c r="M177">
        <f t="shared" si="52"/>
        <v>0.54228075187785751</v>
      </c>
      <c r="N177">
        <f t="shared" si="53"/>
        <v>0.55339485833852908</v>
      </c>
      <c r="O177">
        <f t="shared" si="54"/>
        <v>0.5450886779880193</v>
      </c>
      <c r="P177">
        <f t="shared" si="55"/>
        <v>72.608366858126232</v>
      </c>
      <c r="Q177">
        <f t="shared" si="56"/>
        <v>129.76930563903682</v>
      </c>
      <c r="R177">
        <f>SUMPRODUCT($M177:$O177, INDEX($I$2:$K$4, R$10, 0))+INDEX($L$2:$L$4, R$10, 1)</f>
        <v>3.2935419180532217</v>
      </c>
      <c r="S177">
        <f>SUMPRODUCT($M177:$O177, INDEX($I$2:$K$4, S$10, 0))+INDEX($L$2:$L$4, S$10, 1)</f>
        <v>-4.8946883295033325</v>
      </c>
      <c r="T177">
        <f>SUMPRODUCT($M177:$O177, INDEX($I$2:$K$4, T$10, 0))+INDEX($L$2:$L$4, T$10, 1)</f>
        <v>0.95327487739254124</v>
      </c>
      <c r="U177">
        <f t="shared" si="47"/>
        <v>0.96420659482043991</v>
      </c>
      <c r="V177">
        <f t="shared" si="47"/>
        <v>7.4306147203721364E-3</v>
      </c>
      <c r="W177">
        <f t="shared" si="47"/>
        <v>0.72177330516654614</v>
      </c>
      <c r="X177">
        <f>MMULT(U177:W177, $M$2:$M$4)+$N$2</f>
        <v>72.375440293033591</v>
      </c>
      <c r="Y177">
        <f t="shared" si="57"/>
        <v>135.13038838082696</v>
      </c>
      <c r="Z177">
        <f t="shared" si="58"/>
        <v>69</v>
      </c>
      <c r="AA177">
        <f t="shared" si="59"/>
        <v>1</v>
      </c>
    </row>
    <row r="178" spans="1:29" x14ac:dyDescent="0.25">
      <c r="B178">
        <v>46.1</v>
      </c>
      <c r="C178">
        <v>-5</v>
      </c>
      <c r="D178">
        <v>-0.6</v>
      </c>
      <c r="E178">
        <v>8</v>
      </c>
      <c r="F178">
        <v>84</v>
      </c>
      <c r="G178">
        <f t="shared" si="48"/>
        <v>74.799141921503775</v>
      </c>
      <c r="H178">
        <f t="shared" si="48"/>
        <v>134.83334340853796</v>
      </c>
      <c r="I178">
        <f t="shared" si="48"/>
        <v>224.67636624555954</v>
      </c>
      <c r="J178">
        <f t="shared" si="49"/>
        <v>0.31974089798926708</v>
      </c>
      <c r="K178">
        <f t="shared" si="50"/>
        <v>0.42543416347450891</v>
      </c>
      <c r="L178">
        <f t="shared" si="51"/>
        <v>0.47677523101035102</v>
      </c>
      <c r="M178">
        <f t="shared" si="52"/>
        <v>0.57926110570572942</v>
      </c>
      <c r="N178">
        <f t="shared" si="53"/>
        <v>0.60478286342670518</v>
      </c>
      <c r="O178">
        <f t="shared" si="54"/>
        <v>0.61698610393984721</v>
      </c>
      <c r="P178">
        <f t="shared" si="55"/>
        <v>78.375650427290978</v>
      </c>
      <c r="Q178">
        <f t="shared" si="56"/>
        <v>31.633308116032158</v>
      </c>
      <c r="R178">
        <f>SUMPRODUCT($M178:$O178, INDEX($I$2:$K$4, R$10, 0))+INDEX($L$2:$L$4, R$10, 1)</f>
        <v>3.5099932808441028</v>
      </c>
      <c r="S178">
        <f>SUMPRODUCT($M178:$O178, INDEX($I$2:$K$4, S$10, 0))+INDEX($L$2:$L$4, S$10, 1)</f>
        <v>-4.8714348948191875</v>
      </c>
      <c r="T178">
        <f>SUMPRODUCT($M178:$O178, INDEX($I$2:$K$4, T$10, 0))+INDEX($L$2:$L$4, T$10, 1)</f>
        <v>1.6754473964077041</v>
      </c>
      <c r="U178">
        <f t="shared" si="47"/>
        <v>0.97097077477457394</v>
      </c>
      <c r="V178">
        <f t="shared" si="47"/>
        <v>7.6040973593949996E-3</v>
      </c>
      <c r="W178">
        <f t="shared" si="47"/>
        <v>0.84230074983526504</v>
      </c>
      <c r="X178">
        <f>MMULT(U178:W178, $M$2:$M$4)+$N$2</f>
        <v>79.584844184093924</v>
      </c>
      <c r="Y178">
        <f t="shared" si="57"/>
        <v>19.493600878729243</v>
      </c>
      <c r="Z178">
        <f t="shared" si="58"/>
        <v>84</v>
      </c>
      <c r="AA178">
        <f t="shared" si="59"/>
        <v>0</v>
      </c>
    </row>
    <row r="179" spans="1:29" x14ac:dyDescent="0.25">
      <c r="B179">
        <v>50.9</v>
      </c>
      <c r="C179">
        <v>-4.9000000000000004</v>
      </c>
      <c r="D179">
        <v>-2.7</v>
      </c>
      <c r="E179">
        <v>8</v>
      </c>
      <c r="F179">
        <v>84</v>
      </c>
      <c r="G179">
        <f t="shared" si="48"/>
        <v>73.425875506536414</v>
      </c>
      <c r="H179">
        <f t="shared" si="48"/>
        <v>124.14846921377075</v>
      </c>
      <c r="I179">
        <f t="shared" si="48"/>
        <v>203.99085971450327</v>
      </c>
      <c r="J179">
        <f t="shared" si="49"/>
        <v>0.26768186878948219</v>
      </c>
      <c r="K179">
        <f t="shared" si="50"/>
        <v>0.21621845826782105</v>
      </c>
      <c r="L179">
        <f t="shared" si="51"/>
        <v>0.25578577182525208</v>
      </c>
      <c r="M179">
        <f t="shared" si="52"/>
        <v>0.5665237188621518</v>
      </c>
      <c r="N179">
        <f t="shared" si="53"/>
        <v>0.55384500477824605</v>
      </c>
      <c r="O179">
        <f t="shared" si="54"/>
        <v>0.56360006044582178</v>
      </c>
      <c r="P179">
        <f t="shared" si="55"/>
        <v>73.912955363542423</v>
      </c>
      <c r="Q179">
        <f t="shared" si="56"/>
        <v>101.74846949788757</v>
      </c>
      <c r="R179">
        <f>SUMPRODUCT($M179:$O179, INDEX($I$2:$K$4, R$10, 0))+INDEX($L$2:$L$4, R$10, 1)</f>
        <v>3.3518076554135847</v>
      </c>
      <c r="S179">
        <f>SUMPRODUCT($M179:$O179, INDEX($I$2:$K$4, S$10, 0))+INDEX($L$2:$L$4, S$10, 1)</f>
        <v>-4.8889430329450745</v>
      </c>
      <c r="T179">
        <f>SUMPRODUCT($M179:$O179, INDEX($I$2:$K$4, T$10, 0))+INDEX($L$2:$L$4, T$10, 1)</f>
        <v>1.1457998739881328</v>
      </c>
      <c r="U179">
        <f t="shared" si="47"/>
        <v>0.96616397998634973</v>
      </c>
      <c r="V179">
        <f t="shared" si="47"/>
        <v>7.4731087238674608E-3</v>
      </c>
      <c r="W179">
        <f t="shared" si="47"/>
        <v>0.75874291079859923</v>
      </c>
      <c r="X179">
        <f>MMULT(U179:W179, $M$2:$M$4)+$N$2</f>
        <v>74.584722220907082</v>
      </c>
      <c r="Y179">
        <f t="shared" si="57"/>
        <v>88.647455657480862</v>
      </c>
      <c r="Z179">
        <f t="shared" si="58"/>
        <v>84</v>
      </c>
      <c r="AA179">
        <f t="shared" si="59"/>
        <v>0</v>
      </c>
    </row>
    <row r="180" spans="1:29" x14ac:dyDescent="0.25">
      <c r="B180">
        <v>46.1</v>
      </c>
      <c r="C180">
        <v>-4.8</v>
      </c>
      <c r="D180">
        <v>-0.6</v>
      </c>
      <c r="E180">
        <v>7</v>
      </c>
      <c r="F180">
        <v>84</v>
      </c>
      <c r="G180">
        <f t="shared" si="48"/>
        <v>73.550073519747102</v>
      </c>
      <c r="H180">
        <f t="shared" si="48"/>
        <v>132.33646149298414</v>
      </c>
      <c r="I180">
        <f t="shared" si="48"/>
        <v>221.21585098134153</v>
      </c>
      <c r="J180">
        <f t="shared" si="49"/>
        <v>0.27239007975701246</v>
      </c>
      <c r="K180">
        <f t="shared" si="50"/>
        <v>0.37654384420090881</v>
      </c>
      <c r="L180">
        <f t="shared" si="51"/>
        <v>0.43980551041911609</v>
      </c>
      <c r="M180">
        <f t="shared" si="52"/>
        <v>0.56767957170568506</v>
      </c>
      <c r="N180">
        <f t="shared" si="53"/>
        <v>0.59303925047525308</v>
      </c>
      <c r="O180">
        <f t="shared" si="54"/>
        <v>0.60821268679699381</v>
      </c>
      <c r="P180">
        <f t="shared" si="55"/>
        <v>77.414308439865536</v>
      </c>
      <c r="Q180">
        <f t="shared" si="56"/>
        <v>43.37133332522631</v>
      </c>
      <c r="R180">
        <f>SUMPRODUCT($M180:$O180, INDEX($I$2:$K$4, R$10, 0))+INDEX($L$2:$L$4, R$10, 1)</f>
        <v>3.4668398704353893</v>
      </c>
      <c r="S180">
        <f>SUMPRODUCT($M180:$O180, INDEX($I$2:$K$4, S$10, 0))+INDEX($L$2:$L$4, S$10, 1)</f>
        <v>-4.8757696803838622</v>
      </c>
      <c r="T180">
        <f>SUMPRODUCT($M180:$O180, INDEX($I$2:$K$4, T$10, 0))+INDEX($L$2:$L$4, T$10, 1)</f>
        <v>1.531304535356881</v>
      </c>
      <c r="U180">
        <f t="shared" si="47"/>
        <v>0.96972939270169967</v>
      </c>
      <c r="V180">
        <f t="shared" si="47"/>
        <v>7.5714555978747796E-3</v>
      </c>
      <c r="W180">
        <f t="shared" si="47"/>
        <v>0.82219710313278127</v>
      </c>
      <c r="X180">
        <f>MMULT(U180:W180, $M$2:$M$4)+$N$2</f>
        <v>78.380559200814446</v>
      </c>
      <c r="Y180">
        <f t="shared" si="57"/>
        <v>31.578114895551181</v>
      </c>
      <c r="Z180">
        <f t="shared" si="58"/>
        <v>84</v>
      </c>
      <c r="AA180">
        <f t="shared" si="59"/>
        <v>0</v>
      </c>
    </row>
    <row r="181" spans="1:29" x14ac:dyDescent="0.25">
      <c r="B181">
        <v>60.4</v>
      </c>
      <c r="C181">
        <v>-5.4</v>
      </c>
      <c r="D181">
        <v>-2.4</v>
      </c>
      <c r="E181">
        <v>7</v>
      </c>
      <c r="F181">
        <v>84</v>
      </c>
      <c r="G181">
        <f t="shared" si="48"/>
        <v>86.78362943063469</v>
      </c>
      <c r="H181">
        <f t="shared" si="48"/>
        <v>149.12855611460293</v>
      </c>
      <c r="I181">
        <f t="shared" si="48"/>
        <v>248.58737132906717</v>
      </c>
      <c r="J181">
        <f t="shared" si="49"/>
        <v>0.77405972380656562</v>
      </c>
      <c r="K181">
        <f t="shared" si="50"/>
        <v>0.70534227964528151</v>
      </c>
      <c r="L181">
        <f t="shared" si="51"/>
        <v>0.7322236568945919</v>
      </c>
      <c r="M181">
        <f t="shared" si="52"/>
        <v>0.6843984385064219</v>
      </c>
      <c r="N181">
        <f t="shared" si="53"/>
        <v>0.66937115824415439</v>
      </c>
      <c r="O181">
        <f t="shared" si="54"/>
        <v>0.67529304897861864</v>
      </c>
      <c r="P181">
        <f t="shared" si="55"/>
        <v>84.745562588525075</v>
      </c>
      <c r="Q181">
        <f t="shared" si="56"/>
        <v>0.55586357340821091</v>
      </c>
      <c r="R181">
        <f>SUMPRODUCT($M181:$O181, INDEX($I$2:$K$4, R$10, 0))+INDEX($L$2:$L$4, R$10, 1)</f>
        <v>3.8163397094929485</v>
      </c>
      <c r="S181">
        <f>SUMPRODUCT($M181:$O181, INDEX($I$2:$K$4, S$10, 0))+INDEX($L$2:$L$4, S$10, 1)</f>
        <v>-4.8415610216351732</v>
      </c>
      <c r="T181">
        <f>SUMPRODUCT($M181:$O181, INDEX($I$2:$K$4, T$10, 0))+INDEX($L$2:$L$4, T$10, 1)</f>
        <v>2.6960669994164848</v>
      </c>
      <c r="U181">
        <f t="shared" si="47"/>
        <v>0.97846572085308359</v>
      </c>
      <c r="V181">
        <f t="shared" si="47"/>
        <v>7.8328821817445389E-3</v>
      </c>
      <c r="W181">
        <f t="shared" si="47"/>
        <v>0.93679416728811471</v>
      </c>
      <c r="X181">
        <f>MMULT(U181:W181, $M$2:$M$4)+$N$2</f>
        <v>85.272120591975195</v>
      </c>
      <c r="Y181">
        <f t="shared" si="57"/>
        <v>1.6182908005273211</v>
      </c>
      <c r="Z181">
        <f t="shared" si="58"/>
        <v>84</v>
      </c>
      <c r="AA181">
        <f t="shared" si="59"/>
        <v>0</v>
      </c>
    </row>
    <row r="182" spans="1:29" x14ac:dyDescent="0.25">
      <c r="B182">
        <v>55.6</v>
      </c>
      <c r="C182">
        <v>-5.0999999999999996</v>
      </c>
      <c r="D182">
        <v>-2.7</v>
      </c>
      <c r="E182">
        <v>7</v>
      </c>
      <c r="F182">
        <v>84</v>
      </c>
      <c r="G182">
        <f t="shared" si="48"/>
        <v>79.0100531323762</v>
      </c>
      <c r="H182">
        <f t="shared" si="48"/>
        <v>134.11749008283246</v>
      </c>
      <c r="I182">
        <f t="shared" si="48"/>
        <v>221.91172627778508</v>
      </c>
      <c r="J182">
        <f t="shared" si="49"/>
        <v>0.47937194065895827</v>
      </c>
      <c r="K182">
        <f t="shared" si="50"/>
        <v>0.41141736218775371</v>
      </c>
      <c r="L182">
        <f t="shared" si="51"/>
        <v>0.44723975454509146</v>
      </c>
      <c r="M182">
        <f t="shared" si="52"/>
        <v>0.61759955673803357</v>
      </c>
      <c r="N182">
        <f t="shared" si="53"/>
        <v>0.60142768696837978</v>
      </c>
      <c r="O182">
        <f t="shared" si="54"/>
        <v>0.60998276079628344</v>
      </c>
      <c r="P182">
        <f t="shared" si="55"/>
        <v>78.428467672329603</v>
      </c>
      <c r="Q182">
        <f t="shared" si="56"/>
        <v>31.04197247827631</v>
      </c>
      <c r="R182">
        <f>SUMPRODUCT($M182:$O182, INDEX($I$2:$K$4, R$10, 0))+INDEX($L$2:$L$4, R$10, 1)</f>
        <v>3.5470239009620474</v>
      </c>
      <c r="S182">
        <f>SUMPRODUCT($M182:$O182, INDEX($I$2:$K$4, S$10, 0))+INDEX($L$2:$L$4, S$10, 1)</f>
        <v>-4.8690995970771667</v>
      </c>
      <c r="T182">
        <f>SUMPRODUCT($M182:$O182, INDEX($I$2:$K$4, T$10, 0))+INDEX($L$2:$L$4, T$10, 1)</f>
        <v>1.7971492165043363</v>
      </c>
      <c r="U182">
        <f t="shared" si="47"/>
        <v>0.97199653265483055</v>
      </c>
      <c r="V182">
        <f t="shared" si="47"/>
        <v>7.621740438109606E-3</v>
      </c>
      <c r="W182">
        <f t="shared" si="47"/>
        <v>0.85780155666540125</v>
      </c>
      <c r="X182">
        <f>MMULT(U182:W182, $M$2:$M$4)+$N$2</f>
        <v>80.514153507042323</v>
      </c>
      <c r="Y182">
        <f t="shared" si="57"/>
        <v>12.151125772465335</v>
      </c>
      <c r="Z182">
        <f t="shared" si="58"/>
        <v>84</v>
      </c>
      <c r="AA182">
        <f t="shared" si="59"/>
        <v>0</v>
      </c>
    </row>
    <row r="183" spans="1:29" x14ac:dyDescent="0.25">
      <c r="A183" s="6" t="s">
        <v>19</v>
      </c>
      <c r="B183" s="1">
        <v>47.6</v>
      </c>
      <c r="C183" s="1">
        <v>-5.9</v>
      </c>
      <c r="D183" s="1">
        <v>-4.3</v>
      </c>
      <c r="E183" s="1">
        <v>6</v>
      </c>
      <c r="G183">
        <f t="shared" si="48"/>
        <v>64.312761253752157</v>
      </c>
      <c r="H183">
        <f t="shared" si="48"/>
        <v>104.72305745439783</v>
      </c>
      <c r="I183">
        <f t="shared" si="48"/>
        <v>163.7624053487263</v>
      </c>
      <c r="J183">
        <f t="shared" ref="J183:J190" si="60">(G183-G$7)/(G$6-G$7)*2-1</f>
        <v>-7.778633447823291E-2</v>
      </c>
      <c r="K183">
        <f t="shared" ref="K183:K190" si="61">(H183-H$7)/(H$6-H$7)*2-1</f>
        <v>-0.16414177303540212</v>
      </c>
      <c r="L183">
        <f t="shared" ref="L183:L190" si="62">(I183-I$7)/(I$6-I$7)*2-1</f>
        <v>-0.17398684992797175</v>
      </c>
      <c r="M183">
        <f t="shared" si="52"/>
        <v>0.4805632159270995</v>
      </c>
      <c r="N183">
        <f t="shared" si="53"/>
        <v>0.4590564423792276</v>
      </c>
      <c r="O183">
        <f t="shared" si="54"/>
        <v>0.4566126819959318</v>
      </c>
      <c r="P183">
        <f t="shared" si="55"/>
        <v>64.370645175900151</v>
      </c>
      <c r="Q183">
        <f t="shared" si="56"/>
        <v>4143.5799603616369</v>
      </c>
      <c r="R183">
        <f>SUMPRODUCT($M183:$O183, INDEX($I$2:$K$4, R$10, 0))+INDEX($L$2:$L$4, R$10, 1)</f>
        <v>2.9639882876567434</v>
      </c>
      <c r="S183">
        <f>SUMPRODUCT($M183:$O183, INDEX($I$2:$K$4, S$10, 0))+INDEX($L$2:$L$4, S$10, 1)</f>
        <v>-4.9293149402402081</v>
      </c>
      <c r="T183">
        <f>SUMPRODUCT($M183:$O183, INDEX($I$2:$K$4, T$10, 0))+INDEX($L$2:$L$4, T$10, 1)</f>
        <v>-0.14833398276460574</v>
      </c>
      <c r="U183">
        <f t="shared" si="47"/>
        <v>0.95092046533121588</v>
      </c>
      <c r="V183">
        <f t="shared" si="47"/>
        <v>7.1795370608632916E-3</v>
      </c>
      <c r="W183">
        <f t="shared" si="47"/>
        <v>0.46298435061902288</v>
      </c>
      <c r="X183">
        <f>MMULT(U183:W183, $M$2:$M$4)+$N$2</f>
        <v>56.917979934258184</v>
      </c>
      <c r="Z183" s="4">
        <f t="shared" si="58"/>
        <v>39</v>
      </c>
      <c r="AC183" s="3"/>
    </row>
    <row r="184" spans="1:29" x14ac:dyDescent="0.25">
      <c r="A184" s="6"/>
      <c r="B184" s="1">
        <v>38.1</v>
      </c>
      <c r="C184" s="1">
        <v>-3.8</v>
      </c>
      <c r="D184" s="1">
        <v>-1.8</v>
      </c>
      <c r="E184" s="1">
        <v>7</v>
      </c>
      <c r="G184">
        <f t="shared" ref="G184:I190" si="63">SUMPRODUCT($B184:$E184, INDEX($B$2:$E$4, G$10, 0))+ INDEX($F$2:$F$4, G$10, 1)</f>
        <v>57.083700547458292</v>
      </c>
      <c r="H184">
        <f t="shared" si="63"/>
        <v>97.569323645811096</v>
      </c>
      <c r="I184">
        <f t="shared" si="63"/>
        <v>160.32901754635319</v>
      </c>
      <c r="J184">
        <f t="shared" si="60"/>
        <v>-0.35183212653593343</v>
      </c>
      <c r="K184">
        <f t="shared" si="61"/>
        <v>-0.30421581006593434</v>
      </c>
      <c r="L184">
        <f t="shared" si="62"/>
        <v>-0.21066675972278437</v>
      </c>
      <c r="M184">
        <f t="shared" si="52"/>
        <v>0.41293820578907603</v>
      </c>
      <c r="N184">
        <f t="shared" si="53"/>
        <v>0.42452721823685463</v>
      </c>
      <c r="O184">
        <f t="shared" si="54"/>
        <v>0.44752723058375304</v>
      </c>
      <c r="P184">
        <f t="shared" si="55"/>
        <v>61.961718623314525</v>
      </c>
      <c r="Q184">
        <f t="shared" si="56"/>
        <v>3839.254574754802</v>
      </c>
      <c r="R184">
        <f>SUMPRODUCT($M184:$O184, INDEX($I$2:$K$4, R$10, 0))+INDEX($L$2:$L$4, R$10, 1)</f>
        <v>2.81523502937709</v>
      </c>
      <c r="S184">
        <f>SUMPRODUCT($M184:$O184, INDEX($I$2:$K$4, S$10, 0))+INDEX($L$2:$L$4, S$10, 1)</f>
        <v>-4.9427100579564955</v>
      </c>
      <c r="T184">
        <f>SUMPRODUCT($M184:$O184, INDEX($I$2:$K$4, T$10, 0))+INDEX($L$2:$L$4, T$10, 1)</f>
        <v>-0.6442077285785901</v>
      </c>
      <c r="U184">
        <f t="shared" si="47"/>
        <v>0.94349356555519592</v>
      </c>
      <c r="V184">
        <f t="shared" si="47"/>
        <v>7.0846843559986793E-3</v>
      </c>
      <c r="W184">
        <f t="shared" si="47"/>
        <v>0.34429599695711066</v>
      </c>
      <c r="X184">
        <f>MMULT(U184:W184, $M$2:$M$4)+$N$2</f>
        <v>49.809918386574097</v>
      </c>
      <c r="Z184" s="4">
        <f t="shared" si="58"/>
        <v>39</v>
      </c>
      <c r="AC184" s="3"/>
    </row>
    <row r="185" spans="1:29" x14ac:dyDescent="0.25">
      <c r="A185" s="6"/>
      <c r="B185" s="1">
        <v>47.6</v>
      </c>
      <c r="C185" s="1">
        <v>-5.9</v>
      </c>
      <c r="D185" s="1">
        <v>-4.5999999999999996</v>
      </c>
      <c r="E185" s="1">
        <v>5</v>
      </c>
      <c r="G185">
        <f t="shared" si="63"/>
        <v>62.469848393603449</v>
      </c>
      <c r="H185">
        <f t="shared" si="63"/>
        <v>100.4842125071456</v>
      </c>
      <c r="I185">
        <f t="shared" si="63"/>
        <v>156.0863694875874</v>
      </c>
      <c r="J185">
        <f t="shared" si="60"/>
        <v>-0.14764914722416378</v>
      </c>
      <c r="K185">
        <f t="shared" si="61"/>
        <v>-0.24714068521122334</v>
      </c>
      <c r="L185">
        <f t="shared" si="62"/>
        <v>-0.25599223911637425</v>
      </c>
      <c r="M185">
        <f t="shared" si="52"/>
        <v>0.46315462548078434</v>
      </c>
      <c r="N185">
        <f t="shared" si="53"/>
        <v>0.43852739859821488</v>
      </c>
      <c r="O185">
        <f t="shared" si="54"/>
        <v>0.43634915855192163</v>
      </c>
      <c r="P185">
        <f t="shared" si="55"/>
        <v>62.471751483255147</v>
      </c>
      <c r="Q185">
        <f t="shared" si="56"/>
        <v>3902.7197333855916</v>
      </c>
      <c r="R185">
        <f>SUMPRODUCT($M185:$O185, INDEX($I$2:$K$4, R$10, 0))+INDEX($L$2:$L$4, R$10, 1)</f>
        <v>2.8855876075791116</v>
      </c>
      <c r="S185">
        <f>SUMPRODUCT($M185:$O185, INDEX($I$2:$K$4, S$10, 0))+INDEX($L$2:$L$4, S$10, 1)</f>
        <v>-4.9374369019749835</v>
      </c>
      <c r="T185">
        <f>SUMPRODUCT($M185:$O185, INDEX($I$2:$K$4, T$10, 0))+INDEX($L$2:$L$4, T$10, 1)</f>
        <v>-0.41013301869319729</v>
      </c>
      <c r="U185">
        <f t="shared" si="47"/>
        <v>0.94712936497101985</v>
      </c>
      <c r="V185">
        <f t="shared" si="47"/>
        <v>7.121874907699193E-3</v>
      </c>
      <c r="W185">
        <f t="shared" si="47"/>
        <v>0.39888022619325753</v>
      </c>
      <c r="X185">
        <f>MMULT(U185:W185, $M$2:$M$4)+$N$2</f>
        <v>53.081886668500601</v>
      </c>
      <c r="Z185" s="4">
        <f t="shared" si="58"/>
        <v>39</v>
      </c>
      <c r="AC185" s="3"/>
    </row>
    <row r="186" spans="1:29" x14ac:dyDescent="0.25">
      <c r="A186" s="6"/>
      <c r="B186" s="1">
        <v>52.4</v>
      </c>
      <c r="C186" s="1">
        <v>-5.6</v>
      </c>
      <c r="D186" s="1">
        <v>-3.7</v>
      </c>
      <c r="E186" s="1">
        <v>5</v>
      </c>
      <c r="G186">
        <f t="shared" si="63"/>
        <v>70.991504904037086</v>
      </c>
      <c r="H186">
        <f t="shared" si="63"/>
        <v>117.8031810050179</v>
      </c>
      <c r="I186">
        <f t="shared" si="63"/>
        <v>189.82935705201402</v>
      </c>
      <c r="J186">
        <f t="shared" si="60"/>
        <v>0.17539753932699953</v>
      </c>
      <c r="K186">
        <f t="shared" si="61"/>
        <v>9.1974230106103061E-2</v>
      </c>
      <c r="L186">
        <f t="shared" si="62"/>
        <v>0.10449419915173364</v>
      </c>
      <c r="M186">
        <f t="shared" si="52"/>
        <v>0.54373731330849173</v>
      </c>
      <c r="N186">
        <f t="shared" si="53"/>
        <v>0.52297736218823299</v>
      </c>
      <c r="O186">
        <f t="shared" si="54"/>
        <v>0.52609980537888501</v>
      </c>
      <c r="P186">
        <f t="shared" si="55"/>
        <v>70.737181932389319</v>
      </c>
      <c r="Q186">
        <f t="shared" si="56"/>
        <v>5003.748907735946</v>
      </c>
      <c r="R186">
        <f>SUMPRODUCT($M186:$O186, INDEX($I$2:$K$4, R$10, 0))+INDEX($L$2:$L$4, R$10, 1)</f>
        <v>3.2288131510059803</v>
      </c>
      <c r="S186">
        <f>SUMPRODUCT($M186:$O186, INDEX($I$2:$K$4, S$10, 0))+INDEX($L$2:$L$4, S$10, 1)</f>
        <v>-4.9020009734698773</v>
      </c>
      <c r="T186">
        <f>SUMPRODUCT($M186:$O186, INDEX($I$2:$K$4, T$10, 0))+INDEX($L$2:$L$4, T$10, 1)</f>
        <v>0.73523258460431773</v>
      </c>
      <c r="U186">
        <f t="shared" si="47"/>
        <v>0.96190428535722672</v>
      </c>
      <c r="V186">
        <f t="shared" si="47"/>
        <v>7.3768748507072063E-3</v>
      </c>
      <c r="W186">
        <f t="shared" si="47"/>
        <v>0.67595247531136826</v>
      </c>
      <c r="X186">
        <f>MMULT(U186:W186, $M$2:$M$4)+$N$2</f>
        <v>69.638986246592552</v>
      </c>
      <c r="Z186" s="4">
        <f t="shared" si="58"/>
        <v>69</v>
      </c>
      <c r="AC186" s="3"/>
    </row>
    <row r="187" spans="1:29" x14ac:dyDescent="0.25">
      <c r="A187" s="6"/>
      <c r="B187" s="1">
        <v>47.6</v>
      </c>
      <c r="C187" s="1">
        <v>-6.4</v>
      </c>
      <c r="D187" s="1">
        <v>-2.5</v>
      </c>
      <c r="E187" s="1">
        <v>7</v>
      </c>
      <c r="G187">
        <f t="shared" si="63"/>
        <v>72.421961690428205</v>
      </c>
      <c r="H187">
        <f t="shared" si="63"/>
        <v>126.49189453985485</v>
      </c>
      <c r="I187">
        <f t="shared" si="63"/>
        <v>202.74378429969806</v>
      </c>
      <c r="J187">
        <f t="shared" si="60"/>
        <v>0.22962459301456506</v>
      </c>
      <c r="K187">
        <f t="shared" si="61"/>
        <v>0.26210401323635835</v>
      </c>
      <c r="L187">
        <f t="shared" si="62"/>
        <v>0.24246289181421266</v>
      </c>
      <c r="M187">
        <f t="shared" si="52"/>
        <v>0.55715523119033361</v>
      </c>
      <c r="N187">
        <f t="shared" si="53"/>
        <v>0.56515343434006693</v>
      </c>
      <c r="O187">
        <f t="shared" si="54"/>
        <v>0.56032050068303529</v>
      </c>
      <c r="P187">
        <f t="shared" si="55"/>
        <v>73.950988230169344</v>
      </c>
      <c r="Q187">
        <f t="shared" si="56"/>
        <v>5468.7486602186445</v>
      </c>
      <c r="R187">
        <f>SUMPRODUCT($M187:$O187, INDEX($I$2:$K$4, R$10, 0))+INDEX($L$2:$L$4, R$10, 1)</f>
        <v>3.3499483152086054</v>
      </c>
      <c r="S187">
        <f>SUMPRODUCT($M187:$O187, INDEX($I$2:$K$4, S$10, 0))+INDEX($L$2:$L$4, S$10, 1)</f>
        <v>-4.8889071282976353</v>
      </c>
      <c r="T187">
        <f>SUMPRODUCT($M187:$O187, INDEX($I$2:$K$4, T$10, 0))+INDEX($L$2:$L$4, T$10, 1)</f>
        <v>1.1412146453602503</v>
      </c>
      <c r="U187">
        <f t="shared" si="47"/>
        <v>0.96610314331529401</v>
      </c>
      <c r="V187">
        <f t="shared" si="47"/>
        <v>7.4733750427314651E-3</v>
      </c>
      <c r="W187">
        <f t="shared" si="47"/>
        <v>0.75790257954841389</v>
      </c>
      <c r="X187">
        <f>MMULT(U187:W187, $M$2:$M$4)+$N$2</f>
        <v>74.534306693924691</v>
      </c>
      <c r="Z187" s="4">
        <f t="shared" si="58"/>
        <v>84</v>
      </c>
      <c r="AC187" s="3"/>
    </row>
    <row r="188" spans="1:29" x14ac:dyDescent="0.25">
      <c r="A188" s="6"/>
      <c r="B188" s="1">
        <v>52.4</v>
      </c>
      <c r="C188" s="1">
        <v>-5.8</v>
      </c>
      <c r="D188" s="1">
        <v>-3.6</v>
      </c>
      <c r="E188" s="1">
        <v>8</v>
      </c>
      <c r="G188">
        <f t="shared" si="63"/>
        <v>74.203977087756186</v>
      </c>
      <c r="H188">
        <f t="shared" si="63"/>
        <v>123.91444176675375</v>
      </c>
      <c r="I188">
        <f t="shared" si="63"/>
        <v>199.34324524247972</v>
      </c>
      <c r="J188">
        <f t="shared" si="60"/>
        <v>0.29717884948865825</v>
      </c>
      <c r="K188">
        <f t="shared" si="61"/>
        <v>0.21163607231990222</v>
      </c>
      <c r="L188">
        <f t="shared" si="62"/>
        <v>0.20613391499828393</v>
      </c>
      <c r="M188">
        <f t="shared" si="52"/>
        <v>0.57375271871118916</v>
      </c>
      <c r="N188">
        <f t="shared" si="53"/>
        <v>0.55271241646061597</v>
      </c>
      <c r="O188">
        <f t="shared" si="54"/>
        <v>0.55135177422105364</v>
      </c>
      <c r="P188">
        <f t="shared" si="55"/>
        <v>73.338860383543576</v>
      </c>
      <c r="Q188">
        <f t="shared" si="56"/>
        <v>5378.5884423568978</v>
      </c>
      <c r="R188">
        <f>SUMPRODUCT($M188:$O188, INDEX($I$2:$K$4, R$10, 0))+INDEX($L$2:$L$4, R$10, 1)</f>
        <v>3.343158403107259</v>
      </c>
      <c r="S188">
        <f>SUMPRODUCT($M188:$O188, INDEX($I$2:$K$4, S$10, 0))+INDEX($L$2:$L$4, S$10, 1)</f>
        <v>-4.8904353342548994</v>
      </c>
      <c r="T188">
        <f>SUMPRODUCT($M188:$O188, INDEX($I$2:$K$4, T$10, 0))+INDEX($L$2:$L$4, T$10, 1)</f>
        <v>1.1169964785932285</v>
      </c>
      <c r="U188">
        <f t="shared" si="47"/>
        <v>0.96588008314208162</v>
      </c>
      <c r="V188">
        <f t="shared" si="47"/>
        <v>7.4620480666292869E-3</v>
      </c>
      <c r="W188">
        <f t="shared" si="47"/>
        <v>0.7534311691567106</v>
      </c>
      <c r="X188">
        <f>MMULT(U188:W188, $M$2:$M$4)+$N$2</f>
        <v>74.267091957707621</v>
      </c>
      <c r="Z188" s="4">
        <f t="shared" si="58"/>
        <v>84</v>
      </c>
      <c r="AC188" s="3"/>
    </row>
    <row r="189" spans="1:29" x14ac:dyDescent="0.25">
      <c r="A189" s="6"/>
      <c r="B189" s="1">
        <v>57.6</v>
      </c>
      <c r="C189" s="1">
        <v>-6.4</v>
      </c>
      <c r="D189" s="1">
        <v>-1.5</v>
      </c>
      <c r="E189" s="1">
        <v>8</v>
      </c>
      <c r="G189">
        <f t="shared" si="63"/>
        <v>89.344411260796079</v>
      </c>
      <c r="H189">
        <f t="shared" si="63"/>
        <v>159.05821663566371</v>
      </c>
      <c r="I189">
        <f t="shared" si="63"/>
        <v>263.12732712656714</v>
      </c>
      <c r="J189">
        <f t="shared" si="60"/>
        <v>0.87113616477801292</v>
      </c>
      <c r="K189">
        <f t="shared" si="61"/>
        <v>0.89977048633339973</v>
      </c>
      <c r="L189">
        <f t="shared" si="62"/>
        <v>0.88755835771231872</v>
      </c>
      <c r="M189">
        <f t="shared" si="52"/>
        <v>0.70498205524720858</v>
      </c>
      <c r="N189">
        <f t="shared" si="53"/>
        <v>0.71090233521253765</v>
      </c>
      <c r="O189">
        <f t="shared" si="54"/>
        <v>0.70838604643826997</v>
      </c>
      <c r="P189">
        <f t="shared" si="55"/>
        <v>87.978155896057018</v>
      </c>
      <c r="Q189">
        <f t="shared" si="56"/>
        <v>7740.1559148709121</v>
      </c>
      <c r="R189">
        <f>SUMPRODUCT($M189:$O189, INDEX($I$2:$K$4, R$10, 0))+INDEX($L$2:$L$4, R$10, 1)</f>
        <v>3.9446205548473228</v>
      </c>
      <c r="S189">
        <f>SUMPRODUCT($M189:$O189, INDEX($I$2:$K$4, S$10, 0))+INDEX($L$2:$L$4, S$10, 1)</f>
        <v>-4.8280022604096313</v>
      </c>
      <c r="T189">
        <f>SUMPRODUCT($M189:$O189, INDEX($I$2:$K$4, T$10, 0))+INDEX($L$2:$L$4, T$10, 1)</f>
        <v>3.1255356026362522</v>
      </c>
      <c r="U189">
        <f t="shared" si="47"/>
        <v>0.98100907645400703</v>
      </c>
      <c r="V189">
        <f t="shared" si="47"/>
        <v>7.9389607318941565E-3</v>
      </c>
      <c r="W189">
        <f t="shared" si="47"/>
        <v>0.95793386033307204</v>
      </c>
      <c r="X189">
        <f>MMULT(U189:W189, $M$2:$M$4)+$N$2</f>
        <v>86.558943116897822</v>
      </c>
      <c r="Z189" s="4">
        <f t="shared" si="58"/>
        <v>84</v>
      </c>
      <c r="AC189" s="3"/>
    </row>
    <row r="190" spans="1:29" x14ac:dyDescent="0.25">
      <c r="A190" s="6"/>
      <c r="B190" s="1">
        <v>42.9</v>
      </c>
      <c r="C190" s="1">
        <v>-3.3</v>
      </c>
      <c r="D190" s="1">
        <v>-2.4</v>
      </c>
      <c r="E190" s="1">
        <v>6</v>
      </c>
      <c r="G190">
        <f t="shared" si="63"/>
        <v>59.189022841130296</v>
      </c>
      <c r="H190">
        <f t="shared" si="63"/>
        <v>97.801477083162354</v>
      </c>
      <c r="I190">
        <f t="shared" si="63"/>
        <v>162.71539345847174</v>
      </c>
      <c r="J190">
        <f t="shared" si="60"/>
        <v>-0.27202165890439689</v>
      </c>
      <c r="K190">
        <f t="shared" si="61"/>
        <v>-0.29967011825653644</v>
      </c>
      <c r="L190">
        <f t="shared" si="62"/>
        <v>-0.18517239141037845</v>
      </c>
      <c r="M190">
        <f t="shared" si="52"/>
        <v>0.43241084820031267</v>
      </c>
      <c r="N190">
        <f t="shared" si="53"/>
        <v>0.42563812750207508</v>
      </c>
      <c r="O190">
        <f t="shared" si="54"/>
        <v>0.45383872810416964</v>
      </c>
      <c r="P190">
        <f t="shared" si="55"/>
        <v>62.586055349552609</v>
      </c>
      <c r="Q190">
        <f t="shared" si="56"/>
        <v>3917.0143242172626</v>
      </c>
      <c r="R190">
        <f>SUMPRODUCT($M190:$O190, INDEX($I$2:$K$4, R$10, 0))+INDEX($L$2:$L$4, R$10, 1)</f>
        <v>2.8513201418812537</v>
      </c>
      <c r="S190">
        <f>SUMPRODUCT($M190:$O190, INDEX($I$2:$K$4, S$10, 0))+INDEX($L$2:$L$4, S$10, 1)</f>
        <v>-4.9394501617796625</v>
      </c>
      <c r="T190">
        <f>SUMPRODUCT($M190:$O190, INDEX($I$2:$K$4, T$10, 0))+INDEX($L$2:$L$4, T$10, 1)</f>
        <v>-0.52489798531116083</v>
      </c>
      <c r="U190">
        <f t="shared" si="47"/>
        <v>0.94538688249207814</v>
      </c>
      <c r="V190">
        <f t="shared" si="47"/>
        <v>7.1076529550993762E-3</v>
      </c>
      <c r="W190">
        <f t="shared" si="47"/>
        <v>0.3717076360123277</v>
      </c>
      <c r="X190">
        <f>MMULT(U190:W190, $M$2:$M$4)+$N$2</f>
        <v>51.454195552933186</v>
      </c>
      <c r="Z190" s="4">
        <f t="shared" si="58"/>
        <v>39</v>
      </c>
      <c r="AC190" s="3"/>
    </row>
  </sheetData>
  <mergeCells count="6">
    <mergeCell ref="U9:W9"/>
    <mergeCell ref="G9:I9"/>
    <mergeCell ref="J9:L9"/>
    <mergeCell ref="A183:A190"/>
    <mergeCell ref="M9:O9"/>
    <mergeCell ref="R9:T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2-hiddenLayers</vt:lpstr>
      <vt:lpstr>'2-hiddenLayers'!set1stat_analysis_1_5_2007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2019-11-12T01:11:12Z</dcterms:modified>
</cp:coreProperties>
</file>