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E7B6D8D-E2C3-4072-8946-E19969B993F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level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8" i="1"/>
  <c r="E18" i="1" s="1"/>
  <c r="F18" i="1" s="1"/>
  <c r="I25" i="1"/>
  <c r="I27" i="1"/>
  <c r="I29" i="1"/>
  <c r="I22" i="1"/>
  <c r="H23" i="1"/>
  <c r="H24" i="1"/>
  <c r="H25" i="1"/>
  <c r="H26" i="1"/>
  <c r="H27" i="1"/>
  <c r="H28" i="1"/>
  <c r="H29" i="1"/>
  <c r="H30" i="1"/>
  <c r="H31" i="1"/>
  <c r="H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22" i="1"/>
  <c r="F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E22" i="1"/>
  <c r="D22" i="1"/>
  <c r="E19" i="1"/>
  <c r="J27" i="1" l="1"/>
  <c r="J22" i="1"/>
  <c r="J25" i="1"/>
  <c r="J29" i="1"/>
</calcChain>
</file>

<file path=xl/sharedStrings.xml><?xml version="1.0" encoding="utf-8"?>
<sst xmlns="http://schemas.openxmlformats.org/spreadsheetml/2006/main" count="90" uniqueCount="25">
  <si>
    <t>Temperature</t>
  </si>
  <si>
    <t>Humidity</t>
  </si>
  <si>
    <t>Windy</t>
  </si>
  <si>
    <t>Outlook</t>
  </si>
  <si>
    <t>Play</t>
  </si>
  <si>
    <t>hot</t>
  </si>
  <si>
    <t>high</t>
  </si>
  <si>
    <t>overcast</t>
  </si>
  <si>
    <t>yes</t>
  </si>
  <si>
    <t>cool</t>
  </si>
  <si>
    <t>normal</t>
  </si>
  <si>
    <t>mild</t>
  </si>
  <si>
    <t>rainy</t>
  </si>
  <si>
    <t>no</t>
  </si>
  <si>
    <t>sunny</t>
  </si>
  <si>
    <t>Sample-size</t>
  </si>
  <si>
    <t>p*log(p)</t>
  </si>
  <si>
    <t>entropy</t>
  </si>
  <si>
    <t>p*log(p)-yes</t>
  </si>
  <si>
    <t>p*log(p)-no</t>
  </si>
  <si>
    <t>weighted</t>
  </si>
  <si>
    <t>info gain</t>
  </si>
  <si>
    <t>rainy(3,2)</t>
  </si>
  <si>
    <t>overcast(4,0)</t>
  </si>
  <si>
    <t>sunny(2,3)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</si>
</sst>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L23" sqref="L23"/>
    </sheetView>
  </sheetViews>
  <sheetFormatPr defaultRowHeight="15" x14ac:dyDescent="0.25"/>
  <cols>
    <col min="1" max="2" width="12.5703125" bestFit="1" customWidth="1"/>
    <col min="3" max="3" width="11" customWidth="1"/>
    <col min="4" max="4" width="12.42578125" customWidth="1"/>
    <col min="5" max="5" width="12.140625" bestFit="1" customWidth="1"/>
    <col min="6" max="6" width="12.7109375" bestFit="1" customWidth="1"/>
    <col min="8" max="8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</row>
    <row r="3" spans="1:5" x14ac:dyDescent="0.2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5" x14ac:dyDescent="0.2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5" x14ac:dyDescent="0.2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5" x14ac:dyDescent="0.2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5" x14ac:dyDescent="0.2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5" x14ac:dyDescent="0.2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5" x14ac:dyDescent="0.2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5" x14ac:dyDescent="0.2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5" x14ac:dyDescent="0.2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5" x14ac:dyDescent="0.2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5" x14ac:dyDescent="0.2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5" x14ac:dyDescent="0.2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5" x14ac:dyDescent="0.2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5" x14ac:dyDescent="0.25">
      <c r="A16" s="3" t="s">
        <v>15</v>
      </c>
      <c r="B16">
        <v>14</v>
      </c>
    </row>
    <row r="17" spans="1:10" x14ac:dyDescent="0.25">
      <c r="E17" s="4" t="s">
        <v>16</v>
      </c>
      <c r="F17" t="s">
        <v>17</v>
      </c>
    </row>
    <row r="18" spans="1:10" x14ac:dyDescent="0.25">
      <c r="B18" s="7" t="s">
        <v>4</v>
      </c>
      <c r="C18" t="s">
        <v>8</v>
      </c>
      <c r="D18">
        <f>COUNTIFS($E$2:$E$15,C18)</f>
        <v>9</v>
      </c>
      <c r="E18">
        <f>D18/$B$16*LOG(D18/$B$16, 2)</f>
        <v>-0.40977637753840185</v>
      </c>
      <c r="F18" s="7">
        <f>-SUM(E18:E19)</f>
        <v>0.94028595867063092</v>
      </c>
    </row>
    <row r="19" spans="1:10" x14ac:dyDescent="0.25">
      <c r="B19" s="7"/>
      <c r="C19" t="s">
        <v>13</v>
      </c>
      <c r="D19">
        <f>COUNTIFS($E$2:$E$15,C19)</f>
        <v>5</v>
      </c>
      <c r="E19">
        <f>D19/$B$16*LOG(D19/$B$16, 2)</f>
        <v>-0.53050958113222912</v>
      </c>
      <c r="F19" s="7"/>
    </row>
    <row r="20" spans="1:10" x14ac:dyDescent="0.25">
      <c r="B20" s="5"/>
      <c r="F20" s="5"/>
    </row>
    <row r="21" spans="1:10" x14ac:dyDescent="0.2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25">
      <c r="A22">
        <v>1</v>
      </c>
      <c r="B22" s="7" t="s">
        <v>0</v>
      </c>
      <c r="C22" t="s">
        <v>5</v>
      </c>
      <c r="D22">
        <f>COUNTIFS(INDEX($A$2:$E$15,0,$A22),$C22, $E$2:$E$15,D$21)</f>
        <v>2</v>
      </c>
      <c r="E22">
        <f>COUNTIFS(INDEX($A$2:$E$15,0,$A22),$C22, $E$2:$E$15,E$21)</f>
        <v>2</v>
      </c>
      <c r="F22">
        <f>IF(ISERROR(D22/SUM($D22:$E22)*LOG(D22/SUM($D22:$E22), 2)), 0, D22/SUM($D22:$E22)*LOG(D22/SUM($D22:$E22), 2))</f>
        <v>-0.5</v>
      </c>
      <c r="G22">
        <f>IF(ISERROR(E22/SUM($D22:$E22)*LOG(E22/SUM($D22:$E22), 2)), 0, E22/SUM($D22:$E22)*LOG(E22/SUM($D22:$E22), 2))</f>
        <v>-0.5</v>
      </c>
      <c r="H22">
        <f>-SUM($D22:$E22)/$B$16*(F22+G22)</f>
        <v>0.2857142857142857</v>
      </c>
      <c r="I22" s="7">
        <f>SUMIFS(H$22:H$31,$A$22:A$31,A22)</f>
        <v>0.91106339301167627</v>
      </c>
      <c r="J22" s="7">
        <f>F$18-I22</f>
        <v>2.9222565658954647E-2</v>
      </c>
    </row>
    <row r="23" spans="1:10" x14ac:dyDescent="0.25">
      <c r="A23">
        <v>1</v>
      </c>
      <c r="B23" s="7"/>
      <c r="C23" t="s">
        <v>11</v>
      </c>
      <c r="D23">
        <f t="shared" ref="D23:E31" si="0">COUNTIFS(INDEX($A$2:$E$15,0,$A23),$C23, $E$2:$E$15,D$21)</f>
        <v>4</v>
      </c>
      <c r="E23">
        <f t="shared" si="0"/>
        <v>2</v>
      </c>
      <c r="F23">
        <f t="shared" ref="F23:F31" si="1">IF(ISERROR(D23/SUM($D23:$E23)*LOG(D23/SUM($D23:$E23), 2)), 0, D23/SUM($D23:$E23)*LOG(D23/SUM($D23:$E23), 2))</f>
        <v>-0.38997500048077083</v>
      </c>
      <c r="G23">
        <f t="shared" ref="G23:G31" si="2">IF(ISERROR(E23/SUM($D23:$E23)*LOG(E23/SUM($D23:$E23), 2)), 0, E23/SUM($D23:$E23)*LOG(E23/SUM($D23:$E23), 2))</f>
        <v>-0.52832083357371873</v>
      </c>
      <c r="H23">
        <f t="shared" ref="H23:H31" si="3">-SUM($D23:$E23)/$B$16*(F23+G23)</f>
        <v>0.39355535745192405</v>
      </c>
      <c r="I23" s="7"/>
      <c r="J23" s="7"/>
    </row>
    <row r="24" spans="1:10" x14ac:dyDescent="0.25">
      <c r="A24">
        <v>1</v>
      </c>
      <c r="B24" s="7"/>
      <c r="C24" t="s">
        <v>9</v>
      </c>
      <c r="D24">
        <f t="shared" si="0"/>
        <v>3</v>
      </c>
      <c r="E24">
        <f t="shared" si="0"/>
        <v>1</v>
      </c>
      <c r="F24">
        <f t="shared" si="1"/>
        <v>-0.31127812445913283</v>
      </c>
      <c r="G24">
        <f t="shared" si="2"/>
        <v>-0.5</v>
      </c>
      <c r="H24">
        <f t="shared" si="3"/>
        <v>0.23179374984546652</v>
      </c>
      <c r="I24" s="7"/>
      <c r="J24" s="7"/>
    </row>
    <row r="25" spans="1:10" x14ac:dyDescent="0.25">
      <c r="A25">
        <v>2</v>
      </c>
      <c r="B25" s="7" t="s">
        <v>1</v>
      </c>
      <c r="C25" t="s">
        <v>6</v>
      </c>
      <c r="D25">
        <f t="shared" si="0"/>
        <v>3</v>
      </c>
      <c r="E25">
        <f t="shared" si="0"/>
        <v>4</v>
      </c>
      <c r="F25">
        <f t="shared" si="1"/>
        <v>-0.52388246628704915</v>
      </c>
      <c r="G25">
        <f t="shared" si="2"/>
        <v>-0.46134566974720242</v>
      </c>
      <c r="H25">
        <f t="shared" si="3"/>
        <v>0.49261406801712582</v>
      </c>
      <c r="I25" s="7">
        <f>SUMIFS(H$22:H$31,$A$22:A$31,A25)</f>
        <v>0.78845045730828955</v>
      </c>
      <c r="J25" s="7">
        <f t="shared" ref="J25:J29" si="4">F$18-I25</f>
        <v>0.15183550136234136</v>
      </c>
    </row>
    <row r="26" spans="1:10" x14ac:dyDescent="0.25">
      <c r="A26">
        <v>2</v>
      </c>
      <c r="B26" s="7"/>
      <c r="C26" t="s">
        <v>10</v>
      </c>
      <c r="D26">
        <f t="shared" si="0"/>
        <v>6</v>
      </c>
      <c r="E26">
        <f t="shared" si="0"/>
        <v>1</v>
      </c>
      <c r="F26">
        <f t="shared" si="1"/>
        <v>-0.19062207543124116</v>
      </c>
      <c r="G26">
        <f t="shared" si="2"/>
        <v>-0.40105070315108637</v>
      </c>
      <c r="H26">
        <f t="shared" si="3"/>
        <v>0.29583638929116374</v>
      </c>
      <c r="I26" s="7"/>
      <c r="J26" s="7"/>
    </row>
    <row r="27" spans="1:10" x14ac:dyDescent="0.25">
      <c r="A27">
        <v>3</v>
      </c>
      <c r="B27" s="7" t="s">
        <v>2</v>
      </c>
      <c r="C27" t="b">
        <v>1</v>
      </c>
      <c r="D27">
        <f t="shared" si="0"/>
        <v>3</v>
      </c>
      <c r="E27">
        <f t="shared" si="0"/>
        <v>3</v>
      </c>
      <c r="F27">
        <f t="shared" si="1"/>
        <v>-0.5</v>
      </c>
      <c r="G27">
        <f t="shared" si="2"/>
        <v>-0.5</v>
      </c>
      <c r="H27">
        <f t="shared" si="3"/>
        <v>0.42857142857142855</v>
      </c>
      <c r="I27" s="7">
        <f>SUMIFS(H$22:H$31,$A$22:A$31,A27)</f>
        <v>0.89215892826236165</v>
      </c>
      <c r="J27" s="7">
        <f t="shared" si="4"/>
        <v>4.8127030408269267E-2</v>
      </c>
    </row>
    <row r="28" spans="1:10" x14ac:dyDescent="0.25">
      <c r="A28">
        <v>3</v>
      </c>
      <c r="B28" s="7"/>
      <c r="C28" t="b">
        <v>0</v>
      </c>
      <c r="D28">
        <f t="shared" si="0"/>
        <v>6</v>
      </c>
      <c r="E28">
        <f t="shared" si="0"/>
        <v>2</v>
      </c>
      <c r="F28">
        <f t="shared" si="1"/>
        <v>-0.31127812445913283</v>
      </c>
      <c r="G28">
        <f t="shared" si="2"/>
        <v>-0.5</v>
      </c>
      <c r="H28">
        <f t="shared" si="3"/>
        <v>0.46358749969093305</v>
      </c>
      <c r="I28" s="7"/>
      <c r="J28" s="7"/>
    </row>
    <row r="29" spans="1:10" x14ac:dyDescent="0.25">
      <c r="A29">
        <v>4</v>
      </c>
      <c r="B29" s="7" t="s">
        <v>3</v>
      </c>
      <c r="C29" t="s">
        <v>7</v>
      </c>
      <c r="D29">
        <f t="shared" si="0"/>
        <v>4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7">
        <f>SUMIFS(H$22:H$31,$A$22:A$31,A29)</f>
        <v>0.69353613889619181</v>
      </c>
      <c r="J29" s="7">
        <f t="shared" si="4"/>
        <v>0.24674981977443911</v>
      </c>
    </row>
    <row r="30" spans="1:10" x14ac:dyDescent="0.25">
      <c r="A30">
        <v>4</v>
      </c>
      <c r="B30" s="7"/>
      <c r="C30" t="s">
        <v>12</v>
      </c>
      <c r="D30">
        <f t="shared" si="0"/>
        <v>3</v>
      </c>
      <c r="E30">
        <f t="shared" si="0"/>
        <v>2</v>
      </c>
      <c r="F30">
        <f t="shared" si="1"/>
        <v>-0.44217935649972373</v>
      </c>
      <c r="G30">
        <f t="shared" si="2"/>
        <v>-0.52877123795494485</v>
      </c>
      <c r="H30">
        <f t="shared" si="3"/>
        <v>0.34676806944809591</v>
      </c>
      <c r="I30" s="7"/>
      <c r="J30" s="7"/>
    </row>
    <row r="31" spans="1:10" x14ac:dyDescent="0.25">
      <c r="A31">
        <v>4</v>
      </c>
      <c r="B31" s="7"/>
      <c r="C31" t="s">
        <v>14</v>
      </c>
      <c r="D31">
        <f t="shared" si="0"/>
        <v>2</v>
      </c>
      <c r="E31">
        <f t="shared" si="0"/>
        <v>3</v>
      </c>
      <c r="F31">
        <f t="shared" si="1"/>
        <v>-0.52877123795494485</v>
      </c>
      <c r="G31">
        <f t="shared" si="2"/>
        <v>-0.44217935649972373</v>
      </c>
      <c r="H31">
        <f t="shared" si="3"/>
        <v>0.34676806944809591</v>
      </c>
      <c r="I31" s="7"/>
      <c r="J31" s="7"/>
    </row>
    <row r="34" spans="4:8" x14ac:dyDescent="0.25">
      <c r="F34" s="6" t="s">
        <v>3</v>
      </c>
    </row>
    <row r="36" spans="4:8" x14ac:dyDescent="0.25">
      <c r="D36" s="6" t="s">
        <v>22</v>
      </c>
      <c r="F36" s="6" t="s">
        <v>23</v>
      </c>
      <c r="H36" s="6" t="s">
        <v>24</v>
      </c>
    </row>
  </sheetData>
  <mergeCells count="14">
    <mergeCell ref="B29:B31"/>
    <mergeCell ref="B18:B19"/>
    <mergeCell ref="F18:F19"/>
    <mergeCell ref="B22:B24"/>
    <mergeCell ref="B25:B26"/>
    <mergeCell ref="B27:B28"/>
    <mergeCell ref="I22:I24"/>
    <mergeCell ref="I25:I26"/>
    <mergeCell ref="I27:I28"/>
    <mergeCell ref="I29:I31"/>
    <mergeCell ref="J22:J24"/>
    <mergeCell ref="J25:J26"/>
    <mergeCell ref="J27:J28"/>
    <mergeCell ref="J29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2019-11-26T01:50:49Z</dcterms:modified>
</cp:coreProperties>
</file>