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9D08DE7-D5CF-4F58-92B3-B922FAB1395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NN-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5" l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J12" i="5" l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E5" i="5" l="1"/>
  <c r="E6" i="5"/>
  <c r="E7" i="5"/>
  <c r="E8" i="5"/>
  <c r="E9" i="5"/>
  <c r="E4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F4" i="5" s="1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G2" i="5"/>
  <c r="F2" i="5"/>
  <c r="E2" i="5"/>
  <c r="H12" i="5"/>
  <c r="G12" i="5"/>
  <c r="F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G5" i="5" l="1"/>
  <c r="G4" i="5"/>
  <c r="H4" i="5" s="1"/>
  <c r="B4" i="5" s="1"/>
  <c r="F7" i="5"/>
  <c r="F8" i="5"/>
  <c r="G8" i="5"/>
  <c r="G7" i="5"/>
  <c r="G6" i="5"/>
  <c r="F9" i="5"/>
  <c r="F5" i="5"/>
  <c r="G9" i="5"/>
  <c r="F6" i="5"/>
  <c r="K2" i="5"/>
  <c r="K1" i="5"/>
  <c r="K6" i="5"/>
  <c r="K5" i="5"/>
  <c r="K4" i="5"/>
  <c r="K3" i="5"/>
  <c r="H7" i="5" l="1"/>
  <c r="B7" i="5" s="1"/>
  <c r="H5" i="5"/>
  <c r="B5" i="5" s="1"/>
  <c r="H6" i="5"/>
  <c r="B6" i="5" s="1"/>
  <c r="H8" i="5"/>
  <c r="B8" i="5" s="1"/>
  <c r="H9" i="5"/>
  <c r="B9" i="5" s="1"/>
</calcChain>
</file>

<file path=xl/sharedStrings.xml><?xml version="1.0" encoding="utf-8"?>
<sst xmlns="http://schemas.openxmlformats.org/spreadsheetml/2006/main" count="225" uniqueCount="224">
  <si>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</si>
  <si>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</si>
  <si>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</si>
  <si>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</si>
  <si>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</si>
  <si>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</si>
  <si>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</si>
  <si>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</si>
  <si>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</si>
  <si>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</si>
  <si>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</si>
  <si>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</si>
  <si>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</si>
  <si>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</si>
  <si>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</si>
  <si>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</si>
  <si>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</si>
  <si>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</si>
  <si>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</si>
  <si>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</si>
  <si>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</si>
  <si>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</si>
  <si>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</si>
  <si>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</si>
  <si>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</si>
  <si>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</si>
  <si>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</si>
  <si>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</si>
  <si>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</si>
  <si>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</si>
  <si>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</si>
  <si>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</si>
  <si>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</si>
  <si>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</si>
  <si>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</si>
  <si>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</si>
  <si>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</si>
  <si>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</si>
  <si>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</si>
  <si>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</si>
  <si>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</si>
  <si>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</si>
  <si>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</si>
  <si>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</si>
  <si>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</si>
  <si>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</si>
  <si>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</si>
  <si>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</si>
  <si>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</si>
  <si>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</si>
  <si>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</si>
  <si>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</si>
  <si>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</si>
  <si>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</si>
  <si>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</si>
  <si>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</si>
  <si>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</si>
  <si>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</si>
  <si>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</si>
  <si>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</si>
  <si>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</si>
  <si>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</si>
  <si>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</si>
  <si>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</si>
  <si>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</si>
  <si>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</si>
  <si>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</si>
  <si>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</si>
  <si>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</si>
  <si>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</si>
  <si>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</si>
  <si>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</si>
  <si>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</si>
  <si>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</si>
  <si>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</si>
  <si>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</si>
  <si>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</si>
  <si>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</si>
  <si>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</si>
  <si>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</si>
  <si>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</si>
  <si>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</si>
  <si>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</si>
  <si>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</si>
  <si>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</si>
  <si>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</si>
  <si>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</si>
  <si>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</si>
  <si>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</si>
  <si>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</si>
  <si>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</si>
  <si>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</si>
  <si>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</si>
  <si>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</si>
  <si>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</si>
  <si>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</si>
  <si>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</si>
  <si>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</si>
  <si>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</si>
  <si>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</si>
  <si>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</si>
  <si>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</si>
  <si>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</si>
  <si>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</si>
  <si>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</si>
  <si>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</si>
  <si>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</si>
  <si>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</si>
  <si>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</si>
  <si>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</si>
  <si>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</si>
  <si>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</si>
  <si>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</si>
  <si>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</si>
  <si>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</si>
  <si>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</si>
  <si>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</si>
  <si>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</si>
  <si>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</si>
  <si>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</si>
  <si>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</si>
  <si>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</si>
  <si>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</si>
  <si>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</si>
  <si>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</si>
  <si>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</si>
  <si>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</si>
  <si>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</si>
  <si>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</si>
  <si>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</si>
  <si>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</si>
  <si>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</si>
  <si>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</si>
  <si>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</si>
  <si>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</si>
  <si>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</si>
  <si>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</si>
  <si>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</si>
  <si>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</si>
  <si>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</si>
  <si>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</si>
  <si>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</si>
  <si>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</si>
  <si>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</si>
  <si>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</si>
  <si>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</si>
  <si>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</si>
  <si>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</si>
  <si>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</si>
  <si>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</si>
  <si>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</si>
  <si>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</si>
  <si>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</si>
  <si>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</si>
  <si>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</si>
  <si>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</si>
  <si>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</si>
  <si>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</si>
  <si>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</si>
  <si>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</si>
  <si>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</si>
  <si>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</si>
  <si>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</si>
  <si>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</si>
  <si>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</si>
  <si>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</si>
  <si>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</si>
  <si>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</si>
  <si>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</si>
  <si>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</si>
  <si>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</si>
  <si>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</si>
  <si>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</si>
  <si>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</si>
  <si>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</si>
  <si>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</si>
  <si>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</si>
  <si>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</si>
  <si>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</si>
  <si>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</si>
  <si>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</si>
  <si>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</si>
  <si>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</si>
  <si>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</si>
  <si>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</si>
  <si>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</si>
  <si>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</si>
  <si>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</si>
  <si>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</si>
  <si>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</si>
  <si>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</si>
  <si>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</si>
  <si>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</si>
  <si>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</si>
  <si>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</si>
  <si>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</si>
  <si>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</si>
  <si>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</si>
  <si>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</si>
  <si>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</si>
  <si>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</si>
  <si>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</si>
  <si>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</si>
  <si>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</si>
  <si>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</si>
  <si>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</si>
  <si>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</si>
  <si>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</si>
  <si>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</si>
  <si>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</si>
  <si>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</si>
  <si>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</si>
  <si>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</si>
  <si>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</si>
  <si>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</si>
  <si>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</si>
  <si>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 xml:space="preserve">normalized age </t>
  </si>
  <si>
    <t>normalized income</t>
  </si>
  <si>
    <t>normalized cards</t>
  </si>
  <si>
    <t>reciprocal</t>
  </si>
  <si>
    <t>distance</t>
  </si>
  <si>
    <t>weight</t>
  </si>
  <si>
    <t>Small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</si>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</sst>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0" fillId="2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Fill="1" applyBorder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1"/>
  <sheetViews>
    <sheetView tabSelected="1" topLeftCell="B1" workbookViewId="0">
      <selection activeCell="R21" sqref="R21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42578125" style="1" customWidth="1"/>
    <col min="6" max="6" width="10.85546875" style="1" customWidth="1"/>
    <col min="7" max="7" width="10.7109375" style="1" customWidth="1"/>
    <col min="8" max="8" width="11.140625" style="1" customWidth="1"/>
    <col min="9" max="9" width="9.140625" style="1"/>
    <col min="10" max="10" width="12" style="1" bestFit="1" customWidth="1"/>
    <col min="11" max="16384" width="9.140625" style="1"/>
  </cols>
  <sheetData>
    <row r="1" spans="1:11" x14ac:dyDescent="0.25">
      <c r="A1" s="4"/>
      <c r="B1" s="8" t="s">
        <v>1</v>
      </c>
      <c r="C1" s="8" t="s">
        <v>205</v>
      </c>
      <c r="D1" s="8" t="s">
        <v>206</v>
      </c>
      <c r="E1" s="9"/>
      <c r="F1" s="10"/>
      <c r="G1" s="10"/>
      <c r="H1" s="11"/>
      <c r="I1" s="11"/>
      <c r="J1" s="11" t="s">
        <v>210</v>
      </c>
      <c r="K1" s="11">
        <f>MAX(B12:B211,B2)</f>
        <v>75</v>
      </c>
    </row>
    <row r="2" spans="1:11" x14ac:dyDescent="0.25">
      <c r="A2" s="5" t="s">
        <v>207</v>
      </c>
      <c r="B2" s="8">
        <v>27</v>
      </c>
      <c r="C2" s="8">
        <v>155</v>
      </c>
      <c r="D2" s="8">
        <v>5</v>
      </c>
      <c r="E2" s="12">
        <f>100/(K1-K2)*(B2-K2)</f>
        <v>15.789473684210526</v>
      </c>
      <c r="F2" s="12">
        <f>100/(K3-K4)*(C2-K4)</f>
        <v>76.315789473684205</v>
      </c>
      <c r="G2" s="12">
        <f>100/(K5-K6)*(D2-K6)</f>
        <v>50</v>
      </c>
      <c r="H2" s="11"/>
      <c r="I2" s="11"/>
      <c r="J2" s="11" t="s">
        <v>211</v>
      </c>
      <c r="K2" s="11">
        <f>MIN(B12:B211,B2)</f>
        <v>18</v>
      </c>
    </row>
    <row r="3" spans="1:11" x14ac:dyDescent="0.25">
      <c r="A3" s="4" t="s">
        <v>208</v>
      </c>
      <c r="B3" s="13" t="s">
        <v>209</v>
      </c>
      <c r="C3" s="8"/>
      <c r="D3" s="8"/>
      <c r="E3" s="6" t="s">
        <v>222</v>
      </c>
      <c r="F3" s="11">
        <v>1</v>
      </c>
      <c r="G3" s="11">
        <v>0</v>
      </c>
      <c r="H3" s="11" t="s">
        <v>223</v>
      </c>
      <c r="I3" s="11"/>
      <c r="J3" s="11" t="s">
        <v>212</v>
      </c>
      <c r="K3" s="11">
        <f>MAX(C12:C211, C2)</f>
        <v>200</v>
      </c>
    </row>
    <row r="4" spans="1:11" x14ac:dyDescent="0.25">
      <c r="A4" s="4">
        <v>1</v>
      </c>
      <c r="B4" s="14" t="str">
        <f>IF(H4&gt;0.5, "Yes", "No")</f>
        <v>No</v>
      </c>
      <c r="C4" s="14"/>
      <c r="D4" s="14"/>
      <c r="E4" s="11">
        <f>SMALL(I$12:I$211,A4)</f>
        <v>2.7404384827742674</v>
      </c>
      <c r="F4" s="11">
        <f>SUMIFS($K$12:$K$211, $E$12:$E$211, F$3, $I$12:$I$211, "&lt;="&amp;$E4)</f>
        <v>0</v>
      </c>
      <c r="G4" s="11">
        <f>SUMIFS($K$12:$K$211, $E$12:$E$211, G$3, $I$12:$I$211, "&lt;="&amp;$E4)</f>
        <v>6.8862197547970419E-2</v>
      </c>
      <c r="H4" s="11">
        <f>F4/SUM(F4:G4)</f>
        <v>0</v>
      </c>
      <c r="I4" s="11"/>
      <c r="J4" s="12" t="s">
        <v>213</v>
      </c>
      <c r="K4" s="11">
        <f>MIN(C12:C211,C2)</f>
        <v>10</v>
      </c>
    </row>
    <row r="5" spans="1:11" x14ac:dyDescent="0.25">
      <c r="A5" s="4">
        <v>3</v>
      </c>
      <c r="B5" s="14" t="str">
        <f t="shared" ref="B5:B9" si="0">IF(H5&gt;0.5, "Yes", "No")</f>
        <v>No</v>
      </c>
      <c r="C5" s="14"/>
      <c r="D5" s="14"/>
      <c r="E5" s="11">
        <f t="shared" ref="E5:E9" si="1">SMALL(I$12:I$211,A5)</f>
        <v>13.532674228545185</v>
      </c>
      <c r="F5" s="11">
        <f t="shared" ref="F5:G9" si="2">SUMIFS($K$12:$K$211, $E$12:$E$211, F$3, $I$12:$I$211, "&lt;="&amp;$E5)</f>
        <v>3.860175879189455E-2</v>
      </c>
      <c r="G5" s="11">
        <f t="shared" si="2"/>
        <v>6.8862197547970419E-2</v>
      </c>
      <c r="H5" s="11">
        <f t="shared" ref="H5:H9" si="3">F5/SUM(F5:G5)</f>
        <v>0.35920656661674377</v>
      </c>
      <c r="I5" s="11"/>
      <c r="J5" s="12" t="s">
        <v>214</v>
      </c>
      <c r="K5" s="11">
        <f>MAX(D12:D211,D2)</f>
        <v>10</v>
      </c>
    </row>
    <row r="6" spans="1:11" x14ac:dyDescent="0.25">
      <c r="A6" s="4">
        <v>5</v>
      </c>
      <c r="B6" s="14" t="str">
        <f t="shared" si="0"/>
        <v>No</v>
      </c>
      <c r="C6" s="14"/>
      <c r="D6" s="14"/>
      <c r="E6" s="11">
        <f t="shared" si="1"/>
        <v>21.343026422099012</v>
      </c>
      <c r="F6" s="11">
        <f t="shared" si="2"/>
        <v>5.0129955950631765E-2</v>
      </c>
      <c r="G6" s="11">
        <f t="shared" si="2"/>
        <v>8.1354577700851124E-2</v>
      </c>
      <c r="H6" s="11">
        <f t="shared" si="3"/>
        <v>0.38126123703269793</v>
      </c>
      <c r="I6" s="11"/>
      <c r="J6" s="12" t="s">
        <v>215</v>
      </c>
      <c r="K6" s="11">
        <f>MIN(D12:D211,D2)</f>
        <v>0</v>
      </c>
    </row>
    <row r="7" spans="1:11" x14ac:dyDescent="0.25">
      <c r="A7" s="4">
        <v>7</v>
      </c>
      <c r="B7" s="14" t="str">
        <f t="shared" si="0"/>
        <v>No</v>
      </c>
      <c r="C7" s="14"/>
      <c r="D7" s="14"/>
      <c r="E7" s="11">
        <f t="shared" si="1"/>
        <v>22.899945633190441</v>
      </c>
      <c r="F7" s="11">
        <f t="shared" si="2"/>
        <v>7.1786755190046583E-2</v>
      </c>
      <c r="G7" s="11">
        <f t="shared" si="2"/>
        <v>8.1354577700851124E-2</v>
      </c>
      <c r="H7" s="11">
        <f t="shared" si="3"/>
        <v>0.46876146259736118</v>
      </c>
      <c r="I7" s="11"/>
      <c r="J7" s="11"/>
      <c r="K7" s="11"/>
    </row>
    <row r="8" spans="1:11" x14ac:dyDescent="0.25">
      <c r="A8" s="4">
        <v>9</v>
      </c>
      <c r="B8" s="14" t="str">
        <f t="shared" si="0"/>
        <v>No</v>
      </c>
      <c r="C8" s="14"/>
      <c r="D8" s="14"/>
      <c r="E8" s="11">
        <f t="shared" si="1"/>
        <v>23.372872448904797</v>
      </c>
      <c r="F8" s="11">
        <f t="shared" si="2"/>
        <v>7.1786755190046583E-2</v>
      </c>
      <c r="G8" s="11">
        <f t="shared" si="2"/>
        <v>0.1026332435447707</v>
      </c>
      <c r="H8" s="11">
        <f t="shared" si="3"/>
        <v>0.4115741068155202</v>
      </c>
      <c r="I8" s="11"/>
      <c r="J8" s="11"/>
      <c r="K8" s="11"/>
    </row>
    <row r="9" spans="1:11" x14ac:dyDescent="0.25">
      <c r="A9" s="4">
        <v>11</v>
      </c>
      <c r="B9" s="14" t="str">
        <f t="shared" si="0"/>
        <v>No</v>
      </c>
      <c r="C9" s="14"/>
      <c r="D9" s="14"/>
      <c r="E9" s="11">
        <f t="shared" si="1"/>
        <v>25.100597847690409</v>
      </c>
      <c r="F9" s="11">
        <f t="shared" si="2"/>
        <v>9.2098071473561596E-2</v>
      </c>
      <c r="G9" s="11">
        <f t="shared" si="2"/>
        <v>0.1026332435447707</v>
      </c>
      <c r="H9" s="11">
        <f t="shared" si="3"/>
        <v>0.47294946611381611</v>
      </c>
      <c r="I9" s="11"/>
      <c r="J9" s="11"/>
      <c r="K9" s="11"/>
    </row>
    <row r="10" spans="1:11" x14ac:dyDescent="0.25">
      <c r="A10" s="2"/>
      <c r="B10" s="2"/>
      <c r="C10" s="2"/>
      <c r="D10" s="11"/>
      <c r="E10" s="11"/>
      <c r="F10" s="11"/>
      <c r="G10" s="11"/>
      <c r="H10" s="11"/>
      <c r="I10" s="11"/>
      <c r="J10" s="11"/>
      <c r="K10" s="11"/>
    </row>
    <row r="11" spans="1:11" ht="30" x14ac:dyDescent="0.25">
      <c r="A11" s="2" t="s">
        <v>0</v>
      </c>
      <c r="B11" s="2" t="s">
        <v>1</v>
      </c>
      <c r="C11" s="2" t="s">
        <v>2</v>
      </c>
      <c r="D11" s="11" t="s">
        <v>3</v>
      </c>
      <c r="E11" s="11" t="s">
        <v>4</v>
      </c>
      <c r="F11" s="7" t="s">
        <v>216</v>
      </c>
      <c r="G11" s="15" t="s">
        <v>217</v>
      </c>
      <c r="H11" s="15" t="s">
        <v>218</v>
      </c>
      <c r="I11" s="11" t="s">
        <v>220</v>
      </c>
      <c r="J11" s="11" t="s">
        <v>219</v>
      </c>
      <c r="K11" s="11" t="s">
        <v>221</v>
      </c>
    </row>
    <row r="12" spans="1:11" x14ac:dyDescent="0.25">
      <c r="A12" s="3" t="s">
        <v>5</v>
      </c>
      <c r="B12" s="2">
        <v>71</v>
      </c>
      <c r="C12" s="2">
        <v>32</v>
      </c>
      <c r="D12" s="11">
        <v>3</v>
      </c>
      <c r="E12" s="11">
        <v>0</v>
      </c>
      <c r="F12" s="11">
        <f>100/($K$1-$K$2)*(B12-$K$2)</f>
        <v>92.982456140350877</v>
      </c>
      <c r="G12" s="11">
        <f>100/($K$3-$K$4)*(C12-$K$4)</f>
        <v>11.578947368421051</v>
      </c>
      <c r="H12" s="11">
        <f>100/($K$5-$K$6)*(D12-$K$6)</f>
        <v>30</v>
      </c>
      <c r="I12" s="11">
        <f>SQRT(($E$2-F12)^2+($F$2-G12)^2+($G$2-H12)^2)</f>
        <v>102.71132004913463</v>
      </c>
      <c r="J12" s="11">
        <f>1/(1+I12)</f>
        <v>9.6421489913177914E-3</v>
      </c>
      <c r="K12" s="11">
        <f>J12/SUM($J$12:$J$211)</f>
        <v>2.4835747302686235E-3</v>
      </c>
    </row>
    <row r="13" spans="1:11" x14ac:dyDescent="0.25">
      <c r="A13" s="3" t="s">
        <v>6</v>
      </c>
      <c r="B13" s="2">
        <v>33</v>
      </c>
      <c r="C13" s="2">
        <v>144</v>
      </c>
      <c r="D13" s="11">
        <v>8</v>
      </c>
      <c r="E13" s="11">
        <v>1</v>
      </c>
      <c r="F13" s="11">
        <f t="shared" ref="F13:F76" si="4">100/($K$1-$K$2)*(B13-$K$2)</f>
        <v>26.315789473684209</v>
      </c>
      <c r="G13" s="11">
        <f t="shared" ref="G13:G76" si="5">100/($K$3-$K$4)*(C13-$K$4)</f>
        <v>70.526315789473685</v>
      </c>
      <c r="H13" s="11">
        <f t="shared" ref="H13:H76" si="6">100/($K$5-$K$6)*(D13-$K$6)</f>
        <v>80</v>
      </c>
      <c r="I13" s="11">
        <f t="shared" ref="I13:I76" si="7">SQRT(($E$2-F13)^2+($F$2-G13)^2+($G$2-H13)^2)</f>
        <v>32.315960911597372</v>
      </c>
      <c r="J13" s="11">
        <f t="shared" ref="J13:J76" si="8">1/(1+I13)</f>
        <v>3.0015643332439421E-2</v>
      </c>
      <c r="K13" s="11">
        <f t="shared" ref="K13:K76" si="9">J13/SUM($J$12:$J$211)</f>
        <v>7.7312737399439658E-3</v>
      </c>
    </row>
    <row r="14" spans="1:11" x14ac:dyDescent="0.25">
      <c r="A14" s="3" t="s">
        <v>7</v>
      </c>
      <c r="B14" s="2">
        <v>49</v>
      </c>
      <c r="C14" s="2">
        <v>63</v>
      </c>
      <c r="D14" s="11">
        <v>10</v>
      </c>
      <c r="E14" s="11">
        <v>0</v>
      </c>
      <c r="F14" s="11">
        <f t="shared" si="4"/>
        <v>54.385964912280699</v>
      </c>
      <c r="G14" s="11">
        <f t="shared" si="5"/>
        <v>27.89473684210526</v>
      </c>
      <c r="H14" s="11">
        <f t="shared" si="6"/>
        <v>100</v>
      </c>
      <c r="I14" s="11">
        <f t="shared" si="7"/>
        <v>79.588237027016973</v>
      </c>
      <c r="J14" s="11">
        <f t="shared" si="8"/>
        <v>1.2408758857260432E-2</v>
      </c>
      <c r="K14" s="11">
        <f t="shared" si="9"/>
        <v>3.1961837511159494E-3</v>
      </c>
    </row>
    <row r="15" spans="1:11" x14ac:dyDescent="0.25">
      <c r="A15" s="3" t="s">
        <v>8</v>
      </c>
      <c r="B15" s="2">
        <v>38</v>
      </c>
      <c r="C15" s="2">
        <v>57</v>
      </c>
      <c r="D15" s="11">
        <v>10</v>
      </c>
      <c r="E15" s="11">
        <v>0</v>
      </c>
      <c r="F15" s="11">
        <f t="shared" si="4"/>
        <v>35.087719298245609</v>
      </c>
      <c r="G15" s="11">
        <f t="shared" si="5"/>
        <v>24.736842105263158</v>
      </c>
      <c r="H15" s="11">
        <f t="shared" si="6"/>
        <v>100</v>
      </c>
      <c r="I15" s="11">
        <f t="shared" si="7"/>
        <v>74.382861570485261</v>
      </c>
      <c r="J15" s="11">
        <f t="shared" si="8"/>
        <v>1.3265614745401642E-2</v>
      </c>
      <c r="K15" s="11">
        <f t="shared" si="9"/>
        <v>3.4168882468860926E-3</v>
      </c>
    </row>
    <row r="16" spans="1:11" x14ac:dyDescent="0.25">
      <c r="A16" s="1" t="s">
        <v>9</v>
      </c>
      <c r="B16" s="11">
        <v>26</v>
      </c>
      <c r="C16" s="11">
        <v>159</v>
      </c>
      <c r="D16" s="11">
        <v>5</v>
      </c>
      <c r="E16" s="11">
        <v>0</v>
      </c>
      <c r="F16" s="11">
        <f t="shared" si="4"/>
        <v>14.035087719298245</v>
      </c>
      <c r="G16" s="11">
        <f t="shared" si="5"/>
        <v>78.421052631578945</v>
      </c>
      <c r="H16" s="11">
        <f t="shared" si="6"/>
        <v>50</v>
      </c>
      <c r="I16" s="11">
        <f t="shared" si="7"/>
        <v>2.7404384827742674</v>
      </c>
      <c r="J16" s="11">
        <f t="shared" si="8"/>
        <v>0.26734833485573173</v>
      </c>
      <c r="K16" s="11">
        <f t="shared" si="9"/>
        <v>6.8862197547970419E-2</v>
      </c>
    </row>
    <row r="17" spans="1:11" x14ac:dyDescent="0.25">
      <c r="A17" s="1" t="s">
        <v>10</v>
      </c>
      <c r="B17" s="11">
        <v>30</v>
      </c>
      <c r="C17" s="11">
        <v>163</v>
      </c>
      <c r="D17" s="11">
        <v>8</v>
      </c>
      <c r="E17" s="11">
        <v>1</v>
      </c>
      <c r="F17" s="11">
        <f t="shared" si="4"/>
        <v>21.052631578947366</v>
      </c>
      <c r="G17" s="11">
        <f t="shared" si="5"/>
        <v>80.526315789473685</v>
      </c>
      <c r="H17" s="11">
        <f t="shared" si="6"/>
        <v>80</v>
      </c>
      <c r="I17" s="11">
        <f t="shared" si="7"/>
        <v>30.747835092586378</v>
      </c>
      <c r="J17" s="11">
        <f t="shared" si="8"/>
        <v>3.1498210731021339E-2</v>
      </c>
      <c r="K17" s="11">
        <f t="shared" si="9"/>
        <v>8.1131457614563515E-3</v>
      </c>
    </row>
    <row r="18" spans="1:11" x14ac:dyDescent="0.25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1">
        <f t="shared" si="4"/>
        <v>29.82456140350877</v>
      </c>
      <c r="G18" s="1">
        <f t="shared" si="5"/>
        <v>16.315789473684209</v>
      </c>
      <c r="H18" s="1">
        <f t="shared" si="6"/>
        <v>0</v>
      </c>
      <c r="I18" s="1">
        <f t="shared" si="7"/>
        <v>79.353536072996761</v>
      </c>
      <c r="J18" s="1">
        <f t="shared" si="8"/>
        <v>1.2445003031248745E-2</v>
      </c>
      <c r="K18" s="1">
        <f t="shared" si="9"/>
        <v>3.2055193374793097E-3</v>
      </c>
    </row>
    <row r="19" spans="1:11" x14ac:dyDescent="0.25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1">
        <f t="shared" si="4"/>
        <v>64.912280701754383</v>
      </c>
      <c r="G19" s="1">
        <f t="shared" si="5"/>
        <v>17.894736842105264</v>
      </c>
      <c r="H19" s="1">
        <f t="shared" si="6"/>
        <v>90</v>
      </c>
      <c r="I19" s="1">
        <f t="shared" si="7"/>
        <v>86.17464569039187</v>
      </c>
      <c r="J19" s="1">
        <f t="shared" si="8"/>
        <v>1.1471225286668611E-2</v>
      </c>
      <c r="K19" s="1">
        <f t="shared" si="9"/>
        <v>2.9546987163174845E-3</v>
      </c>
    </row>
    <row r="20" spans="1:11" x14ac:dyDescent="0.25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1">
        <f t="shared" si="4"/>
        <v>73.68421052631578</v>
      </c>
      <c r="G20" s="1">
        <f t="shared" si="5"/>
        <v>0</v>
      </c>
      <c r="H20" s="1">
        <f t="shared" si="6"/>
        <v>30</v>
      </c>
      <c r="I20" s="1">
        <f t="shared" si="7"/>
        <v>97.856529046396844</v>
      </c>
      <c r="J20" s="1">
        <f t="shared" si="8"/>
        <v>1.0115669745299927E-2</v>
      </c>
      <c r="K20" s="1">
        <f t="shared" si="9"/>
        <v>2.605541750266626E-3</v>
      </c>
    </row>
    <row r="21" spans="1:11" x14ac:dyDescent="0.25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1">
        <f t="shared" si="4"/>
        <v>57.89473684210526</v>
      </c>
      <c r="G21" s="1">
        <f t="shared" si="5"/>
        <v>92.631578947368411</v>
      </c>
      <c r="H21" s="1">
        <f t="shared" si="6"/>
        <v>10</v>
      </c>
      <c r="I21" s="1">
        <f t="shared" si="7"/>
        <v>60.324606685374683</v>
      </c>
      <c r="J21" s="1">
        <f t="shared" si="8"/>
        <v>1.6306667976371876E-2</v>
      </c>
      <c r="K21" s="1">
        <f t="shared" si="9"/>
        <v>4.2001869663562223E-3</v>
      </c>
    </row>
    <row r="22" spans="1:11" x14ac:dyDescent="0.25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1">
        <f t="shared" si="4"/>
        <v>54.385964912280699</v>
      </c>
      <c r="G22" s="1">
        <f t="shared" si="5"/>
        <v>52.105263157894733</v>
      </c>
      <c r="H22" s="1">
        <f t="shared" si="6"/>
        <v>100</v>
      </c>
      <c r="I22" s="1">
        <f t="shared" si="7"/>
        <v>67.644946001944831</v>
      </c>
      <c r="J22" s="1">
        <f t="shared" si="8"/>
        <v>1.4567714860926079E-2</v>
      </c>
      <c r="K22" s="1">
        <f t="shared" si="9"/>
        <v>3.7522764415829656E-3</v>
      </c>
    </row>
    <row r="23" spans="1:11" x14ac:dyDescent="0.25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1">
        <f t="shared" si="4"/>
        <v>56.140350877192979</v>
      </c>
      <c r="G23" s="1">
        <f t="shared" si="5"/>
        <v>6.8421052631578947</v>
      </c>
      <c r="H23" s="1">
        <f t="shared" si="6"/>
        <v>50</v>
      </c>
      <c r="I23" s="1">
        <f t="shared" si="7"/>
        <v>80.341683378101337</v>
      </c>
      <c r="J23" s="1">
        <f t="shared" si="8"/>
        <v>1.2293819828533548E-2</v>
      </c>
      <c r="K23" s="1">
        <f t="shared" si="9"/>
        <v>3.1665783522028287E-3</v>
      </c>
    </row>
    <row r="24" spans="1:11" x14ac:dyDescent="0.25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1">
        <f t="shared" si="4"/>
        <v>75.438596491228068</v>
      </c>
      <c r="G24" s="1">
        <f t="shared" si="5"/>
        <v>78.421052631578945</v>
      </c>
      <c r="H24" s="1">
        <f t="shared" si="6"/>
        <v>60</v>
      </c>
      <c r="I24" s="1">
        <f t="shared" si="7"/>
        <v>60.518178959802228</v>
      </c>
      <c r="J24" s="1">
        <f t="shared" si="8"/>
        <v>1.6255357634260097E-2</v>
      </c>
      <c r="K24" s="1">
        <f t="shared" si="9"/>
        <v>4.1869707145450333E-3</v>
      </c>
    </row>
    <row r="25" spans="1:11" x14ac:dyDescent="0.25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1">
        <f t="shared" si="4"/>
        <v>33.333333333333329</v>
      </c>
      <c r="G25" s="1">
        <f t="shared" si="5"/>
        <v>23.684210526315788</v>
      </c>
      <c r="H25" s="1">
        <f t="shared" si="6"/>
        <v>60</v>
      </c>
      <c r="I25" s="1">
        <f t="shared" si="7"/>
        <v>56.372600737248177</v>
      </c>
      <c r="J25" s="1">
        <f t="shared" si="8"/>
        <v>1.7429922770622584E-2</v>
      </c>
      <c r="K25" s="1">
        <f t="shared" si="9"/>
        <v>4.489509110741887E-3</v>
      </c>
    </row>
    <row r="26" spans="1:11" x14ac:dyDescent="0.25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1">
        <f t="shared" si="4"/>
        <v>82.456140350877192</v>
      </c>
      <c r="G26" s="1">
        <f t="shared" si="5"/>
        <v>37.89473684210526</v>
      </c>
      <c r="H26" s="1">
        <f t="shared" si="6"/>
        <v>70</v>
      </c>
      <c r="I26" s="1">
        <f t="shared" si="7"/>
        <v>79.50233788866214</v>
      </c>
      <c r="J26" s="1">
        <f t="shared" si="8"/>
        <v>1.2421999487555738E-2</v>
      </c>
      <c r="K26" s="1">
        <f t="shared" si="9"/>
        <v>3.1995942039977567E-3</v>
      </c>
    </row>
    <row r="27" spans="1:11" x14ac:dyDescent="0.25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1">
        <f t="shared" si="4"/>
        <v>35.087719298245609</v>
      </c>
      <c r="G27" s="1">
        <f t="shared" si="5"/>
        <v>8.4210526315789469</v>
      </c>
      <c r="H27" s="1">
        <f t="shared" si="6"/>
        <v>80</v>
      </c>
      <c r="I27" s="1">
        <f t="shared" si="7"/>
        <v>76.694964467286567</v>
      </c>
      <c r="J27" s="1">
        <f t="shared" si="8"/>
        <v>1.2870846995767011E-2</v>
      </c>
      <c r="K27" s="1">
        <f t="shared" si="9"/>
        <v>3.3152060173125392E-3</v>
      </c>
    </row>
    <row r="28" spans="1:11" x14ac:dyDescent="0.25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1">
        <f t="shared" si="4"/>
        <v>33.333333333333329</v>
      </c>
      <c r="G28" s="1">
        <f t="shared" si="5"/>
        <v>89.473684210526315</v>
      </c>
      <c r="H28" s="1">
        <f t="shared" si="6"/>
        <v>30</v>
      </c>
      <c r="I28" s="1">
        <f t="shared" si="7"/>
        <v>29.68024941428115</v>
      </c>
      <c r="J28" s="1">
        <f t="shared" si="8"/>
        <v>3.2594259143620796E-2</v>
      </c>
      <c r="K28" s="1">
        <f t="shared" si="9"/>
        <v>8.3954602271562873E-3</v>
      </c>
    </row>
    <row r="29" spans="1:11" x14ac:dyDescent="0.25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1">
        <f t="shared" si="4"/>
        <v>12.280701754385964</v>
      </c>
      <c r="G29" s="1">
        <f t="shared" si="5"/>
        <v>11.052631578947368</v>
      </c>
      <c r="H29" s="1">
        <f t="shared" si="6"/>
        <v>90</v>
      </c>
      <c r="I29" s="1">
        <f t="shared" si="7"/>
        <v>76.626309181957055</v>
      </c>
      <c r="J29" s="1">
        <f t="shared" si="8"/>
        <v>1.2882230400211187E-2</v>
      </c>
      <c r="K29" s="1">
        <f t="shared" si="9"/>
        <v>3.3181380955917116E-3</v>
      </c>
    </row>
    <row r="30" spans="1:11" x14ac:dyDescent="0.25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1">
        <f t="shared" si="4"/>
        <v>15.789473684210526</v>
      </c>
      <c r="G30" s="1">
        <f t="shared" si="5"/>
        <v>8.9473684210526319</v>
      </c>
      <c r="H30" s="1">
        <f t="shared" si="6"/>
        <v>70</v>
      </c>
      <c r="I30" s="1">
        <f t="shared" si="7"/>
        <v>70.274491496734811</v>
      </c>
      <c r="J30" s="1">
        <f t="shared" si="8"/>
        <v>1.4030264951743801E-2</v>
      </c>
      <c r="K30" s="1">
        <f t="shared" si="9"/>
        <v>3.6138428813432114E-3</v>
      </c>
    </row>
    <row r="31" spans="1:11" x14ac:dyDescent="0.25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1">
        <f t="shared" si="4"/>
        <v>87.719298245614027</v>
      </c>
      <c r="G31" s="1">
        <f t="shared" si="5"/>
        <v>78.421052631578945</v>
      </c>
      <c r="H31" s="1">
        <f t="shared" si="6"/>
        <v>60</v>
      </c>
      <c r="I31" s="1">
        <f t="shared" si="7"/>
        <v>72.652128629505938</v>
      </c>
      <c r="J31" s="1">
        <f t="shared" si="8"/>
        <v>1.3577340106900697E-2</v>
      </c>
      <c r="K31" s="1">
        <f t="shared" si="9"/>
        <v>3.497180848805024E-3</v>
      </c>
    </row>
    <row r="32" spans="1:11" x14ac:dyDescent="0.25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1">
        <f t="shared" si="4"/>
        <v>66.666666666666657</v>
      </c>
      <c r="G32" s="1">
        <f t="shared" si="5"/>
        <v>83.157894736842096</v>
      </c>
      <c r="H32" s="1">
        <f t="shared" si="6"/>
        <v>100</v>
      </c>
      <c r="I32" s="1">
        <f t="shared" si="7"/>
        <v>71.661029647962891</v>
      </c>
      <c r="J32" s="1">
        <f t="shared" si="8"/>
        <v>1.3762535500046217E-2</v>
      </c>
      <c r="K32" s="1">
        <f t="shared" si="9"/>
        <v>3.5448825176956971E-3</v>
      </c>
    </row>
    <row r="33" spans="1:11" x14ac:dyDescent="0.25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1">
        <f t="shared" si="4"/>
        <v>8.7719298245614024</v>
      </c>
      <c r="G33" s="1">
        <f t="shared" si="5"/>
        <v>40.526315789473685</v>
      </c>
      <c r="H33" s="1">
        <f t="shared" si="6"/>
        <v>70</v>
      </c>
      <c r="I33" s="1">
        <f t="shared" si="7"/>
        <v>41.594859639321974</v>
      </c>
      <c r="J33" s="1">
        <f t="shared" si="8"/>
        <v>2.3477011274779212E-2</v>
      </c>
      <c r="K33" s="1">
        <f t="shared" si="9"/>
        <v>6.0470868057292291E-3</v>
      </c>
    </row>
    <row r="34" spans="1:11" x14ac:dyDescent="0.25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1">
        <f t="shared" si="4"/>
        <v>35.087719298245609</v>
      </c>
      <c r="G34" s="1">
        <f t="shared" si="5"/>
        <v>53.157894736842103</v>
      </c>
      <c r="H34" s="1">
        <f t="shared" si="6"/>
        <v>80</v>
      </c>
      <c r="I34" s="1">
        <f t="shared" si="7"/>
        <v>42.528935707613037</v>
      </c>
      <c r="J34" s="1">
        <f t="shared" si="8"/>
        <v>2.2973224218415796E-2</v>
      </c>
      <c r="K34" s="1">
        <f t="shared" si="9"/>
        <v>5.9173239485334709E-3</v>
      </c>
    </row>
    <row r="35" spans="1:11" x14ac:dyDescent="0.25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1">
        <f t="shared" si="4"/>
        <v>12.280701754385964</v>
      </c>
      <c r="G35" s="1">
        <f t="shared" si="5"/>
        <v>49.473684210526315</v>
      </c>
      <c r="H35" s="1">
        <f t="shared" si="6"/>
        <v>60</v>
      </c>
      <c r="I35" s="1">
        <f t="shared" si="7"/>
        <v>28.858449289834915</v>
      </c>
      <c r="J35" s="1">
        <f t="shared" si="8"/>
        <v>3.3491357514686557E-2</v>
      </c>
      <c r="K35" s="1">
        <f t="shared" si="9"/>
        <v>8.6265301729692243E-3</v>
      </c>
    </row>
    <row r="36" spans="1:11" x14ac:dyDescent="0.25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1">
        <f t="shared" si="4"/>
        <v>17.543859649122805</v>
      </c>
      <c r="G36" s="1">
        <f t="shared" si="5"/>
        <v>16.315789473684209</v>
      </c>
      <c r="H36" s="1">
        <f t="shared" si="6"/>
        <v>10</v>
      </c>
      <c r="I36" s="1">
        <f t="shared" si="7"/>
        <v>72.132363541713232</v>
      </c>
      <c r="J36" s="1">
        <f t="shared" si="8"/>
        <v>1.3673836747114294E-2</v>
      </c>
      <c r="K36" s="1">
        <f t="shared" si="9"/>
        <v>3.5220359529323413E-3</v>
      </c>
    </row>
    <row r="37" spans="1:11" x14ac:dyDescent="0.25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1">
        <f t="shared" si="4"/>
        <v>54.385964912280699</v>
      </c>
      <c r="G37" s="1">
        <f t="shared" si="5"/>
        <v>68.421052631578945</v>
      </c>
      <c r="H37" s="1">
        <f t="shared" si="6"/>
        <v>100</v>
      </c>
      <c r="I37" s="1">
        <f t="shared" si="7"/>
        <v>63.655447566760472</v>
      </c>
      <c r="J37" s="1">
        <f t="shared" si="8"/>
        <v>1.5466600845465379E-2</v>
      </c>
      <c r="K37" s="1">
        <f t="shared" si="9"/>
        <v>3.9838068316033473E-3</v>
      </c>
    </row>
    <row r="38" spans="1:11" x14ac:dyDescent="0.25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1">
        <f t="shared" si="4"/>
        <v>68.421052631578945</v>
      </c>
      <c r="G38" s="1">
        <f t="shared" si="5"/>
        <v>100</v>
      </c>
      <c r="H38" s="1">
        <f t="shared" si="6"/>
        <v>20</v>
      </c>
      <c r="I38" s="1">
        <f t="shared" si="7"/>
        <v>65.046329110472655</v>
      </c>
      <c r="J38" s="1">
        <f t="shared" si="8"/>
        <v>1.514088691178197E-2</v>
      </c>
      <c r="K38" s="1">
        <f t="shared" si="9"/>
        <v>3.8999111258098663E-3</v>
      </c>
    </row>
    <row r="39" spans="1:11" x14ac:dyDescent="0.25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1">
        <f t="shared" si="4"/>
        <v>91.228070175438589</v>
      </c>
      <c r="G39" s="1">
        <f t="shared" si="5"/>
        <v>77.89473684210526</v>
      </c>
      <c r="H39" s="1">
        <f t="shared" si="6"/>
        <v>40</v>
      </c>
      <c r="I39" s="1">
        <f t="shared" si="7"/>
        <v>76.114879723734518</v>
      </c>
      <c r="J39" s="1">
        <f t="shared" si="8"/>
        <v>1.2967665949587402E-2</v>
      </c>
      <c r="K39" s="1">
        <f t="shared" si="9"/>
        <v>3.3401441413070851E-3</v>
      </c>
    </row>
    <row r="40" spans="1:11" x14ac:dyDescent="0.25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1">
        <f t="shared" si="4"/>
        <v>40.350877192982452</v>
      </c>
      <c r="G40" s="1">
        <f t="shared" si="5"/>
        <v>75.263157894736835</v>
      </c>
      <c r="H40" s="1">
        <f t="shared" si="6"/>
        <v>90</v>
      </c>
      <c r="I40" s="1">
        <f t="shared" si="7"/>
        <v>46.950724973760643</v>
      </c>
      <c r="J40" s="1">
        <f t="shared" si="8"/>
        <v>2.0854742040859967E-2</v>
      </c>
      <c r="K40" s="1">
        <f t="shared" si="9"/>
        <v>5.3716562962870988E-3</v>
      </c>
    </row>
    <row r="41" spans="1:11" x14ac:dyDescent="0.25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1">
        <f t="shared" si="4"/>
        <v>54.385964912280699</v>
      </c>
      <c r="G41" s="1">
        <f t="shared" si="5"/>
        <v>92.631578947368411</v>
      </c>
      <c r="H41" s="1">
        <f t="shared" si="6"/>
        <v>70</v>
      </c>
      <c r="I41" s="1">
        <f t="shared" si="7"/>
        <v>46.431606921019672</v>
      </c>
      <c r="J41" s="1">
        <f t="shared" si="8"/>
        <v>2.108298800977039E-2</v>
      </c>
      <c r="K41" s="1">
        <f t="shared" si="9"/>
        <v>5.4304467092108188E-3</v>
      </c>
    </row>
    <row r="42" spans="1:11" x14ac:dyDescent="0.25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1">
        <f t="shared" si="4"/>
        <v>15.789473684210526</v>
      </c>
      <c r="G42" s="1">
        <f t="shared" si="5"/>
        <v>80</v>
      </c>
      <c r="H42" s="1">
        <f t="shared" si="6"/>
        <v>100</v>
      </c>
      <c r="I42" s="1">
        <f t="shared" si="7"/>
        <v>50.135550333094137</v>
      </c>
      <c r="J42" s="1">
        <f t="shared" si="8"/>
        <v>1.9555866583737841E-2</v>
      </c>
      <c r="K42" s="1">
        <f t="shared" si="9"/>
        <v>5.0370986923775011E-3</v>
      </c>
    </row>
    <row r="43" spans="1:11" x14ac:dyDescent="0.25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1">
        <f t="shared" si="4"/>
        <v>28.07017543859649</v>
      </c>
      <c r="G43" s="1">
        <f t="shared" si="5"/>
        <v>59.473684210526315</v>
      </c>
      <c r="H43" s="1">
        <f t="shared" si="6"/>
        <v>0</v>
      </c>
      <c r="I43" s="1">
        <f t="shared" si="7"/>
        <v>54.170768365193688</v>
      </c>
      <c r="J43" s="1">
        <f t="shared" si="8"/>
        <v>1.812554056489964E-2</v>
      </c>
      <c r="K43" s="1">
        <f t="shared" si="9"/>
        <v>4.6686827345209132E-3</v>
      </c>
    </row>
    <row r="44" spans="1:11" x14ac:dyDescent="0.25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1">
        <f t="shared" si="4"/>
        <v>28.07017543859649</v>
      </c>
      <c r="G44" s="1">
        <f t="shared" si="5"/>
        <v>76.84210526315789</v>
      </c>
      <c r="H44" s="1">
        <f t="shared" si="6"/>
        <v>90</v>
      </c>
      <c r="I44" s="1">
        <f t="shared" si="7"/>
        <v>41.846058881218767</v>
      </c>
      <c r="J44" s="1">
        <f t="shared" si="8"/>
        <v>2.3339369503558756E-2</v>
      </c>
      <c r="K44" s="1">
        <f t="shared" si="9"/>
        <v>6.0116337521474647E-3</v>
      </c>
    </row>
    <row r="45" spans="1:11" x14ac:dyDescent="0.25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1">
        <f t="shared" si="4"/>
        <v>21.052631578947366</v>
      </c>
      <c r="G45" s="1">
        <f t="shared" si="5"/>
        <v>23.157894736842103</v>
      </c>
      <c r="H45" s="1">
        <f t="shared" si="6"/>
        <v>60</v>
      </c>
      <c r="I45" s="1">
        <f t="shared" si="7"/>
        <v>54.345768960224639</v>
      </c>
      <c r="J45" s="1">
        <f t="shared" si="8"/>
        <v>1.8068228498526604E-2</v>
      </c>
      <c r="K45" s="1">
        <f t="shared" si="9"/>
        <v>4.6539205897011523E-3</v>
      </c>
    </row>
    <row r="46" spans="1:11" x14ac:dyDescent="0.25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1">
        <f t="shared" si="4"/>
        <v>19.298245614035086</v>
      </c>
      <c r="G46" s="1">
        <f t="shared" si="5"/>
        <v>1.5789473684210527</v>
      </c>
      <c r="H46" s="1">
        <f t="shared" si="6"/>
        <v>30</v>
      </c>
      <c r="I46" s="1">
        <f t="shared" si="7"/>
        <v>77.446155800804988</v>
      </c>
      <c r="J46" s="1">
        <f t="shared" si="8"/>
        <v>1.2747597250517384E-2</v>
      </c>
      <c r="K46" s="1">
        <f t="shared" si="9"/>
        <v>3.2834599871392196E-3</v>
      </c>
    </row>
    <row r="47" spans="1:11" x14ac:dyDescent="0.25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1">
        <f t="shared" si="4"/>
        <v>68.421052631578945</v>
      </c>
      <c r="G47" s="1">
        <f t="shared" si="5"/>
        <v>98.94736842105263</v>
      </c>
      <c r="H47" s="1">
        <f t="shared" si="6"/>
        <v>90</v>
      </c>
      <c r="I47" s="1">
        <f t="shared" si="7"/>
        <v>69.873252880798702</v>
      </c>
      <c r="J47" s="1">
        <f t="shared" si="8"/>
        <v>1.4109695256712627E-2</v>
      </c>
      <c r="K47" s="1">
        <f t="shared" si="9"/>
        <v>3.6343021273490283E-3</v>
      </c>
    </row>
    <row r="48" spans="1:11" x14ac:dyDescent="0.25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1">
        <f t="shared" si="4"/>
        <v>28.07017543859649</v>
      </c>
      <c r="G48" s="1">
        <f t="shared" si="5"/>
        <v>87.89473684210526</v>
      </c>
      <c r="H48" s="1">
        <f t="shared" si="6"/>
        <v>40</v>
      </c>
      <c r="I48" s="1">
        <f t="shared" si="7"/>
        <v>19.618553915639229</v>
      </c>
      <c r="J48" s="1">
        <f t="shared" si="8"/>
        <v>4.8500006551938507E-2</v>
      </c>
      <c r="K48" s="1">
        <f t="shared" si="9"/>
        <v>1.2492380152880711E-2</v>
      </c>
    </row>
    <row r="49" spans="1:11" x14ac:dyDescent="0.25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1">
        <f t="shared" si="4"/>
        <v>82.456140350877192</v>
      </c>
      <c r="G49" s="1">
        <f t="shared" si="5"/>
        <v>66.84210526315789</v>
      </c>
      <c r="H49" s="1">
        <f t="shared" si="6"/>
        <v>70</v>
      </c>
      <c r="I49" s="1">
        <f t="shared" si="7"/>
        <v>70.243826326341448</v>
      </c>
      <c r="J49" s="1">
        <f t="shared" si="8"/>
        <v>1.4036303937682576E-2</v>
      </c>
      <c r="K49" s="1">
        <f t="shared" si="9"/>
        <v>3.6153983720214303E-3</v>
      </c>
    </row>
    <row r="50" spans="1:11" x14ac:dyDescent="0.25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1">
        <f t="shared" si="4"/>
        <v>43.859649122807014</v>
      </c>
      <c r="G50" s="1">
        <f t="shared" si="5"/>
        <v>21.052631578947366</v>
      </c>
      <c r="H50" s="1">
        <f t="shared" si="6"/>
        <v>100</v>
      </c>
      <c r="I50" s="1">
        <f t="shared" si="7"/>
        <v>79.63636964134038</v>
      </c>
      <c r="J50" s="1">
        <f t="shared" si="8"/>
        <v>1.2401351951332434E-2</v>
      </c>
      <c r="K50" s="1">
        <f t="shared" si="9"/>
        <v>3.1942759187013276E-3</v>
      </c>
    </row>
    <row r="51" spans="1:11" x14ac:dyDescent="0.25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1">
        <f t="shared" si="4"/>
        <v>43.859649122807014</v>
      </c>
      <c r="G51" s="1">
        <f t="shared" si="5"/>
        <v>57.89473684210526</v>
      </c>
      <c r="H51" s="1">
        <f t="shared" si="6"/>
        <v>50</v>
      </c>
      <c r="I51" s="1">
        <f t="shared" si="7"/>
        <v>33.574840717551986</v>
      </c>
      <c r="J51" s="1">
        <f t="shared" si="8"/>
        <v>2.8922765202858854E-2</v>
      </c>
      <c r="K51" s="1">
        <f t="shared" si="9"/>
        <v>7.449775859302051E-3</v>
      </c>
    </row>
    <row r="52" spans="1:11" x14ac:dyDescent="0.25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1">
        <f t="shared" si="4"/>
        <v>73.68421052631578</v>
      </c>
      <c r="G52" s="1">
        <f t="shared" si="5"/>
        <v>92.631578947368411</v>
      </c>
      <c r="H52" s="1">
        <f t="shared" si="6"/>
        <v>60</v>
      </c>
      <c r="I52" s="1">
        <f t="shared" si="7"/>
        <v>60.975450307203175</v>
      </c>
      <c r="J52" s="1">
        <f t="shared" si="8"/>
        <v>1.613542128444646E-2</v>
      </c>
      <c r="K52" s="1">
        <f t="shared" si="9"/>
        <v>4.1560781315839092E-3</v>
      </c>
    </row>
    <row r="53" spans="1:11" x14ac:dyDescent="0.25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1">
        <f t="shared" si="4"/>
        <v>63.157894736842103</v>
      </c>
      <c r="G53" s="1">
        <f t="shared" si="5"/>
        <v>90</v>
      </c>
      <c r="H53" s="1">
        <f t="shared" si="6"/>
        <v>10</v>
      </c>
      <c r="I53" s="1">
        <f t="shared" si="7"/>
        <v>63.490353052632507</v>
      </c>
      <c r="J53" s="1">
        <f t="shared" si="8"/>
        <v>1.5506195154240666E-2</v>
      </c>
      <c r="K53" s="1">
        <f t="shared" si="9"/>
        <v>3.9940053283103885E-3</v>
      </c>
    </row>
    <row r="54" spans="1:11" x14ac:dyDescent="0.25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1">
        <f t="shared" si="4"/>
        <v>56.140350877192979</v>
      </c>
      <c r="G54" s="1">
        <f t="shared" si="5"/>
        <v>70</v>
      </c>
      <c r="H54" s="1">
        <f t="shared" si="6"/>
        <v>70</v>
      </c>
      <c r="I54" s="1">
        <f t="shared" si="7"/>
        <v>45.476174937202572</v>
      </c>
      <c r="J54" s="1">
        <f t="shared" si="8"/>
        <v>2.1516400636480405E-2</v>
      </c>
      <c r="K54" s="1">
        <f t="shared" si="9"/>
        <v>5.5420828857981738E-3</v>
      </c>
    </row>
    <row r="55" spans="1:11" x14ac:dyDescent="0.25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1">
        <f t="shared" si="4"/>
        <v>35.087719298245609</v>
      </c>
      <c r="G55" s="1">
        <f t="shared" si="5"/>
        <v>79.473684210526315</v>
      </c>
      <c r="H55" s="1">
        <f t="shared" si="6"/>
        <v>90</v>
      </c>
      <c r="I55" s="1">
        <f t="shared" si="7"/>
        <v>44.524089917129125</v>
      </c>
      <c r="J55" s="1">
        <f t="shared" si="8"/>
        <v>2.196639189976942E-2</v>
      </c>
      <c r="K55" s="1">
        <f t="shared" si="9"/>
        <v>5.6579893016140441E-3</v>
      </c>
    </row>
    <row r="56" spans="1:11" x14ac:dyDescent="0.25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1">
        <f t="shared" si="4"/>
        <v>91.228070175438589</v>
      </c>
      <c r="G56" s="1">
        <f t="shared" si="5"/>
        <v>24.736842105263158</v>
      </c>
      <c r="H56" s="1">
        <f t="shared" si="6"/>
        <v>0</v>
      </c>
      <c r="I56" s="1">
        <f t="shared" si="7"/>
        <v>104.16990761347864</v>
      </c>
      <c r="J56" s="1">
        <f t="shared" si="8"/>
        <v>9.5084232998968558E-3</v>
      </c>
      <c r="K56" s="1">
        <f t="shared" si="9"/>
        <v>2.449130360211721E-3</v>
      </c>
    </row>
    <row r="57" spans="1:11" x14ac:dyDescent="0.25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1">
        <f t="shared" si="4"/>
        <v>56.140350877192979</v>
      </c>
      <c r="G57" s="1">
        <f t="shared" si="5"/>
        <v>81.578947368421055</v>
      </c>
      <c r="H57" s="1">
        <f t="shared" si="6"/>
        <v>10</v>
      </c>
      <c r="I57" s="1">
        <f t="shared" si="7"/>
        <v>57.060442701297738</v>
      </c>
      <c r="J57" s="1">
        <f t="shared" si="8"/>
        <v>1.7223430505769265E-2</v>
      </c>
      <c r="K57" s="1">
        <f t="shared" si="9"/>
        <v>4.4363219040883268E-3</v>
      </c>
    </row>
    <row r="58" spans="1:11" x14ac:dyDescent="0.25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1">
        <f t="shared" si="4"/>
        <v>68.421052631578945</v>
      </c>
      <c r="G58" s="1">
        <f t="shared" si="5"/>
        <v>92.631578947368411</v>
      </c>
      <c r="H58" s="1">
        <f t="shared" si="6"/>
        <v>100</v>
      </c>
      <c r="I58" s="1">
        <f t="shared" si="7"/>
        <v>74.40623689343964</v>
      </c>
      <c r="J58" s="1">
        <f t="shared" si="8"/>
        <v>1.3261502512227874E-2</v>
      </c>
      <c r="K58" s="1">
        <f t="shared" si="9"/>
        <v>3.4158290391923993E-3</v>
      </c>
    </row>
    <row r="59" spans="1:11" x14ac:dyDescent="0.25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1">
        <f t="shared" si="4"/>
        <v>66.666666666666657</v>
      </c>
      <c r="G59" s="1">
        <f t="shared" si="5"/>
        <v>95.263157894736835</v>
      </c>
      <c r="H59" s="1">
        <f t="shared" si="6"/>
        <v>70</v>
      </c>
      <c r="I59" s="1">
        <f t="shared" si="7"/>
        <v>57.85751062616837</v>
      </c>
      <c r="J59" s="1">
        <f t="shared" si="8"/>
        <v>1.6990185098915728E-2</v>
      </c>
      <c r="K59" s="1">
        <f t="shared" si="9"/>
        <v>4.3762437618677201E-3</v>
      </c>
    </row>
    <row r="60" spans="1:11" x14ac:dyDescent="0.25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1">
        <f t="shared" si="4"/>
        <v>29.82456140350877</v>
      </c>
      <c r="G60" s="1">
        <f t="shared" si="5"/>
        <v>92.105263157894726</v>
      </c>
      <c r="H60" s="1">
        <f t="shared" si="6"/>
        <v>60</v>
      </c>
      <c r="I60" s="1">
        <f t="shared" si="7"/>
        <v>23.372872448904797</v>
      </c>
      <c r="J60" s="1">
        <f t="shared" si="8"/>
        <v>4.1029222226325456E-2</v>
      </c>
      <c r="K60" s="1">
        <f t="shared" si="9"/>
        <v>1.0568094271892297E-2</v>
      </c>
    </row>
    <row r="61" spans="1:11" x14ac:dyDescent="0.25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1">
        <f t="shared" si="4"/>
        <v>54.385964912280699</v>
      </c>
      <c r="G61" s="1">
        <f t="shared" si="5"/>
        <v>71.05263157894737</v>
      </c>
      <c r="H61" s="1">
        <f t="shared" si="6"/>
        <v>100</v>
      </c>
      <c r="I61" s="1">
        <f t="shared" si="7"/>
        <v>63.382883857895173</v>
      </c>
      <c r="J61" s="1">
        <f t="shared" si="8"/>
        <v>1.5532078404676365E-2</v>
      </c>
      <c r="K61" s="1">
        <f t="shared" si="9"/>
        <v>4.0006722017197497E-3</v>
      </c>
    </row>
    <row r="62" spans="1:11" x14ac:dyDescent="0.25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1">
        <f t="shared" si="4"/>
        <v>1.7543859649122806</v>
      </c>
      <c r="G62" s="1">
        <f t="shared" si="5"/>
        <v>42.105263157894733</v>
      </c>
      <c r="H62" s="1">
        <f t="shared" si="6"/>
        <v>10</v>
      </c>
      <c r="I62" s="1">
        <f t="shared" si="7"/>
        <v>54.473331072110142</v>
      </c>
      <c r="J62" s="1">
        <f t="shared" si="8"/>
        <v>1.8026680220448517E-2</v>
      </c>
      <c r="K62" s="1">
        <f t="shared" si="9"/>
        <v>4.6432187997149333E-3</v>
      </c>
    </row>
    <row r="63" spans="1:11" x14ac:dyDescent="0.25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1">
        <f t="shared" si="4"/>
        <v>40.350877192982452</v>
      </c>
      <c r="G63" s="1">
        <f t="shared" si="5"/>
        <v>73.68421052631578</v>
      </c>
      <c r="H63" s="1">
        <f t="shared" si="6"/>
        <v>80</v>
      </c>
      <c r="I63" s="1">
        <f t="shared" si="7"/>
        <v>38.86113418412986</v>
      </c>
      <c r="J63" s="1">
        <f t="shared" si="8"/>
        <v>2.5087093492641654E-2</v>
      </c>
      <c r="K63" s="1">
        <f t="shared" si="9"/>
        <v>6.4618034330639314E-3</v>
      </c>
    </row>
    <row r="64" spans="1:11" x14ac:dyDescent="0.25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1">
        <f t="shared" si="4"/>
        <v>84.210526315789465</v>
      </c>
      <c r="G64" s="1">
        <f t="shared" si="5"/>
        <v>38.421052631578945</v>
      </c>
      <c r="H64" s="1">
        <f t="shared" si="6"/>
        <v>90</v>
      </c>
      <c r="I64" s="1">
        <f t="shared" si="7"/>
        <v>87.849026878763468</v>
      </c>
      <c r="J64" s="1">
        <f t="shared" si="8"/>
        <v>1.1255047299105739E-2</v>
      </c>
      <c r="K64" s="1">
        <f t="shared" si="9"/>
        <v>2.8990167114412982E-3</v>
      </c>
    </row>
    <row r="65" spans="1:11" x14ac:dyDescent="0.25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1">
        <f t="shared" si="4"/>
        <v>80.701754385964904</v>
      </c>
      <c r="G65" s="1">
        <f t="shared" si="5"/>
        <v>13.684210526315789</v>
      </c>
      <c r="H65" s="1">
        <f t="shared" si="6"/>
        <v>10</v>
      </c>
      <c r="I65" s="1">
        <f t="shared" si="7"/>
        <v>98.672786863166067</v>
      </c>
      <c r="J65" s="1">
        <f t="shared" si="8"/>
        <v>1.003282873361243E-2</v>
      </c>
      <c r="K65" s="1">
        <f t="shared" si="9"/>
        <v>2.584203992113105E-3</v>
      </c>
    </row>
    <row r="66" spans="1:11" x14ac:dyDescent="0.25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1">
        <f t="shared" si="4"/>
        <v>100</v>
      </c>
      <c r="G66" s="1">
        <f t="shared" si="5"/>
        <v>25.263157894736842</v>
      </c>
      <c r="H66" s="1">
        <f t="shared" si="6"/>
        <v>40</v>
      </c>
      <c r="I66" s="1">
        <f t="shared" si="7"/>
        <v>98.983755907310396</v>
      </c>
      <c r="J66" s="1">
        <f t="shared" si="8"/>
        <v>1.0001624673182379E-2</v>
      </c>
      <c r="K66" s="1">
        <f t="shared" si="9"/>
        <v>2.5761666120606257E-3</v>
      </c>
    </row>
    <row r="67" spans="1:11" x14ac:dyDescent="0.25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1">
        <f t="shared" si="4"/>
        <v>73.68421052631578</v>
      </c>
      <c r="G67" s="1">
        <f t="shared" si="5"/>
        <v>42.631578947368418</v>
      </c>
      <c r="H67" s="1">
        <f t="shared" si="6"/>
        <v>60</v>
      </c>
      <c r="I67" s="1">
        <f t="shared" si="7"/>
        <v>67.723161420578876</v>
      </c>
      <c r="J67" s="1">
        <f t="shared" si="8"/>
        <v>1.4551135007892027E-2</v>
      </c>
      <c r="K67" s="1">
        <f t="shared" si="9"/>
        <v>3.7480058890262671E-3</v>
      </c>
    </row>
    <row r="68" spans="1:11" x14ac:dyDescent="0.25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1">
        <f t="shared" si="4"/>
        <v>24.561403508771928</v>
      </c>
      <c r="G68" s="1">
        <f t="shared" si="5"/>
        <v>19.473684210526315</v>
      </c>
      <c r="H68" s="1">
        <f t="shared" si="6"/>
        <v>10</v>
      </c>
      <c r="I68" s="1">
        <f t="shared" si="7"/>
        <v>70.056917457128762</v>
      </c>
      <c r="J68" s="1">
        <f t="shared" si="8"/>
        <v>1.4073225180410289E-2</v>
      </c>
      <c r="K68" s="1">
        <f t="shared" si="9"/>
        <v>3.6249083542392148E-3</v>
      </c>
    </row>
    <row r="69" spans="1:11" x14ac:dyDescent="0.25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1">
        <f t="shared" si="4"/>
        <v>8.7719298245614024</v>
      </c>
      <c r="G69" s="1">
        <f t="shared" si="5"/>
        <v>37.89473684210526</v>
      </c>
      <c r="H69" s="1">
        <f t="shared" si="6"/>
        <v>70</v>
      </c>
      <c r="I69" s="1">
        <f t="shared" si="7"/>
        <v>43.87964456488519</v>
      </c>
      <c r="J69" s="1">
        <f t="shared" si="8"/>
        <v>2.2281816393493047E-2</v>
      </c>
      <c r="K69" s="1">
        <f t="shared" si="9"/>
        <v>5.739234706826633E-3</v>
      </c>
    </row>
    <row r="70" spans="1:11" x14ac:dyDescent="0.25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1">
        <f t="shared" si="4"/>
        <v>73.68421052631578</v>
      </c>
      <c r="G70" s="1">
        <f t="shared" si="5"/>
        <v>24.736842105263158</v>
      </c>
      <c r="H70" s="1">
        <f t="shared" si="6"/>
        <v>10</v>
      </c>
      <c r="I70" s="1">
        <f t="shared" si="7"/>
        <v>87.247855937271993</v>
      </c>
      <c r="J70" s="1">
        <f t="shared" si="8"/>
        <v>1.1331720067066743E-2</v>
      </c>
      <c r="K70" s="1">
        <f t="shared" si="9"/>
        <v>2.9187656853660077E-3</v>
      </c>
    </row>
    <row r="71" spans="1:11" x14ac:dyDescent="0.25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1">
        <f t="shared" si="4"/>
        <v>71.929824561403507</v>
      </c>
      <c r="G71" s="1">
        <f t="shared" si="5"/>
        <v>94.210526315789465</v>
      </c>
      <c r="H71" s="1">
        <f t="shared" si="6"/>
        <v>30</v>
      </c>
      <c r="I71" s="1">
        <f t="shared" si="7"/>
        <v>62.225080178835782</v>
      </c>
      <c r="J71" s="1">
        <f t="shared" si="8"/>
        <v>1.581650821432638E-2</v>
      </c>
      <c r="K71" s="1">
        <f t="shared" si="9"/>
        <v>4.0739341569558662E-3</v>
      </c>
    </row>
    <row r="72" spans="1:11" x14ac:dyDescent="0.25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1">
        <f t="shared" si="4"/>
        <v>84.210526315789465</v>
      </c>
      <c r="G72" s="1">
        <f t="shared" si="5"/>
        <v>92.631578947368411</v>
      </c>
      <c r="H72" s="1">
        <f t="shared" si="6"/>
        <v>30</v>
      </c>
      <c r="I72" s="1">
        <f t="shared" si="7"/>
        <v>73.127596906796271</v>
      </c>
      <c r="J72" s="1">
        <f t="shared" si="8"/>
        <v>1.3490252506867879E-2</v>
      </c>
      <c r="K72" s="1">
        <f t="shared" si="9"/>
        <v>3.4747492764495248E-3</v>
      </c>
    </row>
    <row r="73" spans="1:11" x14ac:dyDescent="0.25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1">
        <f t="shared" si="4"/>
        <v>38.596491228070171</v>
      </c>
      <c r="G73" s="1">
        <f t="shared" si="5"/>
        <v>25.789473684210524</v>
      </c>
      <c r="H73" s="1">
        <f t="shared" si="6"/>
        <v>80</v>
      </c>
      <c r="I73" s="1">
        <f t="shared" si="7"/>
        <v>63.032282494794202</v>
      </c>
      <c r="J73" s="1">
        <f t="shared" si="8"/>
        <v>1.5617122505062968E-2</v>
      </c>
      <c r="K73" s="1">
        <f t="shared" si="9"/>
        <v>4.0225774200345447E-3</v>
      </c>
    </row>
    <row r="74" spans="1:11" x14ac:dyDescent="0.25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1">
        <f t="shared" si="4"/>
        <v>91.228070175438589</v>
      </c>
      <c r="G74" s="1">
        <f t="shared" si="5"/>
        <v>32.105263157894733</v>
      </c>
      <c r="H74" s="1">
        <f t="shared" si="6"/>
        <v>20</v>
      </c>
      <c r="I74" s="1">
        <f t="shared" si="7"/>
        <v>92.442157469876491</v>
      </c>
      <c r="J74" s="1">
        <f t="shared" si="8"/>
        <v>1.0701807696621046E-2</v>
      </c>
      <c r="K74" s="1">
        <f t="shared" si="9"/>
        <v>2.756516123890529E-3</v>
      </c>
    </row>
    <row r="75" spans="1:11" x14ac:dyDescent="0.25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1">
        <f t="shared" si="4"/>
        <v>8.7719298245614024</v>
      </c>
      <c r="G75" s="1">
        <f t="shared" si="5"/>
        <v>26.842105263157894</v>
      </c>
      <c r="H75" s="1">
        <f t="shared" si="6"/>
        <v>30</v>
      </c>
      <c r="I75" s="1">
        <f t="shared" si="7"/>
        <v>53.82277725261843</v>
      </c>
      <c r="J75" s="1">
        <f t="shared" si="8"/>
        <v>1.8240593602036795E-2</v>
      </c>
      <c r="K75" s="1">
        <f t="shared" si="9"/>
        <v>4.6983174991290719E-3</v>
      </c>
    </row>
    <row r="76" spans="1:11" x14ac:dyDescent="0.25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1">
        <f t="shared" si="4"/>
        <v>50.877192982456137</v>
      </c>
      <c r="G76" s="1">
        <f t="shared" si="5"/>
        <v>65.263157894736835</v>
      </c>
      <c r="H76" s="1">
        <f t="shared" si="6"/>
        <v>50</v>
      </c>
      <c r="I76" s="1">
        <f t="shared" si="7"/>
        <v>36.787344432187844</v>
      </c>
      <c r="J76" s="1">
        <f t="shared" si="8"/>
        <v>2.6463886653759785E-2</v>
      </c>
      <c r="K76" s="1">
        <f t="shared" si="9"/>
        <v>6.8164306750655435E-3</v>
      </c>
    </row>
    <row r="77" spans="1:11" x14ac:dyDescent="0.25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40" si="10">100/($K$1-$K$2)*(B77-$K$2)</f>
        <v>57.89473684210526</v>
      </c>
      <c r="G77" s="1">
        <f t="shared" ref="G77:G140" si="11">100/($K$3-$K$4)*(C77-$K$4)</f>
        <v>59.473684210526315</v>
      </c>
      <c r="H77" s="1">
        <f t="shared" ref="H77:H140" si="12">100/($K$5-$K$6)*(D77-$K$6)</f>
        <v>100</v>
      </c>
      <c r="I77" s="1">
        <f t="shared" ref="I77:I140" si="13">SQRT(($E$2-F77)^2+($F$2-G77)^2+($G$2-H77)^2)</f>
        <v>67.501923641410841</v>
      </c>
      <c r="J77" s="1">
        <f t="shared" ref="J77:J140" si="14">1/(1+I77)</f>
        <v>1.4598130196091007E-2</v>
      </c>
      <c r="K77" s="1">
        <f t="shared" ref="K77:K140" si="15">J77/SUM($J$12:$J$211)</f>
        <v>3.7601106658722069E-3</v>
      </c>
    </row>
    <row r="78" spans="1:11" x14ac:dyDescent="0.25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1">
        <f t="shared" si="10"/>
        <v>56.140350877192979</v>
      </c>
      <c r="G78" s="1">
        <f t="shared" si="11"/>
        <v>20.526315789473681</v>
      </c>
      <c r="H78" s="1">
        <f t="shared" si="12"/>
        <v>60</v>
      </c>
      <c r="I78" s="1">
        <f t="shared" si="13"/>
        <v>69.57484217879599</v>
      </c>
      <c r="J78" s="1">
        <f t="shared" si="14"/>
        <v>1.4169355100597691E-2</v>
      </c>
      <c r="K78" s="1">
        <f t="shared" si="15"/>
        <v>3.6496690005240989E-3</v>
      </c>
    </row>
    <row r="79" spans="1:11" x14ac:dyDescent="0.25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1">
        <f t="shared" si="10"/>
        <v>7.0175438596491224</v>
      </c>
      <c r="G79" s="1">
        <f t="shared" si="11"/>
        <v>83.68421052631578</v>
      </c>
      <c r="H79" s="1">
        <f t="shared" si="12"/>
        <v>30</v>
      </c>
      <c r="I79" s="1">
        <f t="shared" si="13"/>
        <v>23.048652491108761</v>
      </c>
      <c r="J79" s="1">
        <f t="shared" si="14"/>
        <v>4.1582371418511649E-2</v>
      </c>
      <c r="K79" s="1">
        <f t="shared" si="15"/>
        <v>1.0710571572027273E-2</v>
      </c>
    </row>
    <row r="80" spans="1:11" x14ac:dyDescent="0.25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1">
        <f t="shared" si="10"/>
        <v>35.087719298245609</v>
      </c>
      <c r="G80" s="1">
        <f t="shared" si="11"/>
        <v>39.473684210526315</v>
      </c>
      <c r="H80" s="1">
        <f t="shared" si="12"/>
        <v>10</v>
      </c>
      <c r="I80" s="1">
        <f t="shared" si="13"/>
        <v>57.704098675927959</v>
      </c>
      <c r="J80" s="1">
        <f t="shared" si="14"/>
        <v>1.7034585702787687E-2</v>
      </c>
      <c r="K80" s="1">
        <f t="shared" si="15"/>
        <v>4.3876802391389549E-3</v>
      </c>
    </row>
    <row r="81" spans="1:11" x14ac:dyDescent="0.25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1">
        <f t="shared" si="10"/>
        <v>17.543859649122805</v>
      </c>
      <c r="G81" s="1">
        <f t="shared" si="11"/>
        <v>22.631578947368421</v>
      </c>
      <c r="H81" s="1">
        <f t="shared" si="12"/>
        <v>10</v>
      </c>
      <c r="I81" s="1">
        <f t="shared" si="13"/>
        <v>66.970682615213619</v>
      </c>
      <c r="J81" s="1">
        <f t="shared" si="14"/>
        <v>1.4712225352525352E-2</v>
      </c>
      <c r="K81" s="1">
        <f t="shared" si="15"/>
        <v>3.7894987045367758E-3</v>
      </c>
    </row>
    <row r="82" spans="1:11" x14ac:dyDescent="0.25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1">
        <f t="shared" si="10"/>
        <v>91.228070175438589</v>
      </c>
      <c r="G82" s="1">
        <f t="shared" si="11"/>
        <v>82.105263157894726</v>
      </c>
      <c r="H82" s="1">
        <f t="shared" si="12"/>
        <v>10</v>
      </c>
      <c r="I82" s="1">
        <f t="shared" si="13"/>
        <v>85.583291862994457</v>
      </c>
      <c r="J82" s="1">
        <f t="shared" si="14"/>
        <v>1.1549572423076214E-2</v>
      </c>
      <c r="K82" s="1">
        <f t="shared" si="15"/>
        <v>2.9748789653829201E-3</v>
      </c>
    </row>
    <row r="83" spans="1:11" x14ac:dyDescent="0.25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1">
        <f t="shared" si="10"/>
        <v>1.7543859649122806</v>
      </c>
      <c r="G83" s="1">
        <f t="shared" si="11"/>
        <v>9.473684210526315</v>
      </c>
      <c r="H83" s="1">
        <f t="shared" si="12"/>
        <v>40</v>
      </c>
      <c r="I83" s="1">
        <f t="shared" si="13"/>
        <v>69.027898152120173</v>
      </c>
      <c r="J83" s="1">
        <f t="shared" si="14"/>
        <v>1.4280023053493915E-2</v>
      </c>
      <c r="K83" s="1">
        <f t="shared" si="15"/>
        <v>3.6781742778757669E-3</v>
      </c>
    </row>
    <row r="84" spans="1:11" x14ac:dyDescent="0.25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1">
        <f t="shared" si="10"/>
        <v>1.7543859649122806</v>
      </c>
      <c r="G84" s="1">
        <f t="shared" si="11"/>
        <v>33.684210526315788</v>
      </c>
      <c r="H84" s="1">
        <f t="shared" si="12"/>
        <v>90</v>
      </c>
      <c r="I84" s="1">
        <f t="shared" si="13"/>
        <v>60.120173077213465</v>
      </c>
      <c r="J84" s="1">
        <f t="shared" si="14"/>
        <v>1.6361210213470669E-2</v>
      </c>
      <c r="K84" s="1">
        <f t="shared" si="15"/>
        <v>4.2142356729166427E-3</v>
      </c>
    </row>
    <row r="85" spans="1:11" x14ac:dyDescent="0.25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1">
        <f t="shared" si="10"/>
        <v>24.561403508771928</v>
      </c>
      <c r="G85" s="1">
        <f t="shared" si="11"/>
        <v>83.157894736842096</v>
      </c>
      <c r="H85" s="1">
        <f t="shared" si="12"/>
        <v>0</v>
      </c>
      <c r="I85" s="1">
        <f t="shared" si="13"/>
        <v>51.222662536021716</v>
      </c>
      <c r="J85" s="1">
        <f t="shared" si="14"/>
        <v>1.9148774716536681E-2</v>
      </c>
      <c r="K85" s="1">
        <f t="shared" si="15"/>
        <v>4.9322420805175257E-3</v>
      </c>
    </row>
    <row r="86" spans="1:11" x14ac:dyDescent="0.25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1">
        <f t="shared" si="10"/>
        <v>22.807017543859647</v>
      </c>
      <c r="G86" s="1">
        <f t="shared" si="11"/>
        <v>35.789473684210527</v>
      </c>
      <c r="H86" s="1">
        <f t="shared" si="12"/>
        <v>80</v>
      </c>
      <c r="I86" s="1">
        <f t="shared" si="13"/>
        <v>50.908036627729444</v>
      </c>
      <c r="J86" s="1">
        <f t="shared" si="14"/>
        <v>1.9264839608011619E-2</v>
      </c>
      <c r="K86" s="1">
        <f t="shared" si="15"/>
        <v>4.9621374733182467E-3</v>
      </c>
    </row>
    <row r="87" spans="1:11" x14ac:dyDescent="0.25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1">
        <f t="shared" si="10"/>
        <v>59.649122807017541</v>
      </c>
      <c r="G87" s="1">
        <f t="shared" si="11"/>
        <v>83.68421052631578</v>
      </c>
      <c r="H87" s="1">
        <f t="shared" si="12"/>
        <v>30</v>
      </c>
      <c r="I87" s="1">
        <f t="shared" si="13"/>
        <v>48.764356347486128</v>
      </c>
      <c r="J87" s="1">
        <f t="shared" si="14"/>
        <v>2.0094703787935469E-2</v>
      </c>
      <c r="K87" s="1">
        <f t="shared" si="15"/>
        <v>5.1758895848724043E-3</v>
      </c>
    </row>
    <row r="88" spans="1:11" x14ac:dyDescent="0.25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1">
        <f t="shared" si="10"/>
        <v>33.333333333333329</v>
      </c>
      <c r="G88" s="1">
        <f t="shared" si="11"/>
        <v>74.210526315789465</v>
      </c>
      <c r="H88" s="1">
        <f t="shared" si="12"/>
        <v>90</v>
      </c>
      <c r="I88" s="1">
        <f t="shared" si="13"/>
        <v>43.728928003692339</v>
      </c>
      <c r="J88" s="1">
        <f t="shared" si="14"/>
        <v>2.2356896188467801E-2</v>
      </c>
      <c r="K88" s="1">
        <f t="shared" si="15"/>
        <v>5.7585733710311541E-3</v>
      </c>
    </row>
    <row r="89" spans="1:11" x14ac:dyDescent="0.25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1">
        <f t="shared" si="10"/>
        <v>91.228070175438589</v>
      </c>
      <c r="G89" s="1">
        <f t="shared" si="11"/>
        <v>4.2105263157894735</v>
      </c>
      <c r="H89" s="1">
        <f t="shared" si="12"/>
        <v>0</v>
      </c>
      <c r="I89" s="1">
        <f t="shared" si="13"/>
        <v>115.715819210839</v>
      </c>
      <c r="J89" s="1">
        <f t="shared" si="14"/>
        <v>8.5678188848897132E-3</v>
      </c>
      <c r="K89" s="1">
        <f t="shared" si="15"/>
        <v>2.2068543532350266E-3</v>
      </c>
    </row>
    <row r="90" spans="1:11" x14ac:dyDescent="0.25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1">
        <f t="shared" si="10"/>
        <v>61.403508771929822</v>
      </c>
      <c r="G90" s="1">
        <f t="shared" si="11"/>
        <v>7.3684210526315788</v>
      </c>
      <c r="H90" s="1">
        <f t="shared" si="12"/>
        <v>70</v>
      </c>
      <c r="I90" s="1">
        <f t="shared" si="13"/>
        <v>85.05515745192676</v>
      </c>
      <c r="J90" s="1">
        <f t="shared" si="14"/>
        <v>1.1620454015886647E-2</v>
      </c>
      <c r="K90" s="1">
        <f t="shared" si="15"/>
        <v>2.9931362784470198E-3</v>
      </c>
    </row>
    <row r="91" spans="1:11" x14ac:dyDescent="0.25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1">
        <f t="shared" si="10"/>
        <v>80.701754385964904</v>
      </c>
      <c r="G91" s="1">
        <f t="shared" si="11"/>
        <v>46.315789473684205</v>
      </c>
      <c r="H91" s="1">
        <f t="shared" si="12"/>
        <v>40</v>
      </c>
      <c r="I91" s="1">
        <f t="shared" si="13"/>
        <v>72.205291952206352</v>
      </c>
      <c r="J91" s="1">
        <f t="shared" si="14"/>
        <v>1.3660214628375111E-2</v>
      </c>
      <c r="K91" s="1">
        <f t="shared" si="15"/>
        <v>3.5185272382356678E-3</v>
      </c>
    </row>
    <row r="92" spans="1:11" x14ac:dyDescent="0.25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1">
        <f t="shared" si="10"/>
        <v>94.73684210526315</v>
      </c>
      <c r="G92" s="1">
        <f t="shared" si="11"/>
        <v>78.94736842105263</v>
      </c>
      <c r="H92" s="1">
        <f t="shared" si="12"/>
        <v>30</v>
      </c>
      <c r="I92" s="1">
        <f t="shared" si="13"/>
        <v>81.483815499555803</v>
      </c>
      <c r="J92" s="1">
        <f t="shared" si="14"/>
        <v>1.212359047582353E-2</v>
      </c>
      <c r="K92" s="1">
        <f t="shared" si="15"/>
        <v>3.122731558389409E-3</v>
      </c>
    </row>
    <row r="93" spans="1:11" x14ac:dyDescent="0.25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1">
        <f t="shared" si="10"/>
        <v>59.649122807017541</v>
      </c>
      <c r="G93" s="1">
        <f t="shared" si="11"/>
        <v>97.368421052631575</v>
      </c>
      <c r="H93" s="1">
        <f t="shared" si="12"/>
        <v>30</v>
      </c>
      <c r="I93" s="1">
        <f t="shared" si="13"/>
        <v>52.601160800638588</v>
      </c>
      <c r="J93" s="1">
        <f t="shared" si="14"/>
        <v>1.8656312383221491E-2</v>
      </c>
      <c r="K93" s="1">
        <f t="shared" si="15"/>
        <v>4.8053961867513088E-3</v>
      </c>
    </row>
    <row r="94" spans="1:11" x14ac:dyDescent="0.25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1">
        <f t="shared" si="10"/>
        <v>73.68421052631578</v>
      </c>
      <c r="G94" s="1">
        <f t="shared" si="11"/>
        <v>33.157894736842103</v>
      </c>
      <c r="H94" s="1">
        <f t="shared" si="12"/>
        <v>0</v>
      </c>
      <c r="I94" s="1">
        <f t="shared" si="13"/>
        <v>87.831682393843295</v>
      </c>
      <c r="J94" s="1">
        <f t="shared" si="14"/>
        <v>1.1257244859625754E-2</v>
      </c>
      <c r="K94" s="1">
        <f t="shared" si="15"/>
        <v>2.8995827476828722E-3</v>
      </c>
    </row>
    <row r="95" spans="1:11" x14ac:dyDescent="0.25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1">
        <f t="shared" si="10"/>
        <v>71.929824561403507</v>
      </c>
      <c r="G95" s="1">
        <f t="shared" si="11"/>
        <v>58.94736842105263</v>
      </c>
      <c r="H95" s="1">
        <f t="shared" si="12"/>
        <v>50</v>
      </c>
      <c r="I95" s="1">
        <f t="shared" si="13"/>
        <v>58.765645120902384</v>
      </c>
      <c r="J95" s="1">
        <f t="shared" si="14"/>
        <v>1.6732020510730854E-2</v>
      </c>
      <c r="K95" s="1">
        <f t="shared" si="15"/>
        <v>4.3097470661577182E-3</v>
      </c>
    </row>
    <row r="96" spans="1:11" x14ac:dyDescent="0.25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1">
        <f t="shared" si="10"/>
        <v>59.649122807017541</v>
      </c>
      <c r="G96" s="1">
        <f t="shared" si="11"/>
        <v>32.631578947368418</v>
      </c>
      <c r="H96" s="1">
        <f t="shared" si="12"/>
        <v>100</v>
      </c>
      <c r="I96" s="1">
        <f t="shared" si="13"/>
        <v>79.573733546209994</v>
      </c>
      <c r="J96" s="1">
        <f t="shared" si="14"/>
        <v>1.241099246600616E-2</v>
      </c>
      <c r="K96" s="1">
        <f t="shared" si="15"/>
        <v>3.1967590724725466E-3</v>
      </c>
    </row>
    <row r="97" spans="1:11" x14ac:dyDescent="0.25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1">
        <f t="shared" si="10"/>
        <v>45.614035087719294</v>
      </c>
      <c r="G97" s="1">
        <f t="shared" si="11"/>
        <v>27.368421052631579</v>
      </c>
      <c r="H97" s="1">
        <f t="shared" si="12"/>
        <v>70</v>
      </c>
      <c r="I97" s="1">
        <f t="shared" si="13"/>
        <v>60.70707815615841</v>
      </c>
      <c r="J97" s="1">
        <f t="shared" si="14"/>
        <v>1.6205596341303988E-2</v>
      </c>
      <c r="K97" s="1">
        <f t="shared" si="15"/>
        <v>4.1741534587815552E-3</v>
      </c>
    </row>
    <row r="98" spans="1:11" x14ac:dyDescent="0.25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1">
        <f t="shared" si="10"/>
        <v>0</v>
      </c>
      <c r="G98" s="1">
        <f t="shared" si="11"/>
        <v>96.315789473684205</v>
      </c>
      <c r="H98" s="1">
        <f t="shared" si="12"/>
        <v>40</v>
      </c>
      <c r="I98" s="1">
        <f t="shared" si="13"/>
        <v>27.373481313570196</v>
      </c>
      <c r="J98" s="1">
        <f t="shared" si="14"/>
        <v>3.5244177087347034E-2</v>
      </c>
      <c r="K98" s="1">
        <f t="shared" si="15"/>
        <v>9.0780123478764636E-3</v>
      </c>
    </row>
    <row r="99" spans="1:11" x14ac:dyDescent="0.25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1">
        <f t="shared" si="10"/>
        <v>63.157894736842103</v>
      </c>
      <c r="G99" s="1">
        <f t="shared" si="11"/>
        <v>42.105263157894733</v>
      </c>
      <c r="H99" s="1">
        <f t="shared" si="12"/>
        <v>80</v>
      </c>
      <c r="I99" s="1">
        <f t="shared" si="13"/>
        <v>65.682017507250137</v>
      </c>
      <c r="J99" s="1">
        <f t="shared" si="14"/>
        <v>1.4996546855998666E-2</v>
      </c>
      <c r="K99" s="1">
        <f t="shared" si="15"/>
        <v>3.8627327628296044E-3</v>
      </c>
    </row>
    <row r="100" spans="1:11" x14ac:dyDescent="0.25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10"/>
        <v>42.105263157894733</v>
      </c>
      <c r="G100" s="1">
        <f t="shared" si="11"/>
        <v>70</v>
      </c>
      <c r="H100" s="1">
        <f t="shared" si="12"/>
        <v>40</v>
      </c>
      <c r="I100" s="1">
        <f t="shared" si="13"/>
        <v>28.851515944559456</v>
      </c>
      <c r="J100" s="1">
        <f t="shared" si="14"/>
        <v>3.3499136253489117E-2</v>
      </c>
      <c r="K100" s="1">
        <f t="shared" si="15"/>
        <v>8.6285337801672458E-3</v>
      </c>
    </row>
    <row r="101" spans="1:11" x14ac:dyDescent="0.25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10"/>
        <v>8.7719298245614024</v>
      </c>
      <c r="G101" s="1">
        <f t="shared" si="11"/>
        <v>22.631578947368421</v>
      </c>
      <c r="H101" s="1">
        <f t="shared" si="12"/>
        <v>0</v>
      </c>
      <c r="I101" s="1">
        <f t="shared" si="13"/>
        <v>73.696949608894215</v>
      </c>
      <c r="J101" s="1">
        <f t="shared" si="14"/>
        <v>1.3387427535339801E-2</v>
      </c>
      <c r="K101" s="1">
        <f t="shared" si="15"/>
        <v>3.4482641535627414E-3</v>
      </c>
    </row>
    <row r="102" spans="1:11" x14ac:dyDescent="0.25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10"/>
        <v>77.192982456140342</v>
      </c>
      <c r="G102" s="1">
        <f t="shared" si="11"/>
        <v>93.68421052631578</v>
      </c>
      <c r="H102" s="1">
        <f t="shared" si="12"/>
        <v>60</v>
      </c>
      <c r="I102" s="1">
        <f t="shared" si="13"/>
        <v>64.591430850895051</v>
      </c>
      <c r="J102" s="1">
        <f t="shared" si="14"/>
        <v>1.5245893968577057E-2</v>
      </c>
      <c r="K102" s="1">
        <f t="shared" si="15"/>
        <v>3.9269582989028134E-3</v>
      </c>
    </row>
    <row r="103" spans="1:11" x14ac:dyDescent="0.25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10"/>
        <v>77.192982456140342</v>
      </c>
      <c r="G103" s="1">
        <f t="shared" si="11"/>
        <v>96.84210526315789</v>
      </c>
      <c r="H103" s="1">
        <f t="shared" si="12"/>
        <v>50</v>
      </c>
      <c r="I103" s="1">
        <f t="shared" si="13"/>
        <v>64.743497970017486</v>
      </c>
      <c r="J103" s="1">
        <f t="shared" si="14"/>
        <v>1.5210629657339695E-2</v>
      </c>
      <c r="K103" s="1">
        <f t="shared" si="15"/>
        <v>3.9178751005049979E-3</v>
      </c>
    </row>
    <row r="104" spans="1:11" x14ac:dyDescent="0.25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10"/>
        <v>61.403508771929822</v>
      </c>
      <c r="G104" s="1">
        <f t="shared" si="11"/>
        <v>37.368421052631575</v>
      </c>
      <c r="H104" s="1">
        <f t="shared" si="12"/>
        <v>60</v>
      </c>
      <c r="I104" s="1">
        <f t="shared" si="13"/>
        <v>60.807381985322266</v>
      </c>
      <c r="J104" s="1">
        <f t="shared" si="14"/>
        <v>1.6179297162877332E-2</v>
      </c>
      <c r="K104" s="1">
        <f t="shared" si="15"/>
        <v>4.1673794527974034E-3</v>
      </c>
    </row>
    <row r="105" spans="1:11" x14ac:dyDescent="0.25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10"/>
        <v>22.807017543859647</v>
      </c>
      <c r="G105" s="1">
        <f t="shared" si="11"/>
        <v>67.89473684210526</v>
      </c>
      <c r="H105" s="1">
        <f t="shared" si="12"/>
        <v>100</v>
      </c>
      <c r="I105" s="1">
        <f t="shared" si="13"/>
        <v>51.187498954783109</v>
      </c>
      <c r="J105" s="1">
        <f t="shared" si="14"/>
        <v>1.9161677030478726E-2</v>
      </c>
      <c r="K105" s="1">
        <f t="shared" si="15"/>
        <v>4.9355653916276637E-3</v>
      </c>
    </row>
    <row r="106" spans="1:11" x14ac:dyDescent="0.25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10"/>
        <v>22.807017543859647</v>
      </c>
      <c r="G106" s="1">
        <f t="shared" si="11"/>
        <v>6.8421052631578947</v>
      </c>
      <c r="H106" s="1">
        <f t="shared" si="12"/>
        <v>60</v>
      </c>
      <c r="I106" s="1">
        <f t="shared" si="13"/>
        <v>70.539625173416056</v>
      </c>
      <c r="J106" s="1">
        <f t="shared" si="14"/>
        <v>1.3978267255048429E-2</v>
      </c>
      <c r="K106" s="1">
        <f t="shared" si="15"/>
        <v>3.6004495843031969E-3</v>
      </c>
    </row>
    <row r="107" spans="1:11" x14ac:dyDescent="0.25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10"/>
        <v>14.035087719298245</v>
      </c>
      <c r="G107" s="1">
        <f t="shared" si="11"/>
        <v>67.368421052631575</v>
      </c>
      <c r="H107" s="1">
        <f t="shared" si="12"/>
        <v>60</v>
      </c>
      <c r="I107" s="1">
        <f t="shared" si="13"/>
        <v>13.532674228545185</v>
      </c>
      <c r="J107" s="1">
        <f t="shared" si="14"/>
        <v>6.8810460089705497E-2</v>
      </c>
      <c r="K107" s="1">
        <f t="shared" si="15"/>
        <v>1.7723841439375422E-2</v>
      </c>
    </row>
    <row r="108" spans="1:11" x14ac:dyDescent="0.25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10"/>
        <v>92.982456140350877</v>
      </c>
      <c r="G108" s="1">
        <f t="shared" si="11"/>
        <v>81.578947368421055</v>
      </c>
      <c r="H108" s="1">
        <f t="shared" si="12"/>
        <v>80</v>
      </c>
      <c r="I108" s="1">
        <f t="shared" si="13"/>
        <v>82.984681547252592</v>
      </c>
      <c r="J108" s="1">
        <f t="shared" si="14"/>
        <v>1.1906933283272218E-2</v>
      </c>
      <c r="K108" s="1">
        <f t="shared" si="15"/>
        <v>3.0669261223775926E-3</v>
      </c>
    </row>
    <row r="109" spans="1:11" x14ac:dyDescent="0.25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1">
        <f t="shared" si="10"/>
        <v>64.912280701754383</v>
      </c>
      <c r="G109" s="1">
        <f t="shared" si="11"/>
        <v>38.94736842105263</v>
      </c>
      <c r="H109" s="1">
        <f t="shared" si="12"/>
        <v>30</v>
      </c>
      <c r="I109" s="1">
        <f t="shared" si="13"/>
        <v>64.880267117588346</v>
      </c>
      <c r="J109" s="1">
        <f t="shared" si="14"/>
        <v>1.5179051994660561E-2</v>
      </c>
      <c r="K109" s="1">
        <f t="shared" si="15"/>
        <v>3.9097414899228067E-3</v>
      </c>
    </row>
    <row r="110" spans="1:11" x14ac:dyDescent="0.25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10"/>
        <v>87.719298245614027</v>
      </c>
      <c r="G110" s="1">
        <f t="shared" si="11"/>
        <v>21.578947368421051</v>
      </c>
      <c r="H110" s="1">
        <f t="shared" si="12"/>
        <v>0</v>
      </c>
      <c r="I110" s="1">
        <f t="shared" si="13"/>
        <v>103.2957963573097</v>
      </c>
      <c r="J110" s="1">
        <f t="shared" si="14"/>
        <v>9.5881141419551924E-3</v>
      </c>
      <c r="K110" s="1">
        <f t="shared" si="15"/>
        <v>2.469656714009835E-3</v>
      </c>
    </row>
    <row r="111" spans="1:11" x14ac:dyDescent="0.25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10"/>
        <v>61.403508771929822</v>
      </c>
      <c r="G111" s="1">
        <f t="shared" si="11"/>
        <v>55.78947368421052</v>
      </c>
      <c r="H111" s="1">
        <f t="shared" si="12"/>
        <v>100</v>
      </c>
      <c r="I111" s="1">
        <f t="shared" si="13"/>
        <v>70.724605597153271</v>
      </c>
      <c r="J111" s="1">
        <f t="shared" si="14"/>
        <v>1.3942216784245233E-2</v>
      </c>
      <c r="K111" s="1">
        <f t="shared" si="15"/>
        <v>3.5911638910016597E-3</v>
      </c>
    </row>
    <row r="112" spans="1:11" x14ac:dyDescent="0.25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10"/>
        <v>54.385964912280699</v>
      </c>
      <c r="G112" s="1">
        <f t="shared" si="11"/>
        <v>55.78947368421052</v>
      </c>
      <c r="H112" s="1">
        <f t="shared" si="12"/>
        <v>20</v>
      </c>
      <c r="I112" s="1">
        <f t="shared" si="13"/>
        <v>53.019041626642917</v>
      </c>
      <c r="J112" s="1">
        <f t="shared" si="14"/>
        <v>1.851199077006184E-2</v>
      </c>
      <c r="K112" s="1">
        <f t="shared" si="15"/>
        <v>4.7682225741263982E-3</v>
      </c>
    </row>
    <row r="113" spans="1:11" x14ac:dyDescent="0.25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10"/>
        <v>100</v>
      </c>
      <c r="G113" s="1">
        <f t="shared" si="11"/>
        <v>48.421052631578945</v>
      </c>
      <c r="H113" s="1">
        <f t="shared" si="12"/>
        <v>100</v>
      </c>
      <c r="I113" s="1">
        <f t="shared" si="13"/>
        <v>101.83088473480224</v>
      </c>
      <c r="J113" s="1">
        <f t="shared" si="14"/>
        <v>9.724704815863152E-3</v>
      </c>
      <c r="K113" s="1">
        <f t="shared" si="15"/>
        <v>2.504839031397134E-3</v>
      </c>
    </row>
    <row r="114" spans="1:11" x14ac:dyDescent="0.25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10"/>
        <v>85.964912280701753</v>
      </c>
      <c r="G114" s="1">
        <f t="shared" si="11"/>
        <v>50</v>
      </c>
      <c r="H114" s="1">
        <f t="shared" si="12"/>
        <v>70</v>
      </c>
      <c r="I114" s="1">
        <f t="shared" si="13"/>
        <v>77.570051939090391</v>
      </c>
      <c r="J114" s="1">
        <f t="shared" si="14"/>
        <v>1.2727495722864315E-2</v>
      </c>
      <c r="K114" s="1">
        <f t="shared" si="15"/>
        <v>3.2782823398985568E-3</v>
      </c>
    </row>
    <row r="115" spans="1:11" x14ac:dyDescent="0.25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10"/>
        <v>43.859649122807014</v>
      </c>
      <c r="G115" s="1">
        <f t="shared" si="11"/>
        <v>98.421052631578945</v>
      </c>
      <c r="H115" s="1">
        <f t="shared" si="12"/>
        <v>80</v>
      </c>
      <c r="I115" s="1">
        <f t="shared" si="13"/>
        <v>46.653803793831898</v>
      </c>
      <c r="J115" s="1">
        <f t="shared" si="14"/>
        <v>2.0984683705971771E-2</v>
      </c>
      <c r="K115" s="1">
        <f t="shared" si="15"/>
        <v>5.4051259964723267E-3</v>
      </c>
    </row>
    <row r="116" spans="1:11" x14ac:dyDescent="0.25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10"/>
        <v>49.122807017543856</v>
      </c>
      <c r="G116" s="1">
        <f t="shared" si="11"/>
        <v>61.578947368421048</v>
      </c>
      <c r="H116" s="1">
        <f t="shared" si="12"/>
        <v>20</v>
      </c>
      <c r="I116" s="1">
        <f t="shared" si="13"/>
        <v>47.204720382039845</v>
      </c>
      <c r="J116" s="1">
        <f t="shared" si="14"/>
        <v>2.0744856355863872E-2</v>
      </c>
      <c r="K116" s="1">
        <f t="shared" si="15"/>
        <v>5.3433525114440833E-3</v>
      </c>
    </row>
    <row r="117" spans="1:11" x14ac:dyDescent="0.25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10"/>
        <v>52.631578947368418</v>
      </c>
      <c r="G117" s="1">
        <f t="shared" si="11"/>
        <v>18.94736842105263</v>
      </c>
      <c r="H117" s="1">
        <f t="shared" si="12"/>
        <v>20</v>
      </c>
      <c r="I117" s="1">
        <f t="shared" si="13"/>
        <v>74.488096057649557</v>
      </c>
      <c r="J117" s="1">
        <f t="shared" si="14"/>
        <v>1.3247121761241789E-2</v>
      </c>
      <c r="K117" s="1">
        <f t="shared" si="15"/>
        <v>3.4121249199360504E-3</v>
      </c>
    </row>
    <row r="118" spans="1:11" x14ac:dyDescent="0.25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10"/>
        <v>84.210526315789465</v>
      </c>
      <c r="G118" s="1">
        <f t="shared" si="11"/>
        <v>30</v>
      </c>
      <c r="H118" s="1">
        <f t="shared" si="12"/>
        <v>10</v>
      </c>
      <c r="I118" s="1">
        <f t="shared" si="13"/>
        <v>91.796474865780837</v>
      </c>
      <c r="J118" s="1">
        <f t="shared" si="14"/>
        <v>1.0776271420292442E-2</v>
      </c>
      <c r="K118" s="1">
        <f t="shared" si="15"/>
        <v>2.7756961036438503E-3</v>
      </c>
    </row>
    <row r="119" spans="1:11" x14ac:dyDescent="0.25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10"/>
        <v>42.105263157894733</v>
      </c>
      <c r="G119" s="1">
        <f t="shared" si="11"/>
        <v>6.3157894736842106</v>
      </c>
      <c r="H119" s="1">
        <f t="shared" si="12"/>
        <v>40</v>
      </c>
      <c r="I119" s="1">
        <f t="shared" si="13"/>
        <v>75.448795720165535</v>
      </c>
      <c r="J119" s="1">
        <f t="shared" si="14"/>
        <v>1.3080650788279477E-2</v>
      </c>
      <c r="K119" s="1">
        <f t="shared" si="15"/>
        <v>3.3692461900860231E-3</v>
      </c>
    </row>
    <row r="120" spans="1:11" x14ac:dyDescent="0.25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10"/>
        <v>78.94736842105263</v>
      </c>
      <c r="G120" s="1">
        <f t="shared" si="11"/>
        <v>24.736842105263158</v>
      </c>
      <c r="H120" s="1">
        <f t="shared" si="12"/>
        <v>100</v>
      </c>
      <c r="I120" s="1">
        <f t="shared" si="13"/>
        <v>95.652012415967363</v>
      </c>
      <c r="J120" s="1">
        <f t="shared" si="14"/>
        <v>1.0346396055327197E-2</v>
      </c>
      <c r="K120" s="1">
        <f t="shared" si="15"/>
        <v>2.664971036591472E-3</v>
      </c>
    </row>
    <row r="121" spans="1:11" x14ac:dyDescent="0.25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10"/>
        <v>96.491228070175438</v>
      </c>
      <c r="G121" s="1">
        <f t="shared" si="11"/>
        <v>42.631578947368418</v>
      </c>
      <c r="H121" s="1">
        <f t="shared" si="12"/>
        <v>70</v>
      </c>
      <c r="I121" s="1">
        <f t="shared" si="13"/>
        <v>89.70729736065941</v>
      </c>
      <c r="J121" s="1">
        <f t="shared" si="14"/>
        <v>1.1024471339102086E-2</v>
      </c>
      <c r="K121" s="1">
        <f t="shared" si="15"/>
        <v>2.8396261514957773E-3</v>
      </c>
    </row>
    <row r="122" spans="1:11" x14ac:dyDescent="0.25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10"/>
        <v>68.421052631578945</v>
      </c>
      <c r="G122" s="1">
        <f t="shared" si="11"/>
        <v>29.473684210526315</v>
      </c>
      <c r="H122" s="1">
        <f t="shared" si="12"/>
        <v>0</v>
      </c>
      <c r="I122" s="1">
        <f t="shared" si="13"/>
        <v>86.395983286133372</v>
      </c>
      <c r="J122" s="1">
        <f t="shared" si="14"/>
        <v>1.1442173454654229E-2</v>
      </c>
      <c r="K122" s="1">
        <f t="shared" si="15"/>
        <v>2.9472156960982476E-3</v>
      </c>
    </row>
    <row r="123" spans="1:11" x14ac:dyDescent="0.25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10"/>
        <v>89.473684210526315</v>
      </c>
      <c r="G123" s="1">
        <f t="shared" si="11"/>
        <v>51.052631578947363</v>
      </c>
      <c r="H123" s="1">
        <f t="shared" si="12"/>
        <v>60</v>
      </c>
      <c r="I123" s="1">
        <f t="shared" si="13"/>
        <v>78.534005549830653</v>
      </c>
      <c r="J123" s="1">
        <f t="shared" si="14"/>
        <v>1.2573238240509179E-2</v>
      </c>
      <c r="K123" s="1">
        <f t="shared" si="15"/>
        <v>3.2385494976165051E-3</v>
      </c>
    </row>
    <row r="124" spans="1:11" x14ac:dyDescent="0.25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10"/>
        <v>87.719298245614027</v>
      </c>
      <c r="G124" s="1">
        <f t="shared" si="11"/>
        <v>7.3684210526315788</v>
      </c>
      <c r="H124" s="1">
        <f t="shared" si="12"/>
        <v>70</v>
      </c>
      <c r="I124" s="1">
        <f t="shared" si="13"/>
        <v>101.62499335115675</v>
      </c>
      <c r="J124" s="1">
        <f t="shared" si="14"/>
        <v>9.7442150040220037E-3</v>
      </c>
      <c r="K124" s="1">
        <f t="shared" si="15"/>
        <v>2.5098643644777307E-3</v>
      </c>
    </row>
    <row r="125" spans="1:11" x14ac:dyDescent="0.25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10"/>
        <v>12.280701754385964</v>
      </c>
      <c r="G125" s="1">
        <f t="shared" si="11"/>
        <v>38.421052631578945</v>
      </c>
      <c r="H125" s="1">
        <f t="shared" si="12"/>
        <v>0</v>
      </c>
      <c r="I125" s="1">
        <f t="shared" si="13"/>
        <v>62.835679042944506</v>
      </c>
      <c r="J125" s="1">
        <f t="shared" si="14"/>
        <v>1.5665220688374989E-2</v>
      </c>
      <c r="K125" s="1">
        <f t="shared" si="15"/>
        <v>4.0349663006412568E-3</v>
      </c>
    </row>
    <row r="126" spans="1:11" x14ac:dyDescent="0.25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10"/>
        <v>1.7543859649122806</v>
      </c>
      <c r="G126" s="1">
        <f t="shared" si="11"/>
        <v>6.3157894736842106</v>
      </c>
      <c r="H126" s="1">
        <f t="shared" si="12"/>
        <v>70</v>
      </c>
      <c r="I126" s="1">
        <f t="shared" si="13"/>
        <v>74.141646105872212</v>
      </c>
      <c r="J126" s="1">
        <f t="shared" si="14"/>
        <v>1.3308199271959408E-2</v>
      </c>
      <c r="K126" s="1">
        <f t="shared" si="15"/>
        <v>3.4278569483814289E-3</v>
      </c>
    </row>
    <row r="127" spans="1:11" x14ac:dyDescent="0.25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10"/>
        <v>73.68421052631578</v>
      </c>
      <c r="G127" s="1">
        <f t="shared" si="11"/>
        <v>83.68421052631578</v>
      </c>
      <c r="H127" s="1">
        <f t="shared" si="12"/>
        <v>10</v>
      </c>
      <c r="I127" s="1">
        <f t="shared" si="13"/>
        <v>70.753757376025504</v>
      </c>
      <c r="J127" s="1">
        <f t="shared" si="14"/>
        <v>1.3936552406022458E-2</v>
      </c>
      <c r="K127" s="1">
        <f t="shared" si="15"/>
        <v>3.5897048898361067E-3</v>
      </c>
    </row>
    <row r="128" spans="1:11" x14ac:dyDescent="0.25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10"/>
        <v>64.912280701754383</v>
      </c>
      <c r="G128" s="1">
        <f t="shared" si="11"/>
        <v>20</v>
      </c>
      <c r="H128" s="1">
        <f t="shared" si="12"/>
        <v>30</v>
      </c>
      <c r="I128" s="1">
        <f t="shared" si="13"/>
        <v>77.359668518726068</v>
      </c>
      <c r="J128" s="1">
        <f t="shared" si="14"/>
        <v>1.2761667052752069E-2</v>
      </c>
      <c r="K128" s="1">
        <f t="shared" si="15"/>
        <v>3.2870840138288513E-3</v>
      </c>
    </row>
    <row r="129" spans="1:11" x14ac:dyDescent="0.25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10"/>
        <v>73.68421052631578</v>
      </c>
      <c r="G129" s="1">
        <f t="shared" si="11"/>
        <v>93.157894736842096</v>
      </c>
      <c r="H129" s="1">
        <f t="shared" si="12"/>
        <v>50</v>
      </c>
      <c r="I129" s="1">
        <f t="shared" si="13"/>
        <v>60.294751543661825</v>
      </c>
      <c r="J129" s="1">
        <f t="shared" si="14"/>
        <v>1.6314610546837346E-2</v>
      </c>
      <c r="K129" s="1">
        <f t="shared" si="15"/>
        <v>4.2022327724642984E-3</v>
      </c>
    </row>
    <row r="130" spans="1:11" x14ac:dyDescent="0.25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10"/>
        <v>78.94736842105263</v>
      </c>
      <c r="G130" s="1">
        <f t="shared" si="11"/>
        <v>28.94736842105263</v>
      </c>
      <c r="H130" s="1">
        <f t="shared" si="12"/>
        <v>30</v>
      </c>
      <c r="I130" s="1">
        <f t="shared" si="13"/>
        <v>81.441310037409266</v>
      </c>
      <c r="J130" s="1">
        <f t="shared" si="14"/>
        <v>1.212984121123538E-2</v>
      </c>
      <c r="K130" s="1">
        <f t="shared" si="15"/>
        <v>3.1243415903987096E-3</v>
      </c>
    </row>
    <row r="131" spans="1:11" x14ac:dyDescent="0.25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10"/>
        <v>31.578947368421051</v>
      </c>
      <c r="G131" s="1">
        <f t="shared" si="11"/>
        <v>85.78947368421052</v>
      </c>
      <c r="H131" s="1">
        <f t="shared" si="12"/>
        <v>80</v>
      </c>
      <c r="I131" s="1">
        <f t="shared" si="13"/>
        <v>35.20025812043361</v>
      </c>
      <c r="J131" s="1">
        <f t="shared" si="14"/>
        <v>2.7624112421329384E-2</v>
      </c>
      <c r="K131" s="1">
        <f t="shared" si="15"/>
        <v>7.115275611016751E-3</v>
      </c>
    </row>
    <row r="132" spans="1:11" x14ac:dyDescent="0.25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10"/>
        <v>3.5087719298245612</v>
      </c>
      <c r="G132" s="1">
        <f t="shared" si="11"/>
        <v>5.7894736842105257</v>
      </c>
      <c r="H132" s="1">
        <f t="shared" si="12"/>
        <v>30</v>
      </c>
      <c r="I132" s="1">
        <f t="shared" si="13"/>
        <v>74.328842681806535</v>
      </c>
      <c r="J132" s="1">
        <f t="shared" si="14"/>
        <v>1.327512761909882E-2</v>
      </c>
      <c r="K132" s="1">
        <f t="shared" si="15"/>
        <v>3.4193385235565549E-3</v>
      </c>
    </row>
    <row r="133" spans="1:11" x14ac:dyDescent="0.25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10"/>
        <v>82.456140350877192</v>
      </c>
      <c r="G133" s="1">
        <f t="shared" si="11"/>
        <v>82.631578947368411</v>
      </c>
      <c r="H133" s="1">
        <f t="shared" si="12"/>
        <v>50</v>
      </c>
      <c r="I133" s="1">
        <f t="shared" si="13"/>
        <v>66.965167371704112</v>
      </c>
      <c r="J133" s="1">
        <f t="shared" si="14"/>
        <v>1.4713419221510359E-2</v>
      </c>
      <c r="K133" s="1">
        <f t="shared" si="15"/>
        <v>3.7898062151181917E-3</v>
      </c>
    </row>
    <row r="134" spans="1:11" x14ac:dyDescent="0.25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10"/>
        <v>66.666666666666657</v>
      </c>
      <c r="G134" s="1">
        <f t="shared" si="11"/>
        <v>47.89473684210526</v>
      </c>
      <c r="H134" s="1">
        <f t="shared" si="12"/>
        <v>40</v>
      </c>
      <c r="I134" s="1">
        <f t="shared" si="13"/>
        <v>59.129053759222835</v>
      </c>
      <c r="J134" s="1">
        <f t="shared" si="14"/>
        <v>1.663089534061753E-2</v>
      </c>
      <c r="K134" s="1">
        <f t="shared" si="15"/>
        <v>4.2836997693036956E-3</v>
      </c>
    </row>
    <row r="135" spans="1:11" x14ac:dyDescent="0.25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10"/>
        <v>96.491228070175438</v>
      </c>
      <c r="G135" s="1">
        <f t="shared" si="11"/>
        <v>78.94736842105263</v>
      </c>
      <c r="H135" s="1">
        <f t="shared" si="12"/>
        <v>50</v>
      </c>
      <c r="I135" s="1">
        <f t="shared" si="13"/>
        <v>80.74464916468979</v>
      </c>
      <c r="J135" s="1">
        <f t="shared" si="14"/>
        <v>1.2233216610732699E-2</v>
      </c>
      <c r="K135" s="1">
        <f t="shared" si="15"/>
        <v>3.1509684896671342E-3</v>
      </c>
    </row>
    <row r="136" spans="1:11" x14ac:dyDescent="0.25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10"/>
        <v>84.210526315789465</v>
      </c>
      <c r="G136" s="1">
        <f t="shared" si="11"/>
        <v>65.263157894736835</v>
      </c>
      <c r="H136" s="1">
        <f t="shared" si="12"/>
        <v>60</v>
      </c>
      <c r="I136" s="1">
        <f t="shared" si="13"/>
        <v>70.025717476033336</v>
      </c>
      <c r="J136" s="1">
        <f t="shared" si="14"/>
        <v>1.4079407227916233E-2</v>
      </c>
      <c r="K136" s="1">
        <f t="shared" si="15"/>
        <v>3.6265006939739473E-3</v>
      </c>
    </row>
    <row r="137" spans="1:11" x14ac:dyDescent="0.25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10"/>
        <v>8.7719298245614024</v>
      </c>
      <c r="G137" s="1">
        <f t="shared" si="11"/>
        <v>65.78947368421052</v>
      </c>
      <c r="H137" s="1">
        <f t="shared" si="12"/>
        <v>30</v>
      </c>
      <c r="I137" s="1">
        <f t="shared" si="13"/>
        <v>23.665359619532978</v>
      </c>
      <c r="J137" s="1">
        <f t="shared" si="14"/>
        <v>4.0542688832644488E-2</v>
      </c>
      <c r="K137" s="1">
        <f t="shared" si="15"/>
        <v>1.0442775523647904E-2</v>
      </c>
    </row>
    <row r="138" spans="1:11" x14ac:dyDescent="0.25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10"/>
        <v>89.473684210526315</v>
      </c>
      <c r="G138" s="1">
        <f t="shared" si="11"/>
        <v>81.578947368421055</v>
      </c>
      <c r="H138" s="1">
        <f t="shared" si="12"/>
        <v>40</v>
      </c>
      <c r="I138" s="1">
        <f t="shared" si="13"/>
        <v>74.545715583870802</v>
      </c>
      <c r="J138" s="1">
        <f t="shared" si="14"/>
        <v>1.3237018039623977E-2</v>
      </c>
      <c r="K138" s="1">
        <f t="shared" si="15"/>
        <v>3.4095224557224957E-3</v>
      </c>
    </row>
    <row r="139" spans="1:11" x14ac:dyDescent="0.25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10"/>
        <v>21.052631578947366</v>
      </c>
      <c r="G139" s="1">
        <f t="shared" si="11"/>
        <v>75.78947368421052</v>
      </c>
      <c r="H139" s="1">
        <f t="shared" si="12"/>
        <v>20</v>
      </c>
      <c r="I139" s="1">
        <f t="shared" si="13"/>
        <v>30.462728691553224</v>
      </c>
      <c r="J139" s="1">
        <f t="shared" si="14"/>
        <v>3.178363866031967E-2</v>
      </c>
      <c r="K139" s="1">
        <f t="shared" si="15"/>
        <v>8.1866648071749499E-3</v>
      </c>
    </row>
    <row r="140" spans="1:11" x14ac:dyDescent="0.25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10"/>
        <v>59.649122807017541</v>
      </c>
      <c r="G140" s="1">
        <f t="shared" si="11"/>
        <v>98.421052631578945</v>
      </c>
      <c r="H140" s="1">
        <f t="shared" si="12"/>
        <v>40</v>
      </c>
      <c r="I140" s="1">
        <f t="shared" si="13"/>
        <v>50.12296360407597</v>
      </c>
      <c r="J140" s="1">
        <f t="shared" si="14"/>
        <v>1.9560681335779824E-2</v>
      </c>
      <c r="K140" s="1">
        <f t="shared" si="15"/>
        <v>5.0383388512378084E-3</v>
      </c>
    </row>
    <row r="141" spans="1:11" x14ac:dyDescent="0.25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204" si="16">100/($K$1-$K$2)*(B141-$K$2)</f>
        <v>64.912280701754383</v>
      </c>
      <c r="G141" s="1">
        <f t="shared" ref="G141:G204" si="17">100/($K$3-$K$4)*(C141-$K$4)</f>
        <v>2.1052631578947367</v>
      </c>
      <c r="H141" s="1">
        <f t="shared" ref="H141:H204" si="18">100/($K$5-$K$6)*(D141-$K$6)</f>
        <v>0</v>
      </c>
      <c r="I141" s="1">
        <f t="shared" ref="I141:I204" si="19">SQRT(($E$2-F141)^2+($F$2-G141)^2+($G$2-H141)^2)</f>
        <v>102.0796374667805</v>
      </c>
      <c r="J141" s="1">
        <f t="shared" ref="J141:J204" si="20">1/(1+I141)</f>
        <v>9.7012370684973568E-3</v>
      </c>
      <c r="K141" s="1">
        <f t="shared" ref="K141:K204" si="21">J141/SUM($J$12:$J$211)</f>
        <v>2.4987943307410356E-3</v>
      </c>
    </row>
    <row r="142" spans="1:11" x14ac:dyDescent="0.25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6"/>
        <v>59.649122807017541</v>
      </c>
      <c r="G142" s="1">
        <f t="shared" si="17"/>
        <v>58.94736842105263</v>
      </c>
      <c r="H142" s="1">
        <f t="shared" si="18"/>
        <v>70</v>
      </c>
      <c r="I142" s="1">
        <f t="shared" si="19"/>
        <v>51.237982698748411</v>
      </c>
      <c r="J142" s="1">
        <f t="shared" si="20"/>
        <v>1.9143158834576499E-2</v>
      </c>
      <c r="K142" s="1">
        <f t="shared" si="21"/>
        <v>4.9307955707677759E-3</v>
      </c>
    </row>
    <row r="143" spans="1:11" x14ac:dyDescent="0.25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6"/>
        <v>57.89473684210526</v>
      </c>
      <c r="G143" s="1">
        <f t="shared" si="17"/>
        <v>63.684210526315788</v>
      </c>
      <c r="H143" s="1">
        <f t="shared" si="18"/>
        <v>20</v>
      </c>
      <c r="I143" s="1">
        <f t="shared" si="19"/>
        <v>53.22039056883338</v>
      </c>
      <c r="J143" s="1">
        <f t="shared" si="20"/>
        <v>1.8443245972757961E-2</v>
      </c>
      <c r="K143" s="1">
        <f t="shared" si="21"/>
        <v>4.7505156457668509E-3</v>
      </c>
    </row>
    <row r="144" spans="1:11" x14ac:dyDescent="0.25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6"/>
        <v>29.82456140350877</v>
      </c>
      <c r="G144" s="1">
        <f t="shared" si="17"/>
        <v>36.315789473684205</v>
      </c>
      <c r="H144" s="1">
        <f t="shared" si="18"/>
        <v>90</v>
      </c>
      <c r="I144" s="1">
        <f t="shared" si="19"/>
        <v>58.283648541322428</v>
      </c>
      <c r="J144" s="1">
        <f t="shared" si="20"/>
        <v>1.6868057628115971E-2</v>
      </c>
      <c r="K144" s="1">
        <f t="shared" si="21"/>
        <v>4.3447868013267643E-3</v>
      </c>
    </row>
    <row r="145" spans="1:11" x14ac:dyDescent="0.25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6"/>
        <v>29.82456140350877</v>
      </c>
      <c r="G145" s="1">
        <f t="shared" si="17"/>
        <v>41.052631578947363</v>
      </c>
      <c r="H145" s="1">
        <f t="shared" si="18"/>
        <v>10</v>
      </c>
      <c r="I145" s="1">
        <f t="shared" si="19"/>
        <v>55.140493215036969</v>
      </c>
      <c r="J145" s="1">
        <f t="shared" si="20"/>
        <v>1.7812454838429432E-2</v>
      </c>
      <c r="K145" s="1">
        <f t="shared" si="21"/>
        <v>4.5880397368479502E-3</v>
      </c>
    </row>
    <row r="146" spans="1:11" x14ac:dyDescent="0.25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6"/>
        <v>77.192982456140342</v>
      </c>
      <c r="G146" s="1">
        <f t="shared" si="17"/>
        <v>32.105263157894733</v>
      </c>
      <c r="H146" s="1">
        <f t="shared" si="18"/>
        <v>90</v>
      </c>
      <c r="I146" s="1">
        <f t="shared" si="19"/>
        <v>85.585989078958335</v>
      </c>
      <c r="J146" s="1">
        <f t="shared" si="20"/>
        <v>1.1549212645571252E-2</v>
      </c>
      <c r="K146" s="1">
        <f t="shared" si="21"/>
        <v>2.9747862957591E-3</v>
      </c>
    </row>
    <row r="147" spans="1:11" x14ac:dyDescent="0.25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6"/>
        <v>85.964912280701753</v>
      </c>
      <c r="G147" s="1">
        <f t="shared" si="17"/>
        <v>22.105263157894736</v>
      </c>
      <c r="H147" s="1">
        <f t="shared" si="18"/>
        <v>60</v>
      </c>
      <c r="I147" s="1">
        <f t="shared" si="19"/>
        <v>89.237734987194813</v>
      </c>
      <c r="J147" s="1">
        <f t="shared" si="20"/>
        <v>1.1081838436457931E-2</v>
      </c>
      <c r="K147" s="1">
        <f t="shared" si="21"/>
        <v>2.8544024709106844E-3</v>
      </c>
    </row>
    <row r="148" spans="1:11" x14ac:dyDescent="0.25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6"/>
        <v>56.140350877192979</v>
      </c>
      <c r="G148" s="1">
        <f t="shared" si="17"/>
        <v>14.210526315789473</v>
      </c>
      <c r="H148" s="1">
        <f t="shared" si="18"/>
        <v>90</v>
      </c>
      <c r="I148" s="1">
        <f t="shared" si="19"/>
        <v>84.173968672948462</v>
      </c>
      <c r="J148" s="1">
        <f t="shared" si="20"/>
        <v>1.1740676354295598E-2</v>
      </c>
      <c r="K148" s="1">
        <f t="shared" si="21"/>
        <v>3.0241025248673075E-3</v>
      </c>
    </row>
    <row r="149" spans="1:11" x14ac:dyDescent="0.25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6"/>
        <v>26.315789473684209</v>
      </c>
      <c r="G149" s="1">
        <f t="shared" si="17"/>
        <v>81.578947368421055</v>
      </c>
      <c r="H149" s="1">
        <f t="shared" si="18"/>
        <v>90</v>
      </c>
      <c r="I149" s="1">
        <f t="shared" si="19"/>
        <v>41.695373305975494</v>
      </c>
      <c r="J149" s="1">
        <f t="shared" si="20"/>
        <v>2.3421741574514904E-2</v>
      </c>
      <c r="K149" s="1">
        <f t="shared" si="21"/>
        <v>6.0328507229794647E-3</v>
      </c>
    </row>
    <row r="150" spans="1:11" x14ac:dyDescent="0.25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6"/>
        <v>73.68421052631578</v>
      </c>
      <c r="G150" s="1">
        <f t="shared" si="17"/>
        <v>54.736842105263158</v>
      </c>
      <c r="H150" s="1">
        <f t="shared" si="18"/>
        <v>20</v>
      </c>
      <c r="I150" s="1">
        <f t="shared" si="19"/>
        <v>68.683706390567664</v>
      </c>
      <c r="J150" s="1">
        <f t="shared" si="20"/>
        <v>1.4350556992407041E-2</v>
      </c>
      <c r="K150" s="1">
        <f t="shared" si="21"/>
        <v>3.6963420440520298E-3</v>
      </c>
    </row>
    <row r="151" spans="1:11" x14ac:dyDescent="0.25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6"/>
        <v>42.105263157894733</v>
      </c>
      <c r="G151" s="1">
        <f t="shared" si="17"/>
        <v>61.578947368421048</v>
      </c>
      <c r="H151" s="1">
        <f t="shared" si="18"/>
        <v>30</v>
      </c>
      <c r="I151" s="1">
        <f t="shared" si="19"/>
        <v>36.189712500360173</v>
      </c>
      <c r="J151" s="1">
        <f t="shared" si="20"/>
        <v>2.6889156510427857E-2</v>
      </c>
      <c r="K151" s="1">
        <f t="shared" si="21"/>
        <v>6.9259694791762054E-3</v>
      </c>
    </row>
    <row r="152" spans="1:11" x14ac:dyDescent="0.25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6"/>
        <v>77.192982456140342</v>
      </c>
      <c r="G152" s="1">
        <f t="shared" si="17"/>
        <v>17.894736842105264</v>
      </c>
      <c r="H152" s="1">
        <f t="shared" si="18"/>
        <v>40</v>
      </c>
      <c r="I152" s="1">
        <f t="shared" si="19"/>
        <v>85.342898240487344</v>
      </c>
      <c r="J152" s="1">
        <f t="shared" si="20"/>
        <v>1.1581728438333641E-2</v>
      </c>
      <c r="K152" s="1">
        <f t="shared" si="21"/>
        <v>2.9831615450227277E-3</v>
      </c>
    </row>
    <row r="153" spans="1:11" x14ac:dyDescent="0.25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6"/>
        <v>56.140350877192979</v>
      </c>
      <c r="G153" s="1">
        <f t="shared" si="17"/>
        <v>68.94736842105263</v>
      </c>
      <c r="H153" s="1">
        <f t="shared" si="18"/>
        <v>10</v>
      </c>
      <c r="I153" s="1">
        <f t="shared" si="19"/>
        <v>57.292991884278621</v>
      </c>
      <c r="J153" s="1">
        <f t="shared" si="20"/>
        <v>1.715472079362761E-2</v>
      </c>
      <c r="K153" s="1">
        <f t="shared" si="21"/>
        <v>4.4186240127829027E-3</v>
      </c>
    </row>
    <row r="154" spans="1:11" x14ac:dyDescent="0.25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6"/>
        <v>22.807017543859647</v>
      </c>
      <c r="G154" s="1">
        <f t="shared" si="17"/>
        <v>22.105263157894736</v>
      </c>
      <c r="H154" s="1">
        <f t="shared" si="18"/>
        <v>60</v>
      </c>
      <c r="I154" s="1">
        <f t="shared" si="19"/>
        <v>55.57001966219736</v>
      </c>
      <c r="J154" s="1">
        <f t="shared" si="20"/>
        <v>1.7677207926944476E-2</v>
      </c>
      <c r="K154" s="1">
        <f t="shared" si="21"/>
        <v>4.5532035388164364E-3</v>
      </c>
    </row>
    <row r="155" spans="1:11" x14ac:dyDescent="0.25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6"/>
        <v>7.0175438596491224</v>
      </c>
      <c r="G155" s="1">
        <f t="shared" si="17"/>
        <v>85.263157894736835</v>
      </c>
      <c r="H155" s="1">
        <f t="shared" si="18"/>
        <v>100</v>
      </c>
      <c r="I155" s="1">
        <f t="shared" si="19"/>
        <v>51.546116774293289</v>
      </c>
      <c r="J155" s="1">
        <f t="shared" si="20"/>
        <v>1.9030902022606204E-2</v>
      </c>
      <c r="K155" s="1">
        <f t="shared" si="21"/>
        <v>4.9018810433360815E-3</v>
      </c>
    </row>
    <row r="156" spans="1:11" x14ac:dyDescent="0.25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6"/>
        <v>15.789473684210526</v>
      </c>
      <c r="G156" s="1">
        <f t="shared" si="17"/>
        <v>10</v>
      </c>
      <c r="H156" s="1">
        <f t="shared" si="18"/>
        <v>90</v>
      </c>
      <c r="I156" s="1">
        <f t="shared" si="19"/>
        <v>77.445360955437508</v>
      </c>
      <c r="J156" s="1">
        <f t="shared" si="20"/>
        <v>1.2747726415180504E-2</v>
      </c>
      <c r="K156" s="1">
        <f t="shared" si="21"/>
        <v>3.2834932567032617E-3</v>
      </c>
    </row>
    <row r="157" spans="1:11" x14ac:dyDescent="0.25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6"/>
        <v>35.087719298245609</v>
      </c>
      <c r="G157" s="1">
        <f t="shared" si="17"/>
        <v>60</v>
      </c>
      <c r="H157" s="1">
        <f t="shared" si="18"/>
        <v>80</v>
      </c>
      <c r="I157" s="1">
        <f t="shared" si="19"/>
        <v>39.225339640711951</v>
      </c>
      <c r="J157" s="1">
        <f t="shared" si="20"/>
        <v>2.4859951685476955E-2</v>
      </c>
      <c r="K157" s="1">
        <f t="shared" si="21"/>
        <v>6.4032974243961793E-3</v>
      </c>
    </row>
    <row r="158" spans="1:11" x14ac:dyDescent="0.25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6"/>
        <v>66.666666666666657</v>
      </c>
      <c r="G158" s="1">
        <f t="shared" si="17"/>
        <v>0.52631578947368418</v>
      </c>
      <c r="H158" s="1">
        <f t="shared" si="18"/>
        <v>20</v>
      </c>
      <c r="I158" s="1">
        <f t="shared" si="19"/>
        <v>96.086071243982715</v>
      </c>
      <c r="J158" s="1">
        <f t="shared" si="20"/>
        <v>1.0300138703593682E-2</v>
      </c>
      <c r="K158" s="1">
        <f t="shared" si="21"/>
        <v>2.6530563078356779E-3</v>
      </c>
    </row>
    <row r="159" spans="1:11" x14ac:dyDescent="0.25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6"/>
        <v>26.315789473684209</v>
      </c>
      <c r="G159" s="1">
        <f t="shared" si="17"/>
        <v>93.157894736842096</v>
      </c>
      <c r="H159" s="1">
        <f t="shared" si="18"/>
        <v>70</v>
      </c>
      <c r="I159" s="1">
        <f t="shared" si="19"/>
        <v>28.18616387157028</v>
      </c>
      <c r="J159" s="1">
        <f t="shared" si="20"/>
        <v>3.4262810433065581E-2</v>
      </c>
      <c r="K159" s="1">
        <f t="shared" si="21"/>
        <v>8.8252370147120073E-3</v>
      </c>
    </row>
    <row r="160" spans="1:11" x14ac:dyDescent="0.25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6"/>
        <v>47.368421052631575</v>
      </c>
      <c r="G160" s="1">
        <f t="shared" si="17"/>
        <v>68.421052631578945</v>
      </c>
      <c r="H160" s="1">
        <f t="shared" si="18"/>
        <v>80</v>
      </c>
      <c r="I160" s="1">
        <f t="shared" si="19"/>
        <v>44.266881375398484</v>
      </c>
      <c r="J160" s="1">
        <f t="shared" si="20"/>
        <v>2.2091205968155721E-2</v>
      </c>
      <c r="K160" s="1">
        <f t="shared" si="21"/>
        <v>5.6901382620278855E-3</v>
      </c>
    </row>
    <row r="161" spans="1:11" x14ac:dyDescent="0.25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6"/>
        <v>89.473684210526315</v>
      </c>
      <c r="G161" s="1">
        <f t="shared" si="17"/>
        <v>73.157894736842096</v>
      </c>
      <c r="H161" s="1">
        <f t="shared" si="18"/>
        <v>20</v>
      </c>
      <c r="I161" s="1">
        <f t="shared" si="19"/>
        <v>79.619942100301742</v>
      </c>
      <c r="J161" s="1">
        <f t="shared" si="20"/>
        <v>1.2403878915664183E-2</v>
      </c>
      <c r="K161" s="1">
        <f t="shared" si="21"/>
        <v>3.1949268010683469E-3</v>
      </c>
    </row>
    <row r="162" spans="1:11" x14ac:dyDescent="0.25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6"/>
        <v>40.350877192982452</v>
      </c>
      <c r="G162" s="1">
        <f t="shared" si="17"/>
        <v>27.89473684210526</v>
      </c>
      <c r="H162" s="1">
        <f t="shared" si="18"/>
        <v>100</v>
      </c>
      <c r="I162" s="1">
        <f t="shared" si="19"/>
        <v>73.809625932332509</v>
      </c>
      <c r="J162" s="1">
        <f t="shared" si="20"/>
        <v>1.3367263738285888E-2</v>
      </c>
      <c r="K162" s="1">
        <f t="shared" si="21"/>
        <v>3.443070467292756E-3</v>
      </c>
    </row>
    <row r="163" spans="1:11" x14ac:dyDescent="0.25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6"/>
        <v>7.0175438596491224</v>
      </c>
      <c r="G163" s="1">
        <f t="shared" si="17"/>
        <v>26.315789473684209</v>
      </c>
      <c r="H163" s="1">
        <f t="shared" si="18"/>
        <v>100</v>
      </c>
      <c r="I163" s="1">
        <f t="shared" si="19"/>
        <v>71.252696460183387</v>
      </c>
      <c r="J163" s="1">
        <f t="shared" si="20"/>
        <v>1.3840313912036132E-2</v>
      </c>
      <c r="K163" s="1">
        <f t="shared" si="21"/>
        <v>3.5649162776751901E-3</v>
      </c>
    </row>
    <row r="164" spans="1:11" x14ac:dyDescent="0.25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6"/>
        <v>29.82456140350877</v>
      </c>
      <c r="G164" s="1">
        <f t="shared" si="17"/>
        <v>7.3684210526315788</v>
      </c>
      <c r="H164" s="1">
        <f t="shared" si="18"/>
        <v>70</v>
      </c>
      <c r="I164" s="1">
        <f t="shared" si="19"/>
        <v>73.148638397968568</v>
      </c>
      <c r="J164" s="1">
        <f t="shared" si="20"/>
        <v>1.3486424317501652E-2</v>
      </c>
      <c r="K164" s="1">
        <f t="shared" si="21"/>
        <v>3.473763231286646E-3</v>
      </c>
    </row>
    <row r="165" spans="1:11" x14ac:dyDescent="0.25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6"/>
        <v>59.649122807017541</v>
      </c>
      <c r="G165" s="1">
        <f t="shared" si="17"/>
        <v>91.05263157894737</v>
      </c>
      <c r="H165" s="1">
        <f t="shared" si="18"/>
        <v>50</v>
      </c>
      <c r="I165" s="1">
        <f t="shared" si="19"/>
        <v>46.269248280161236</v>
      </c>
      <c r="J165" s="1">
        <f t="shared" si="20"/>
        <v>2.1155403066134587E-2</v>
      </c>
      <c r="K165" s="1">
        <f t="shared" si="21"/>
        <v>5.4490990038641206E-3</v>
      </c>
    </row>
    <row r="166" spans="1:11" x14ac:dyDescent="0.25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6"/>
        <v>98.245614035087712</v>
      </c>
      <c r="G166" s="1">
        <f t="shared" si="17"/>
        <v>45.78947368421052</v>
      </c>
      <c r="H166" s="1">
        <f t="shared" si="18"/>
        <v>60</v>
      </c>
      <c r="I166" s="1">
        <f t="shared" si="19"/>
        <v>88.492208907011857</v>
      </c>
      <c r="J166" s="1">
        <f t="shared" si="20"/>
        <v>1.1174157082646873E-2</v>
      </c>
      <c r="K166" s="1">
        <f t="shared" si="21"/>
        <v>2.8781814290053912E-3</v>
      </c>
    </row>
    <row r="167" spans="1:11" x14ac:dyDescent="0.25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6"/>
        <v>50.877192982456137</v>
      </c>
      <c r="G167" s="1">
        <f t="shared" si="17"/>
        <v>54.210526315789473</v>
      </c>
      <c r="H167" s="1">
        <f t="shared" si="18"/>
        <v>40</v>
      </c>
      <c r="I167" s="1">
        <f t="shared" si="19"/>
        <v>42.659004967676587</v>
      </c>
      <c r="J167" s="1">
        <f t="shared" si="20"/>
        <v>2.2904782203358981E-2</v>
      </c>
      <c r="K167" s="1">
        <f t="shared" si="21"/>
        <v>5.8996950092548069E-3</v>
      </c>
    </row>
    <row r="168" spans="1:11" x14ac:dyDescent="0.25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6"/>
        <v>87.719298245614027</v>
      </c>
      <c r="G168" s="1">
        <f t="shared" si="17"/>
        <v>3.6842105263157894</v>
      </c>
      <c r="H168" s="1">
        <f t="shared" si="18"/>
        <v>80</v>
      </c>
      <c r="I168" s="1">
        <f t="shared" si="19"/>
        <v>106.53283964028228</v>
      </c>
      <c r="J168" s="1">
        <f t="shared" si="20"/>
        <v>9.2994847280625115E-3</v>
      </c>
      <c r="K168" s="1">
        <f t="shared" si="21"/>
        <v>2.395313046493229E-3</v>
      </c>
    </row>
    <row r="169" spans="1:11" x14ac:dyDescent="0.25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6"/>
        <v>73.68421052631578</v>
      </c>
      <c r="G169" s="1">
        <f t="shared" si="17"/>
        <v>84.210526315789465</v>
      </c>
      <c r="H169" s="1">
        <f t="shared" si="18"/>
        <v>80</v>
      </c>
      <c r="I169" s="1">
        <f t="shared" si="19"/>
        <v>65.682017507250137</v>
      </c>
      <c r="J169" s="1">
        <f t="shared" si="20"/>
        <v>1.4996546855998666E-2</v>
      </c>
      <c r="K169" s="1">
        <f t="shared" si="21"/>
        <v>3.8627327628296044E-3</v>
      </c>
    </row>
    <row r="170" spans="1:11" x14ac:dyDescent="0.25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6"/>
        <v>50.877192982456137</v>
      </c>
      <c r="G170" s="1">
        <f t="shared" si="17"/>
        <v>93.157894736842096</v>
      </c>
      <c r="H170" s="1">
        <f t="shared" si="18"/>
        <v>40</v>
      </c>
      <c r="I170" s="1">
        <f t="shared" si="19"/>
        <v>40.184630833787288</v>
      </c>
      <c r="J170" s="1">
        <f t="shared" si="20"/>
        <v>2.4280902359809769E-2</v>
      </c>
      <c r="K170" s="1">
        <f t="shared" si="21"/>
        <v>6.2541489022045968E-3</v>
      </c>
    </row>
    <row r="171" spans="1:11" x14ac:dyDescent="0.25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6"/>
        <v>7.0175438596491224</v>
      </c>
      <c r="G171" s="1">
        <f t="shared" si="17"/>
        <v>6.3157894736842106</v>
      </c>
      <c r="H171" s="1">
        <f t="shared" si="18"/>
        <v>20</v>
      </c>
      <c r="I171" s="1">
        <f t="shared" si="19"/>
        <v>76.661246747277914</v>
      </c>
      <c r="J171" s="1">
        <f t="shared" si="20"/>
        <v>1.2876435054592409E-2</v>
      </c>
      <c r="K171" s="1">
        <f t="shared" si="21"/>
        <v>3.3166453605235299E-3</v>
      </c>
    </row>
    <row r="172" spans="1:11" x14ac:dyDescent="0.25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6"/>
        <v>22.807017543859647</v>
      </c>
      <c r="G172" s="1">
        <f t="shared" si="17"/>
        <v>58.421052631578945</v>
      </c>
      <c r="H172" s="1">
        <f t="shared" si="18"/>
        <v>80</v>
      </c>
      <c r="I172" s="1">
        <f t="shared" si="19"/>
        <v>35.629587823469116</v>
      </c>
      <c r="J172" s="1">
        <f t="shared" si="20"/>
        <v>2.7300334495145077E-2</v>
      </c>
      <c r="K172" s="1">
        <f t="shared" si="21"/>
        <v>7.0318785719942064E-3</v>
      </c>
    </row>
    <row r="173" spans="1:11" x14ac:dyDescent="0.25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1">
        <f t="shared" si="16"/>
        <v>17.543859649122805</v>
      </c>
      <c r="G173" s="1">
        <f t="shared" si="17"/>
        <v>35.263157894736842</v>
      </c>
      <c r="H173" s="1">
        <f t="shared" si="18"/>
        <v>10</v>
      </c>
      <c r="I173" s="1">
        <f t="shared" si="19"/>
        <v>57.344541411285761</v>
      </c>
      <c r="J173" s="1">
        <f t="shared" si="20"/>
        <v>1.7139563973101467E-2</v>
      </c>
      <c r="K173" s="1">
        <f t="shared" si="21"/>
        <v>4.4147199975593417E-3</v>
      </c>
    </row>
    <row r="174" spans="1:11" x14ac:dyDescent="0.25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6"/>
        <v>40.350877192982452</v>
      </c>
      <c r="G174" s="1">
        <f t="shared" si="17"/>
        <v>62.631578947368418</v>
      </c>
      <c r="H174" s="1">
        <f t="shared" si="18"/>
        <v>30</v>
      </c>
      <c r="I174" s="1">
        <f t="shared" si="19"/>
        <v>34.50391514088286</v>
      </c>
      <c r="J174" s="1">
        <f t="shared" si="20"/>
        <v>2.8165907788814455E-2</v>
      </c>
      <c r="K174" s="1">
        <f t="shared" si="21"/>
        <v>7.254828451869361E-3</v>
      </c>
    </row>
    <row r="175" spans="1:11" x14ac:dyDescent="0.25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6"/>
        <v>96.491228070175438</v>
      </c>
      <c r="G175" s="1">
        <f t="shared" si="17"/>
        <v>18.421052631578945</v>
      </c>
      <c r="H175" s="1">
        <f t="shared" si="18"/>
        <v>50</v>
      </c>
      <c r="I175" s="1">
        <f t="shared" si="19"/>
        <v>99.3205603839871</v>
      </c>
      <c r="J175" s="1">
        <f t="shared" si="20"/>
        <v>9.9680463922091223E-3</v>
      </c>
      <c r="K175" s="1">
        <f t="shared" si="21"/>
        <v>2.5675176925940078E-3</v>
      </c>
    </row>
    <row r="176" spans="1:11" x14ac:dyDescent="0.25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6"/>
        <v>98.245614035087712</v>
      </c>
      <c r="G176" s="1">
        <f t="shared" si="17"/>
        <v>85.263157894736835</v>
      </c>
      <c r="H176" s="1">
        <f t="shared" si="18"/>
        <v>60</v>
      </c>
      <c r="I176" s="1">
        <f t="shared" si="19"/>
        <v>83.54083123374825</v>
      </c>
      <c r="J176" s="1">
        <f t="shared" si="20"/>
        <v>1.1828603828546285E-2</v>
      </c>
      <c r="K176" s="1">
        <f t="shared" si="21"/>
        <v>3.0467504276680199E-3</v>
      </c>
    </row>
    <row r="177" spans="1:11" x14ac:dyDescent="0.25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6"/>
        <v>100</v>
      </c>
      <c r="G177" s="1">
        <f t="shared" si="17"/>
        <v>55.263157894736842</v>
      </c>
      <c r="H177" s="1">
        <f t="shared" si="18"/>
        <v>100</v>
      </c>
      <c r="I177" s="1">
        <f t="shared" si="19"/>
        <v>100.17298058249621</v>
      </c>
      <c r="J177" s="1">
        <f t="shared" si="20"/>
        <v>9.8840618734623749E-3</v>
      </c>
      <c r="K177" s="1">
        <f t="shared" si="21"/>
        <v>2.5458853958227165E-3</v>
      </c>
    </row>
    <row r="178" spans="1:11" x14ac:dyDescent="0.25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6"/>
        <v>50.877192982456137</v>
      </c>
      <c r="G178" s="1">
        <f t="shared" si="17"/>
        <v>93.68421052631578</v>
      </c>
      <c r="H178" s="1">
        <f t="shared" si="18"/>
        <v>10</v>
      </c>
      <c r="I178" s="1">
        <f t="shared" si="19"/>
        <v>55.971511462653687</v>
      </c>
      <c r="J178" s="1">
        <f t="shared" si="20"/>
        <v>1.7552632435520445E-2</v>
      </c>
      <c r="K178" s="1">
        <f t="shared" si="21"/>
        <v>4.5211160298192082E-3</v>
      </c>
    </row>
    <row r="179" spans="1:11" x14ac:dyDescent="0.25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6"/>
        <v>14.035087719298245</v>
      </c>
      <c r="G179" s="1">
        <f t="shared" si="17"/>
        <v>54.736842105263158</v>
      </c>
      <c r="H179" s="1">
        <f t="shared" si="18"/>
        <v>30</v>
      </c>
      <c r="I179" s="1">
        <f t="shared" si="19"/>
        <v>29.474206344581475</v>
      </c>
      <c r="J179" s="1">
        <f t="shared" si="20"/>
        <v>3.2814636374535376E-2</v>
      </c>
      <c r="K179" s="1">
        <f t="shared" si="21"/>
        <v>8.4522238513565408E-3</v>
      </c>
    </row>
    <row r="180" spans="1:11" x14ac:dyDescent="0.25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6"/>
        <v>61.403508771929822</v>
      </c>
      <c r="G180" s="1">
        <f t="shared" si="17"/>
        <v>49.473684210526315</v>
      </c>
      <c r="H180" s="1">
        <f t="shared" si="18"/>
        <v>10</v>
      </c>
      <c r="I180" s="1">
        <f t="shared" si="19"/>
        <v>66.341079369739944</v>
      </c>
      <c r="J180" s="1">
        <f t="shared" si="20"/>
        <v>1.4849776828040494E-2</v>
      </c>
      <c r="K180" s="1">
        <f t="shared" si="21"/>
        <v>3.8249285002190641E-3</v>
      </c>
    </row>
    <row r="181" spans="1:11" x14ac:dyDescent="0.25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6"/>
        <v>38.596491228070171</v>
      </c>
      <c r="G181" s="1">
        <f t="shared" si="17"/>
        <v>7.3684210526315788</v>
      </c>
      <c r="H181" s="1">
        <f t="shared" si="18"/>
        <v>40</v>
      </c>
      <c r="I181" s="1">
        <f t="shared" si="19"/>
        <v>73.30688686224704</v>
      </c>
      <c r="J181" s="1">
        <f t="shared" si="20"/>
        <v>1.3457702808271842E-2</v>
      </c>
      <c r="K181" s="1">
        <f t="shared" si="21"/>
        <v>3.4663652938971118E-3</v>
      </c>
    </row>
    <row r="182" spans="1:11" x14ac:dyDescent="0.25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6"/>
        <v>50.877192982456137</v>
      </c>
      <c r="G182" s="1">
        <f t="shared" si="17"/>
        <v>74.210526315789465</v>
      </c>
      <c r="H182" s="1">
        <f t="shared" si="18"/>
        <v>100</v>
      </c>
      <c r="I182" s="1">
        <f t="shared" si="19"/>
        <v>61.119392818617456</v>
      </c>
      <c r="J182" s="1">
        <f t="shared" si="20"/>
        <v>1.6098032427971441E-2</v>
      </c>
      <c r="K182" s="1">
        <f t="shared" si="21"/>
        <v>4.1464477038422711E-3</v>
      </c>
    </row>
    <row r="183" spans="1:11" x14ac:dyDescent="0.25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6"/>
        <v>3.5087719298245612</v>
      </c>
      <c r="G183" s="1">
        <f t="shared" si="17"/>
        <v>95.78947368421052</v>
      </c>
      <c r="H183" s="1">
        <f t="shared" si="18"/>
        <v>60</v>
      </c>
      <c r="I183" s="1">
        <f t="shared" si="19"/>
        <v>25.100597847690409</v>
      </c>
      <c r="J183" s="1">
        <f t="shared" si="20"/>
        <v>3.8313298639191438E-2</v>
      </c>
      <c r="K183" s="1">
        <f t="shared" si="21"/>
        <v>9.8685407598671018E-3</v>
      </c>
    </row>
    <row r="184" spans="1:11" x14ac:dyDescent="0.25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6"/>
        <v>42.105263157894733</v>
      </c>
      <c r="G184" s="1">
        <f t="shared" si="17"/>
        <v>68.421052631578945</v>
      </c>
      <c r="H184" s="1">
        <f t="shared" si="18"/>
        <v>60</v>
      </c>
      <c r="I184" s="1">
        <f t="shared" si="19"/>
        <v>29.237777710170835</v>
      </c>
      <c r="J184" s="1">
        <f t="shared" si="20"/>
        <v>3.3071213420013935E-2</v>
      </c>
      <c r="K184" s="1">
        <f t="shared" si="21"/>
        <v>8.5183116360496962E-3</v>
      </c>
    </row>
    <row r="185" spans="1:11" x14ac:dyDescent="0.25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6"/>
        <v>14.035087719298245</v>
      </c>
      <c r="G185" s="1">
        <f t="shared" si="17"/>
        <v>55.78947368421052</v>
      </c>
      <c r="H185" s="1">
        <f t="shared" si="18"/>
        <v>40</v>
      </c>
      <c r="I185" s="1">
        <f t="shared" si="19"/>
        <v>22.899945633190441</v>
      </c>
      <c r="J185" s="1">
        <f t="shared" si="20"/>
        <v>4.1841099362639363E-2</v>
      </c>
      <c r="K185" s="1">
        <f t="shared" si="21"/>
        <v>1.0777213374039307E-2</v>
      </c>
    </row>
    <row r="186" spans="1:11" x14ac:dyDescent="0.25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6"/>
        <v>73.68421052631578</v>
      </c>
      <c r="G186" s="1">
        <f t="shared" si="17"/>
        <v>67.368421052631575</v>
      </c>
      <c r="H186" s="1">
        <f t="shared" si="18"/>
        <v>90</v>
      </c>
      <c r="I186" s="1">
        <f t="shared" si="19"/>
        <v>70.935576093231731</v>
      </c>
      <c r="J186" s="1">
        <f t="shared" si="20"/>
        <v>1.3901327469789846E-2</v>
      </c>
      <c r="K186" s="1">
        <f t="shared" si="21"/>
        <v>3.5806318334478042E-3</v>
      </c>
    </row>
    <row r="187" spans="1:11" x14ac:dyDescent="0.25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6"/>
        <v>98.245614035087712</v>
      </c>
      <c r="G187" s="1">
        <f t="shared" si="17"/>
        <v>86.84210526315789</v>
      </c>
      <c r="H187" s="1">
        <f t="shared" si="18"/>
        <v>80</v>
      </c>
      <c r="I187" s="1">
        <f t="shared" si="19"/>
        <v>88.373176958075248</v>
      </c>
      <c r="J187" s="1">
        <f t="shared" si="20"/>
        <v>1.1189039419165972E-2</v>
      </c>
      <c r="K187" s="1">
        <f t="shared" si="21"/>
        <v>2.8820147440619696E-3</v>
      </c>
    </row>
    <row r="188" spans="1:11" x14ac:dyDescent="0.25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6"/>
        <v>26.315789473684209</v>
      </c>
      <c r="G188" s="1">
        <f t="shared" si="17"/>
        <v>80.526315789473685</v>
      </c>
      <c r="H188" s="1">
        <f t="shared" si="18"/>
        <v>50</v>
      </c>
      <c r="I188" s="1">
        <f t="shared" si="19"/>
        <v>11.33718906765159</v>
      </c>
      <c r="J188" s="1">
        <f t="shared" si="20"/>
        <v>8.1055740859319755E-2</v>
      </c>
      <c r="K188" s="1">
        <f t="shared" si="21"/>
        <v>2.0877917352519124E-2</v>
      </c>
    </row>
    <row r="189" spans="1:11" x14ac:dyDescent="0.25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6"/>
        <v>47.368421052631575</v>
      </c>
      <c r="G189" s="1">
        <f t="shared" si="17"/>
        <v>26.315789473684209</v>
      </c>
      <c r="H189" s="1">
        <f t="shared" si="18"/>
        <v>70</v>
      </c>
      <c r="I189" s="1">
        <f t="shared" si="19"/>
        <v>62.427797629721866</v>
      </c>
      <c r="J189" s="1">
        <f t="shared" si="20"/>
        <v>1.5765958103066885E-2</v>
      </c>
      <c r="K189" s="1">
        <f t="shared" si="21"/>
        <v>4.0609137214648369E-3</v>
      </c>
    </row>
    <row r="190" spans="1:11" x14ac:dyDescent="0.25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6"/>
        <v>38.596491228070171</v>
      </c>
      <c r="G190" s="1">
        <f t="shared" si="17"/>
        <v>58.94736842105263</v>
      </c>
      <c r="H190" s="1">
        <f t="shared" si="18"/>
        <v>60</v>
      </c>
      <c r="I190" s="1">
        <f t="shared" si="19"/>
        <v>30.361523333117152</v>
      </c>
      <c r="J190" s="1">
        <f t="shared" si="20"/>
        <v>3.1886206208102771E-2</v>
      </c>
      <c r="K190" s="1">
        <f t="shared" si="21"/>
        <v>8.2130836241885753E-3</v>
      </c>
    </row>
    <row r="191" spans="1:11" x14ac:dyDescent="0.25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6"/>
        <v>89.473684210526315</v>
      </c>
      <c r="G191" s="1">
        <f t="shared" si="17"/>
        <v>80</v>
      </c>
      <c r="H191" s="1">
        <f t="shared" si="18"/>
        <v>80</v>
      </c>
      <c r="I191" s="1">
        <f t="shared" si="19"/>
        <v>79.642553249432197</v>
      </c>
      <c r="J191" s="1">
        <f t="shared" si="20"/>
        <v>1.2400401025336348E-2</v>
      </c>
      <c r="K191" s="1">
        <f t="shared" si="21"/>
        <v>3.1940309841150269E-3</v>
      </c>
    </row>
    <row r="192" spans="1:11" x14ac:dyDescent="0.25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6"/>
        <v>45.614035087719294</v>
      </c>
      <c r="G192" s="1">
        <f t="shared" si="17"/>
        <v>17.368421052631579</v>
      </c>
      <c r="H192" s="1">
        <f t="shared" si="18"/>
        <v>40</v>
      </c>
      <c r="I192" s="1">
        <f t="shared" si="19"/>
        <v>66.815392737594365</v>
      </c>
      <c r="J192" s="1">
        <f t="shared" si="20"/>
        <v>1.4745914749316739E-2</v>
      </c>
      <c r="K192" s="1">
        <f t="shared" si="21"/>
        <v>3.7981762446395503E-3</v>
      </c>
    </row>
    <row r="193" spans="1:11" x14ac:dyDescent="0.25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6"/>
        <v>87.719298245614027</v>
      </c>
      <c r="G193" s="1">
        <f t="shared" si="17"/>
        <v>40</v>
      </c>
      <c r="H193" s="1">
        <f t="shared" si="18"/>
        <v>60</v>
      </c>
      <c r="I193" s="1">
        <f t="shared" si="19"/>
        <v>81.195666303881268</v>
      </c>
      <c r="J193" s="1">
        <f t="shared" si="20"/>
        <v>1.2166091534594447E-2</v>
      </c>
      <c r="K193" s="1">
        <f t="shared" si="21"/>
        <v>3.1336787606850961E-3</v>
      </c>
    </row>
    <row r="194" spans="1:11" x14ac:dyDescent="0.25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6"/>
        <v>42.105263157894733</v>
      </c>
      <c r="G194" s="1">
        <f t="shared" si="17"/>
        <v>4.2105263157894735</v>
      </c>
      <c r="H194" s="1">
        <f t="shared" si="18"/>
        <v>60</v>
      </c>
      <c r="I194" s="1">
        <f t="shared" si="19"/>
        <v>77.406005908408162</v>
      </c>
      <c r="J194" s="1">
        <f t="shared" si="20"/>
        <v>1.2754124998640714E-2</v>
      </c>
      <c r="K194" s="1">
        <f t="shared" si="21"/>
        <v>3.2851413706460769E-3</v>
      </c>
    </row>
    <row r="195" spans="1:11" x14ac:dyDescent="0.25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6"/>
        <v>21.052631578947366</v>
      </c>
      <c r="G195" s="1">
        <f t="shared" si="17"/>
        <v>20</v>
      </c>
      <c r="H195" s="1">
        <f t="shared" si="18"/>
        <v>70</v>
      </c>
      <c r="I195" s="1">
        <f t="shared" si="19"/>
        <v>59.993074392543441</v>
      </c>
      <c r="J195" s="1">
        <f t="shared" si="20"/>
        <v>1.6395304056393861E-2</v>
      </c>
      <c r="K195" s="1">
        <f t="shared" si="21"/>
        <v>4.2230173881564748E-3</v>
      </c>
    </row>
    <row r="196" spans="1:11" x14ac:dyDescent="0.25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6"/>
        <v>49.122807017543856</v>
      </c>
      <c r="G196" s="1">
        <f t="shared" si="17"/>
        <v>48.421052631578945</v>
      </c>
      <c r="H196" s="1">
        <f t="shared" si="18"/>
        <v>60</v>
      </c>
      <c r="I196" s="1">
        <f t="shared" si="19"/>
        <v>44.600756211093724</v>
      </c>
      <c r="J196" s="1">
        <f t="shared" si="20"/>
        <v>2.1929460892508634E-2</v>
      </c>
      <c r="K196" s="1">
        <f t="shared" si="21"/>
        <v>5.6484768042984719E-3</v>
      </c>
    </row>
    <row r="197" spans="1:11" x14ac:dyDescent="0.25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6"/>
        <v>57.89473684210526</v>
      </c>
      <c r="G197" s="1">
        <f t="shared" si="17"/>
        <v>38.421052631578945</v>
      </c>
      <c r="H197" s="1">
        <f t="shared" si="18"/>
        <v>90</v>
      </c>
      <c r="I197" s="1">
        <f t="shared" si="19"/>
        <v>69.345975124213069</v>
      </c>
      <c r="J197" s="1">
        <f t="shared" si="20"/>
        <v>1.4215454377229896E-2</v>
      </c>
      <c r="K197" s="1">
        <f t="shared" si="21"/>
        <v>3.6615430131151198E-3</v>
      </c>
    </row>
    <row r="198" spans="1:11" x14ac:dyDescent="0.25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6"/>
        <v>24.561403508771928</v>
      </c>
      <c r="G198" s="1">
        <f t="shared" si="17"/>
        <v>44.736842105263158</v>
      </c>
      <c r="H198" s="1">
        <f t="shared" si="18"/>
        <v>60</v>
      </c>
      <c r="I198" s="1">
        <f t="shared" si="19"/>
        <v>34.266261391411469</v>
      </c>
      <c r="J198" s="1">
        <f t="shared" si="20"/>
        <v>2.8355713380027688E-2</v>
      </c>
      <c r="K198" s="1">
        <f t="shared" si="21"/>
        <v>7.3037175916685227E-3</v>
      </c>
    </row>
    <row r="199" spans="1:11" x14ac:dyDescent="0.25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6"/>
        <v>45.614035087719294</v>
      </c>
      <c r="G199" s="1">
        <f t="shared" si="17"/>
        <v>3.1578947368421053</v>
      </c>
      <c r="H199" s="1">
        <f t="shared" si="18"/>
        <v>50</v>
      </c>
      <c r="I199" s="1">
        <f t="shared" si="19"/>
        <v>79.003683618161332</v>
      </c>
      <c r="J199" s="1">
        <f t="shared" si="20"/>
        <v>1.2499424461163108E-2</v>
      </c>
      <c r="K199" s="1">
        <f t="shared" si="21"/>
        <v>3.2195369271517055E-3</v>
      </c>
    </row>
    <row r="200" spans="1:11" x14ac:dyDescent="0.25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6"/>
        <v>19.298245614035086</v>
      </c>
      <c r="G200" s="1">
        <f t="shared" si="17"/>
        <v>55.263157894736842</v>
      </c>
      <c r="H200" s="1">
        <f t="shared" si="18"/>
        <v>50</v>
      </c>
      <c r="I200" s="1">
        <f t="shared" si="19"/>
        <v>21.343026422099012</v>
      </c>
      <c r="J200" s="1">
        <f t="shared" si="20"/>
        <v>4.4756694151823644E-2</v>
      </c>
      <c r="K200" s="1">
        <f t="shared" si="21"/>
        <v>1.1528197158737217E-2</v>
      </c>
    </row>
    <row r="201" spans="1:11" x14ac:dyDescent="0.25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6"/>
        <v>85.964912280701753</v>
      </c>
      <c r="G201" s="1">
        <f t="shared" si="17"/>
        <v>18.421052631578945</v>
      </c>
      <c r="H201" s="1">
        <f t="shared" si="18"/>
        <v>90</v>
      </c>
      <c r="I201" s="1">
        <f t="shared" si="19"/>
        <v>99.38004194115905</v>
      </c>
      <c r="J201" s="1">
        <f t="shared" si="20"/>
        <v>9.962139690937585E-3</v>
      </c>
      <c r="K201" s="1">
        <f t="shared" si="21"/>
        <v>2.5659962751143103E-3</v>
      </c>
    </row>
    <row r="202" spans="1:11" x14ac:dyDescent="0.25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6"/>
        <v>1.7543859649122806</v>
      </c>
      <c r="G202" s="1">
        <f t="shared" si="17"/>
        <v>91.05263157894737</v>
      </c>
      <c r="H202" s="1">
        <f t="shared" si="18"/>
        <v>60</v>
      </c>
      <c r="I202" s="1">
        <f t="shared" si="19"/>
        <v>22.675056836176921</v>
      </c>
      <c r="J202" s="1">
        <f t="shared" si="20"/>
        <v>4.223854696187844E-2</v>
      </c>
      <c r="K202" s="1">
        <f t="shared" si="21"/>
        <v>1.0879585865375515E-2</v>
      </c>
    </row>
    <row r="203" spans="1:11" x14ac:dyDescent="0.25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6"/>
        <v>85.964912280701753</v>
      </c>
      <c r="G203" s="1">
        <f t="shared" si="17"/>
        <v>61.052631578947363</v>
      </c>
      <c r="H203" s="1">
        <f t="shared" si="18"/>
        <v>70</v>
      </c>
      <c r="I203" s="1">
        <f t="shared" si="19"/>
        <v>74.549018579251467</v>
      </c>
      <c r="J203" s="1">
        <f t="shared" si="20"/>
        <v>1.3236439318546445E-2</v>
      </c>
      <c r="K203" s="1">
        <f t="shared" si="21"/>
        <v>3.4093733917487565E-3</v>
      </c>
    </row>
    <row r="204" spans="1:11" x14ac:dyDescent="0.25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6"/>
        <v>66.666666666666657</v>
      </c>
      <c r="G204" s="1">
        <f t="shared" si="17"/>
        <v>35.789473684210527</v>
      </c>
      <c r="H204" s="1">
        <f t="shared" si="18"/>
        <v>70</v>
      </c>
      <c r="I204" s="1">
        <f t="shared" si="19"/>
        <v>68.050503578167792</v>
      </c>
      <c r="J204" s="1">
        <f t="shared" si="20"/>
        <v>1.4482153614824286E-2</v>
      </c>
      <c r="K204" s="1">
        <f t="shared" si="21"/>
        <v>3.7302380195569163E-3</v>
      </c>
    </row>
    <row r="205" spans="1:11" x14ac:dyDescent="0.25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1">
        <f t="shared" ref="F205:F211" si="22">100/($K$1-$K$2)*(B205-$K$2)</f>
        <v>0</v>
      </c>
      <c r="G205" s="1">
        <f t="shared" ref="G205:G211" si="23">100/($K$3-$K$4)*(C205-$K$4)</f>
        <v>12.105263157894736</v>
      </c>
      <c r="H205" s="1">
        <f t="shared" ref="H205:H211" si="24">100/($K$5-$K$6)*(D205-$K$6)</f>
        <v>0</v>
      </c>
      <c r="I205" s="1">
        <f t="shared" ref="I205:I211" si="25">SQRT(($E$2-F205)^2+($F$2-G205)^2+($G$2-H205)^2)</f>
        <v>82.899331535152129</v>
      </c>
      <c r="J205" s="1">
        <f t="shared" ref="J205:J211" si="26">1/(1+I205)</f>
        <v>1.19190460961065E-2</v>
      </c>
      <c r="K205" s="1">
        <f t="shared" ref="K205:K211" si="27">J205/SUM($J$12:$J$211)</f>
        <v>3.0700460778869698E-3</v>
      </c>
    </row>
    <row r="206" spans="1:11" x14ac:dyDescent="0.25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1">
        <f t="shared" si="22"/>
        <v>70.175438596491219</v>
      </c>
      <c r="G206" s="1">
        <f t="shared" si="23"/>
        <v>56.315789473684205</v>
      </c>
      <c r="H206" s="1">
        <f t="shared" si="24"/>
        <v>90</v>
      </c>
      <c r="I206" s="1">
        <f t="shared" si="25"/>
        <v>70.411882373927668</v>
      </c>
      <c r="J206" s="1">
        <f t="shared" si="26"/>
        <v>1.400327181916014E-2</v>
      </c>
      <c r="K206" s="1">
        <f t="shared" si="27"/>
        <v>3.6068901302463417E-3</v>
      </c>
    </row>
    <row r="207" spans="1:11" x14ac:dyDescent="0.25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1">
        <f t="shared" si="22"/>
        <v>91.228070175438589</v>
      </c>
      <c r="G207" s="1">
        <f t="shared" si="23"/>
        <v>23.157894736842103</v>
      </c>
      <c r="H207" s="1">
        <f t="shared" si="24"/>
        <v>90</v>
      </c>
      <c r="I207" s="1">
        <f t="shared" si="25"/>
        <v>100.58202430563581</v>
      </c>
      <c r="J207" s="1">
        <f t="shared" si="26"/>
        <v>9.8442613920671756E-3</v>
      </c>
      <c r="K207" s="1">
        <f t="shared" si="27"/>
        <v>2.5356337942415079E-3</v>
      </c>
    </row>
    <row r="208" spans="1:11" x14ac:dyDescent="0.25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1">
        <f t="shared" si="22"/>
        <v>31.578947368421051</v>
      </c>
      <c r="G208" s="1">
        <f t="shared" si="23"/>
        <v>79.473684210526315</v>
      </c>
      <c r="H208" s="1">
        <f t="shared" si="24"/>
        <v>0</v>
      </c>
      <c r="I208" s="1">
        <f t="shared" si="25"/>
        <v>52.528847107026365</v>
      </c>
      <c r="J208" s="1">
        <f t="shared" si="26"/>
        <v>1.8681515744222648E-2</v>
      </c>
      <c r="K208" s="1">
        <f t="shared" si="27"/>
        <v>4.8118879377662196E-3</v>
      </c>
    </row>
    <row r="209" spans="1:11" x14ac:dyDescent="0.25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1">
        <f t="shared" si="22"/>
        <v>66.666666666666657</v>
      </c>
      <c r="G209" s="1">
        <f t="shared" si="23"/>
        <v>37.89473684210526</v>
      </c>
      <c r="H209" s="1">
        <f t="shared" si="24"/>
        <v>30</v>
      </c>
      <c r="I209" s="1">
        <f t="shared" si="25"/>
        <v>66.818156597534497</v>
      </c>
      <c r="J209" s="1">
        <f t="shared" si="26"/>
        <v>1.4745313794570974E-2</v>
      </c>
      <c r="K209" s="1">
        <f t="shared" si="27"/>
        <v>3.7980214538328575E-3</v>
      </c>
    </row>
    <row r="210" spans="1:11" x14ac:dyDescent="0.25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1">
        <f t="shared" si="22"/>
        <v>0</v>
      </c>
      <c r="G210" s="1">
        <f t="shared" si="23"/>
        <v>95.263157894736835</v>
      </c>
      <c r="H210" s="1">
        <f t="shared" si="24"/>
        <v>60</v>
      </c>
      <c r="I210" s="1">
        <f t="shared" si="25"/>
        <v>26.614098694253748</v>
      </c>
      <c r="J210" s="1">
        <f t="shared" si="26"/>
        <v>3.6213385454731184E-2</v>
      </c>
      <c r="K210" s="1">
        <f t="shared" si="27"/>
        <v>9.3276560125582324E-3</v>
      </c>
    </row>
    <row r="211" spans="1:11" x14ac:dyDescent="0.25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1">
        <f t="shared" si="22"/>
        <v>71.929824561403507</v>
      </c>
      <c r="G211" s="1">
        <f t="shared" si="23"/>
        <v>85.78947368421052</v>
      </c>
      <c r="H211" s="1">
        <f t="shared" si="24"/>
        <v>100</v>
      </c>
      <c r="I211" s="1">
        <f t="shared" si="25"/>
        <v>75.772618333637638</v>
      </c>
      <c r="J211" s="1">
        <f t="shared" si="26"/>
        <v>1.3025477334304406E-2</v>
      </c>
      <c r="K211" s="1">
        <f t="shared" si="27"/>
        <v>3.3550348979562799E-3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2019-12-27T02:15:46Z</dcterms:modified>
</cp:coreProperties>
</file>