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filterPrivacy="1"/>
  <xr:revisionPtr revIDLastSave="0" documentId="13_ncr:1_{05721276-2D41-4837-89E7-6EFB918B94C7}" xr6:coauthVersionLast="36" xr6:coauthVersionMax="36" xr10:uidLastSave="{00000000-0000-0000-0000-000000000000}"/>
  <bookViews>
    <workbookView xWindow="0" yWindow="0" windowWidth="28800" windowHeight="12225" tabRatio="893" activeTab="15" xr2:uid="{00000000-000D-0000-FFFF-FFFF00000000}"/>
  </bookViews>
  <sheets>
    <sheet name="Figure 1c" sheetId="1" r:id="rId1"/>
    <sheet name="Figure 1d" sheetId="2" r:id="rId2"/>
    <sheet name="Figure 1e - Suppl. 1e" sheetId="3" r:id="rId3"/>
    <sheet name="Figure 2a" sheetId="11" r:id="rId4"/>
    <sheet name="Figure 2b, 2c" sheetId="13" r:id="rId5"/>
    <sheet name="Figure 2d" sheetId="14" r:id="rId6"/>
    <sheet name="Figure 2e" sheetId="15" r:id="rId7"/>
    <sheet name="Figure 3a" sheetId="5" r:id="rId8"/>
    <sheet name="Figure 3c" sheetId="7" r:id="rId9"/>
    <sheet name="Figure 3b,3d - Suppl. 3e-3f" sheetId="8" r:id="rId10"/>
    <sheet name="Figure 4a" sheetId="9" r:id="rId11"/>
    <sheet name="Figure 4c" sheetId="10" r:id="rId12"/>
    <sheet name="Suppl. 1f" sheetId="4" r:id="rId13"/>
    <sheet name="Suppl. 2a " sheetId="12" r:id="rId14"/>
    <sheet name="Suppl. 2c" sheetId="16" r:id="rId15"/>
    <sheet name="Suppl. 3d" sheetId="6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13" l="1"/>
  <c r="P10" i="13"/>
  <c r="P11" i="13"/>
  <c r="P12" i="13"/>
  <c r="P13" i="13"/>
  <c r="P14" i="13"/>
  <c r="P15" i="13"/>
  <c r="S15" i="13"/>
  <c r="V15" i="13"/>
  <c r="S15" i="15" l="1"/>
  <c r="S16" i="15" s="1"/>
  <c r="S17" i="15" s="1"/>
  <c r="S18" i="15" s="1"/>
  <c r="S19" i="15" s="1"/>
  <c r="S20" i="15" s="1"/>
  <c r="S21" i="15" s="1"/>
  <c r="S22" i="15" s="1"/>
  <c r="S11" i="15"/>
  <c r="Q7" i="15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O7" i="15"/>
  <c r="O8" i="15" s="1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M7" i="15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U17" i="13" l="1"/>
  <c r="R17" i="13"/>
  <c r="O17" i="13"/>
  <c r="L17" i="13"/>
  <c r="U16" i="13"/>
  <c r="O16" i="13"/>
  <c r="L16" i="13"/>
  <c r="V14" i="13"/>
  <c r="S14" i="13"/>
  <c r="V13" i="13"/>
  <c r="S13" i="13"/>
  <c r="V12" i="13"/>
  <c r="S12" i="13"/>
  <c r="V11" i="13"/>
  <c r="S11" i="13"/>
  <c r="V10" i="13"/>
  <c r="S10" i="13"/>
  <c r="V9" i="13"/>
  <c r="S9" i="13"/>
  <c r="P9" i="13"/>
  <c r="V8" i="13"/>
  <c r="S8" i="13"/>
  <c r="P8" i="13"/>
  <c r="V7" i="13"/>
  <c r="S7" i="13"/>
  <c r="P7" i="13"/>
  <c r="V6" i="13"/>
  <c r="S6" i="13"/>
  <c r="P6" i="13"/>
  <c r="M7" i="13" l="1"/>
  <c r="M9" i="13"/>
  <c r="M8" i="13"/>
  <c r="M10" i="13"/>
  <c r="M11" i="13"/>
  <c r="M6" i="13"/>
  <c r="AY32" i="8" l="1"/>
  <c r="AR32" i="8"/>
  <c r="AK32" i="8"/>
  <c r="AD32" i="8"/>
  <c r="W32" i="8"/>
  <c r="P32" i="8"/>
  <c r="I32" i="8"/>
  <c r="AY22" i="8"/>
  <c r="AR22" i="8"/>
  <c r="AK22" i="8"/>
  <c r="AD22" i="8"/>
  <c r="W22" i="8"/>
  <c r="P22" i="8"/>
  <c r="I22" i="8"/>
  <c r="AY12" i="8"/>
  <c r="AR12" i="8"/>
  <c r="AK12" i="8"/>
  <c r="W12" i="8"/>
  <c r="P12" i="8"/>
  <c r="I12" i="8"/>
  <c r="AD11" i="8"/>
  <c r="AD12" i="8" s="1"/>
  <c r="AY32" i="3" l="1"/>
  <c r="AR32" i="3"/>
  <c r="AK32" i="3"/>
  <c r="AD32" i="3"/>
  <c r="W32" i="3"/>
  <c r="P32" i="3"/>
  <c r="I32" i="3"/>
  <c r="AY22" i="3"/>
  <c r="AR22" i="3"/>
  <c r="AK22" i="3"/>
  <c r="AD22" i="3"/>
  <c r="W22" i="3"/>
  <c r="P22" i="3"/>
  <c r="I22" i="3"/>
  <c r="AY11" i="3"/>
  <c r="AY12" i="3" s="1"/>
  <c r="AR11" i="3"/>
  <c r="AR12" i="3" s="1"/>
  <c r="AK11" i="3"/>
  <c r="AK12" i="3" s="1"/>
  <c r="AD11" i="3"/>
  <c r="AD12" i="3" s="1"/>
  <c r="W11" i="3"/>
  <c r="W12" i="3" s="1"/>
  <c r="P11" i="3"/>
  <c r="P12" i="3" s="1"/>
  <c r="I11" i="3"/>
  <c r="I12" i="3" s="1"/>
  <c r="K7" i="15" l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</calcChain>
</file>

<file path=xl/sharedStrings.xml><?xml version="1.0" encoding="utf-8"?>
<sst xmlns="http://schemas.openxmlformats.org/spreadsheetml/2006/main" count="4685" uniqueCount="2068">
  <si>
    <t>Sample</t>
  </si>
  <si>
    <t>empty</t>
  </si>
  <si>
    <t>HA-AID-GFP</t>
  </si>
  <si>
    <r>
      <t>AID-G</t>
    </r>
    <r>
      <rPr>
        <vertAlign val="subscript"/>
        <sz val="11"/>
        <color theme="1"/>
        <rFont val="Calibri"/>
        <family val="2"/>
        <scheme val="minor"/>
      </rPr>
      <t>1</t>
    </r>
  </si>
  <si>
    <r>
      <t>AID-S/G</t>
    </r>
    <r>
      <rPr>
        <vertAlign val="subscript"/>
        <sz val="11"/>
        <color theme="1"/>
        <rFont val="Calibri"/>
        <family val="2"/>
        <scheme val="minor"/>
      </rPr>
      <t>2</t>
    </r>
  </si>
  <si>
    <t>% of single cells</t>
  </si>
  <si>
    <r>
      <t>G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-cells</t>
    </r>
  </si>
  <si>
    <r>
      <t>S/G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-cells</t>
    </r>
  </si>
  <si>
    <r>
      <t>AID-G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</si>
  <si>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AID-S/G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</si>
  <si>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HA-AID</t>
    </r>
    <r>
      <rPr>
        <b/>
        <vertAlign val="superscript"/>
        <sz val="11"/>
        <color theme="1"/>
        <rFont val="Calibri"/>
        <family val="2"/>
      </rPr>
      <t>ΔNES</t>
    </r>
    <r>
      <rPr>
        <b/>
        <sz val="11"/>
        <color theme="1"/>
        <rFont val="Calibri"/>
        <family val="2"/>
      </rPr>
      <t>-GFP</t>
    </r>
  </si>
  <si>
    <r>
      <t>AID</t>
    </r>
    <r>
      <rPr>
        <b/>
        <vertAlign val="superscript"/>
        <sz val="11"/>
        <color theme="1"/>
        <rFont val="Calibri"/>
        <family val="2"/>
        <scheme val="minor"/>
      </rPr>
      <t>ΔNES</t>
    </r>
    <r>
      <rPr>
        <b/>
        <sz val="11"/>
        <color theme="1"/>
        <rFont val="Calibri"/>
        <family val="2"/>
        <scheme val="minor"/>
      </rPr>
      <t>-G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</si>
  <si>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AID</t>
    </r>
    <r>
      <rPr>
        <b/>
        <vertAlign val="superscript"/>
        <sz val="11"/>
        <color theme="1"/>
        <rFont val="Calibri"/>
        <family val="2"/>
        <scheme val="minor"/>
      </rPr>
      <t>ΔNES</t>
    </r>
    <r>
      <rPr>
        <b/>
        <sz val="11"/>
        <color theme="1"/>
        <rFont val="Calibri"/>
        <family val="2"/>
        <scheme val="minor"/>
      </rPr>
      <t>-S/G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</si>
  <si>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Cell cycle analysis in DT40</t>
    </r>
    <r>
      <rPr>
        <b/>
        <vertAlign val="superscript"/>
        <sz val="12"/>
        <color theme="1"/>
        <rFont val="Calibri"/>
        <family val="2"/>
        <scheme val="minor"/>
      </rPr>
      <t xml:space="preserve">Cre1 </t>
    </r>
    <r>
      <rPr>
        <b/>
        <sz val="12"/>
        <color theme="1"/>
        <rFont val="Calibri"/>
        <family val="2"/>
        <scheme val="minor"/>
      </rPr>
      <t>AID</t>
    </r>
    <r>
      <rPr>
        <b/>
        <vertAlign val="superscript"/>
        <sz val="12"/>
        <color theme="1"/>
        <rFont val="Calibri"/>
        <family val="2"/>
        <scheme val="minor"/>
      </rPr>
      <t>-/-</t>
    </r>
    <r>
      <rPr>
        <vertAlign val="super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(representative experiment)</t>
    </r>
  </si>
  <si>
    <r>
      <t>HA-AID</t>
    </r>
    <r>
      <rPr>
        <vertAlign val="superscript"/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NES</t>
    </r>
    <r>
      <rPr>
        <sz val="11"/>
        <color theme="1"/>
        <rFont val="Calibri"/>
        <family val="2"/>
        <scheme val="minor"/>
      </rPr>
      <t>-GFP</t>
    </r>
  </si>
  <si>
    <t>MFI GFP</t>
  </si>
  <si>
    <t>MFI mKO2</t>
  </si>
  <si>
    <t>MFI mAG</t>
  </si>
  <si>
    <r>
      <t>AID</t>
    </r>
    <r>
      <rPr>
        <vertAlign val="superscript"/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NES</t>
    </r>
    <r>
      <rPr>
        <sz val="11"/>
        <color theme="1"/>
        <rFont val="Calibri"/>
        <family val="2"/>
        <scheme val="minor"/>
      </rPr>
      <t>-G</t>
    </r>
    <r>
      <rPr>
        <vertAlign val="subscript"/>
        <sz val="11"/>
        <color theme="1"/>
        <rFont val="Calibri"/>
        <family val="2"/>
        <scheme val="minor"/>
      </rPr>
      <t>1</t>
    </r>
  </si>
  <si>
    <r>
      <t>AID</t>
    </r>
    <r>
      <rPr>
        <vertAlign val="superscript"/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NES</t>
    </r>
    <r>
      <rPr>
        <sz val="11"/>
        <color theme="1"/>
        <rFont val="Calibri"/>
        <family val="2"/>
        <scheme val="minor"/>
      </rPr>
      <t>-S/G</t>
    </r>
    <r>
      <rPr>
        <vertAlign val="subscript"/>
        <sz val="11"/>
        <color theme="1"/>
        <rFont val="Calibri"/>
        <family val="2"/>
        <scheme val="minor"/>
      </rPr>
      <t>2</t>
    </r>
  </si>
  <si>
    <t>MFI (log10)</t>
  </si>
  <si>
    <t>319_A1_A01_001.fcs</t>
  </si>
  <si>
    <t>319_A2_A02_002.fcs</t>
  </si>
  <si>
    <t>319_A3_A03_003.fcs</t>
  </si>
  <si>
    <t>319_A4_A04_004.fcs</t>
  </si>
  <si>
    <t>319_A5_A05_005.fcs</t>
  </si>
  <si>
    <t>319_A6_A06_006.fcs</t>
  </si>
  <si>
    <t>321_A7_A07_007.fcs</t>
  </si>
  <si>
    <t>321_A8_A08_008.fcs</t>
  </si>
  <si>
    <t>321_A9_A09_009.fcs</t>
  </si>
  <si>
    <t>321_A10_A10_010.fcs</t>
  </si>
  <si>
    <t>321_A11_A11_011.fcs</t>
  </si>
  <si>
    <t>321_A12_A12_012.fcs</t>
  </si>
  <si>
    <t>322_B1_B01_013.fcs</t>
  </si>
  <si>
    <t>322_B2_B02_014.fcs</t>
  </si>
  <si>
    <t>322_B3_B03_015.fcs</t>
  </si>
  <si>
    <t>322_B4_B04_016.fcs</t>
  </si>
  <si>
    <t>322_B5_B05_017.fcs</t>
  </si>
  <si>
    <t>322_B6_B06_018.fcs</t>
  </si>
  <si>
    <t>330_B7_B07_019.fcs</t>
  </si>
  <si>
    <t>330_B8_B08_020.fcs</t>
  </si>
  <si>
    <t>330_B9_B09_021.fcs</t>
  </si>
  <si>
    <t>330_B10_B10_022.fcs</t>
  </si>
  <si>
    <t>330_B11_B11_023.fcs</t>
  </si>
  <si>
    <t>330_B12_B12_024.fcs</t>
  </si>
  <si>
    <t>331_C1_C01_025.fcs</t>
  </si>
  <si>
    <t>331_C2_C02_026.fcs</t>
  </si>
  <si>
    <t>331_C3_C03_027.fcs</t>
  </si>
  <si>
    <t>331_C4_C04_028.fcs</t>
  </si>
  <si>
    <t>331_C5_C05_029.fcs</t>
  </si>
  <si>
    <t>331_C6_C06_030.fcs</t>
  </si>
  <si>
    <t>364_C7_C07_031.fcs</t>
  </si>
  <si>
    <t>364_C8_C08_032.fcs</t>
  </si>
  <si>
    <t>364_C9_C09_033.fcs</t>
  </si>
  <si>
    <t>364_C10_C10_034.fcs</t>
  </si>
  <si>
    <t>364_C11_C11_035.fcs</t>
  </si>
  <si>
    <t>364_C12_C12_036.fcs</t>
  </si>
  <si>
    <t>365_D1_D01_037.fcs</t>
  </si>
  <si>
    <t>365_D2_D02_038.fcs</t>
  </si>
  <si>
    <t>365_D3_D03_039.fcs</t>
  </si>
  <si>
    <t>365_D4_D04_040.fcs</t>
  </si>
  <si>
    <t>365_D5_D05_041.fcs</t>
  </si>
  <si>
    <t>365_D6_D06_042.fcs</t>
  </si>
  <si>
    <t>319_A1</t>
  </si>
  <si>
    <t>319_A2</t>
  </si>
  <si>
    <t>319_A3</t>
  </si>
  <si>
    <t>319_A4</t>
  </si>
  <si>
    <t>319_A5</t>
  </si>
  <si>
    <t>319_A6</t>
  </si>
  <si>
    <t>321_A7</t>
  </si>
  <si>
    <t>321_A8</t>
  </si>
  <si>
    <t>321_A9</t>
  </si>
  <si>
    <t>321_A10</t>
  </si>
  <si>
    <t>321_A11</t>
  </si>
  <si>
    <t>321_A12</t>
  </si>
  <si>
    <t>322_B1</t>
  </si>
  <si>
    <t>322_B2</t>
  </si>
  <si>
    <t>322_B3</t>
  </si>
  <si>
    <t>322_B4</t>
  </si>
  <si>
    <t>322_B5</t>
  </si>
  <si>
    <t>322_B6</t>
  </si>
  <si>
    <t>330_B7</t>
  </si>
  <si>
    <t>330_B8</t>
  </si>
  <si>
    <t>330_B9</t>
  </si>
  <si>
    <t>330_B10</t>
  </si>
  <si>
    <t>330_B11</t>
  </si>
  <si>
    <t>330_B12</t>
  </si>
  <si>
    <t>331_C1</t>
  </si>
  <si>
    <t>331_C2</t>
  </si>
  <si>
    <t>331_C3</t>
  </si>
  <si>
    <t>331_C4</t>
  </si>
  <si>
    <t>331_C5</t>
  </si>
  <si>
    <t>331_C6</t>
  </si>
  <si>
    <t>364_C7</t>
  </si>
  <si>
    <t>364_C8</t>
  </si>
  <si>
    <t>364_C9</t>
  </si>
  <si>
    <t>364_C10</t>
  </si>
  <si>
    <t>364_C11</t>
  </si>
  <si>
    <t>364_C12</t>
  </si>
  <si>
    <t>365_D1</t>
  </si>
  <si>
    <t>365_D2</t>
  </si>
  <si>
    <t>365_D3</t>
  </si>
  <si>
    <t>365_D4</t>
  </si>
  <si>
    <t>365_D5</t>
  </si>
  <si>
    <t>365_D6</t>
  </si>
  <si>
    <t>319_A10_A10_010.fcs</t>
  </si>
  <si>
    <t>319_B4_B04_016.fcs</t>
  </si>
  <si>
    <t>319_A8_A08_008.fcs</t>
  </si>
  <si>
    <t>319_A9_A09_009.fcs</t>
  </si>
  <si>
    <t>319_B2_B02_014.fcs</t>
  </si>
  <si>
    <t>319_B7_B07_019.fcs</t>
  </si>
  <si>
    <t>319_B9_B09_021.fcs</t>
  </si>
  <si>
    <t>319_B3_B03_015.fcs</t>
  </si>
  <si>
    <t>319_H11_H11_095.fcs</t>
  </si>
  <si>
    <t>319_A11_A11_011.fcs</t>
  </si>
  <si>
    <t>319_H10_H10_094.fcs</t>
  </si>
  <si>
    <t>319_A7_A07_007.fcs</t>
  </si>
  <si>
    <t>319_B6_B06_018.fcs</t>
  </si>
  <si>
    <t>319_B5_B05_017.fcs</t>
  </si>
  <si>
    <t>319_B10_B10_022.fcs</t>
  </si>
  <si>
    <t>319_B12_B12_024.fcs</t>
  </si>
  <si>
    <t>319_B1_B01_013.fcs</t>
  </si>
  <si>
    <t>319_H9_H09_093.fcs</t>
  </si>
  <si>
    <t>319_A12_A12_012.fcs</t>
  </si>
  <si>
    <t>319_H12_H12_096.fcs</t>
  </si>
  <si>
    <t>319_B11_B11_023.fcs</t>
  </si>
  <si>
    <t>319_B8_B08_020.fcs</t>
  </si>
  <si>
    <t>319_H8_H08_092.fcs</t>
  </si>
  <si>
    <t>sIgM-loss</t>
  </si>
  <si>
    <t>322_D7_D07_043.fcs</t>
  </si>
  <si>
    <t>322_D1_D01_037.fcs</t>
  </si>
  <si>
    <t>322_C10_C10_034.fcs</t>
  </si>
  <si>
    <t>322_C5_C05_029.fcs</t>
  </si>
  <si>
    <t>322_B9_B09_021.fcs</t>
  </si>
  <si>
    <t>322_C12_C12_036.fcs</t>
  </si>
  <si>
    <t>322_B12_B12_024.fcs</t>
  </si>
  <si>
    <t>322_B8_B08_020.fcs</t>
  </si>
  <si>
    <t>322_C3_C03_027.fcs</t>
  </si>
  <si>
    <t>322_C8_C08_032.fcs</t>
  </si>
  <si>
    <t>322_D4_D04_040.fcs</t>
  </si>
  <si>
    <t>322_B11_B11_023.fcs</t>
  </si>
  <si>
    <t>322_C1_C01_025.fcs</t>
  </si>
  <si>
    <t>322_B7_B07_019.fcs</t>
  </si>
  <si>
    <t>322_C9_C09_033.fcs</t>
  </si>
  <si>
    <t>322_C11_C11_035.fcs</t>
  </si>
  <si>
    <t>322_B10_B10_022.fcs</t>
  </si>
  <si>
    <t>322_C7_C07_031.fcs</t>
  </si>
  <si>
    <t>322_D3_D03_039.fcs</t>
  </si>
  <si>
    <t>322_C2_C02_026.fcs</t>
  </si>
  <si>
    <t>322_C4_C04_028.fcs</t>
  </si>
  <si>
    <t>321_H2_H02_086.fcs</t>
  </si>
  <si>
    <t>321_E10_E10_058.fcs</t>
  </si>
  <si>
    <t>321_G3_G03_075.fcs</t>
  </si>
  <si>
    <t>321_G8_G08_080.fcs</t>
  </si>
  <si>
    <t>321_D12_D12_048.fcs</t>
  </si>
  <si>
    <t>321_F7_F07_067.fcs</t>
  </si>
  <si>
    <t>321_F8_F08_068.fcs</t>
  </si>
  <si>
    <t>321_H4_H04_088.fcs</t>
  </si>
  <si>
    <t>321_F6_F06_066.fcs</t>
  </si>
  <si>
    <t>321_G1_G01_073.fcs</t>
  </si>
  <si>
    <t>321_G9_G09_081.fcs</t>
  </si>
  <si>
    <t>321_E12_E12_060.fcs</t>
  </si>
  <si>
    <t>321_G11_G11_083.fcs</t>
  </si>
  <si>
    <t>321_E11_E11_059.fcs</t>
  </si>
  <si>
    <t>321_G2_G02_074.fcs</t>
  </si>
  <si>
    <t>321_G4_G04_076.fcs</t>
  </si>
  <si>
    <t>321_H1_H01_085.fcs</t>
  </si>
  <si>
    <t>321_F10_F10_070.fcs</t>
  </si>
  <si>
    <t>321_F9_F09_069.fcs</t>
  </si>
  <si>
    <t>321_G7_G07_079.fcs</t>
  </si>
  <si>
    <t>321_F12_F12_072.fcs</t>
  </si>
  <si>
    <t>321_D11_D11_047.fcs</t>
  </si>
  <si>
    <t>321_E4_E04_052.fcs</t>
  </si>
  <si>
    <t>321_E9_E09_057.fcs</t>
  </si>
  <si>
    <t>321_F2_F02_062.fcs</t>
  </si>
  <si>
    <t>321_H6_H06_090.fcs</t>
  </si>
  <si>
    <t>321_G5_G05_077.fcs</t>
  </si>
  <si>
    <t>321_H3_H03_087.fcs</t>
  </si>
  <si>
    <t>321_E5_E05_053.fcs</t>
  </si>
  <si>
    <t>321_F1_F01_061.fcs</t>
  </si>
  <si>
    <t>321_F5_F05_065.fcs</t>
  </si>
  <si>
    <t>321_F11_F11_071.fcs</t>
  </si>
  <si>
    <t>321_E7_E07_055.fcs</t>
  </si>
  <si>
    <t>321_F3_F03_063.fcs</t>
  </si>
  <si>
    <t>321_E3_E03_051.fcs</t>
  </si>
  <si>
    <t>321_F4_F04_064.fcs</t>
  </si>
  <si>
    <t>321_E8_E08_056.fcs</t>
  </si>
  <si>
    <t>321_E6_E06_054.fcs</t>
  </si>
  <si>
    <t>321_E1_E01_049.fcs</t>
  </si>
  <si>
    <t>321_G6_G06_078.fcs</t>
  </si>
  <si>
    <t>321_E2_E02_050.fcs</t>
  </si>
  <si>
    <t>364_A7_A07_007.fcs</t>
  </si>
  <si>
    <t>364_B6_B06_018.fcs</t>
  </si>
  <si>
    <t>364_A12_A12_012.fcs</t>
  </si>
  <si>
    <t>364_D10_D10_046.fcs</t>
  </si>
  <si>
    <t>364_A8_A08_008.fcs</t>
  </si>
  <si>
    <t>364_B11_B11_023.fcs</t>
  </si>
  <si>
    <t>364_D4_D04_040.fcs</t>
  </si>
  <si>
    <t>364_D2_D02_038.fcs</t>
  </si>
  <si>
    <t>364_B5_B05_017.fcs</t>
  </si>
  <si>
    <t>364_A1_A01_001.fcs</t>
  </si>
  <si>
    <t>364_D7_D07_043.fcs</t>
  </si>
  <si>
    <t>364_A3_A03_003.fcs</t>
  </si>
  <si>
    <t>364_D8_D08_044.fcs</t>
  </si>
  <si>
    <t>364_D9_D09_045.fcs</t>
  </si>
  <si>
    <t>364_B7_B07_019.fcs</t>
  </si>
  <si>
    <t>364_C6_C06_030.fcs</t>
  </si>
  <si>
    <t>364_B9_B09_021.fcs</t>
  </si>
  <si>
    <t>364_D1_D01_037.fcs</t>
  </si>
  <si>
    <t>364_C4_C04_028.fcs</t>
  </si>
  <si>
    <t>364_B8_B08_020.fcs</t>
  </si>
  <si>
    <t>364_D3_D03_039.fcs</t>
  </si>
  <si>
    <t>364_C1_C01_025.fcs</t>
  </si>
  <si>
    <t>364_H11_H11_095.fcs</t>
  </si>
  <si>
    <t>364_A6_A06_006.fcs</t>
  </si>
  <si>
    <t>364_A2_A02_002.fcs</t>
  </si>
  <si>
    <t>364_B2_B02_014.fcs</t>
  </si>
  <si>
    <t>364_C3_C03_027.fcs</t>
  </si>
  <si>
    <t>364_A4_A04_004.fcs</t>
  </si>
  <si>
    <t>364_B10_B10_022.fcs</t>
  </si>
  <si>
    <t>364_D5_D05_041.fcs</t>
  </si>
  <si>
    <t>364_B12_B12_024.fcs</t>
  </si>
  <si>
    <t>364_A9_A09_009.fcs</t>
  </si>
  <si>
    <t>364_B4_B04_016.fcs</t>
  </si>
  <si>
    <t>364_A11_A11_011.fcs</t>
  </si>
  <si>
    <t>364_D6_D06_042.fcs</t>
  </si>
  <si>
    <t>364_A10_A10_010.fcs</t>
  </si>
  <si>
    <t>364_C5_C05_029.fcs</t>
  </si>
  <si>
    <t>365_G8_G08_080.fcs</t>
  </si>
  <si>
    <t>365_H3_H03_087.fcs</t>
  </si>
  <si>
    <t>365_G10_G10_082.fcs</t>
  </si>
  <si>
    <t>365_F3_F03_063.fcs</t>
  </si>
  <si>
    <t>365_F5_F05_065.fcs</t>
  </si>
  <si>
    <t>365_E5_E05_053.fcs</t>
  </si>
  <si>
    <t>365_H4_H04_088.fcs</t>
  </si>
  <si>
    <t>365_E3_E03_051.fcs</t>
  </si>
  <si>
    <t>365_F8_F08_068.fcs</t>
  </si>
  <si>
    <t>365_G3_G03_075.fcs</t>
  </si>
  <si>
    <t>365_F7_F07_067.fcs</t>
  </si>
  <si>
    <t>365_E4_E04_052.fcs</t>
  </si>
  <si>
    <t>365_F1_F01_061.fcs</t>
  </si>
  <si>
    <t>365_E12_E12_060.fcs</t>
  </si>
  <si>
    <t>365_H1_H01_085.fcs</t>
  </si>
  <si>
    <t>365_E9_E09_057.fcs</t>
  </si>
  <si>
    <t>365_G12_G12_084.fcs</t>
  </si>
  <si>
    <t>365_E2_E02_050.fcs</t>
  </si>
  <si>
    <t>365_E10_E10_058.fcs</t>
  </si>
  <si>
    <t>365_H10_H10_094.fcs</t>
  </si>
  <si>
    <t>365_G5_G05_077.fcs</t>
  </si>
  <si>
    <t>365_E8_E08_056.fcs</t>
  </si>
  <si>
    <t>365_G11_G11_083.fcs</t>
  </si>
  <si>
    <t>365_H5_H05_089.fcs</t>
  </si>
  <si>
    <t>365_H2_H02_086.fcs</t>
  </si>
  <si>
    <t>365_E11_E11_059.fcs</t>
  </si>
  <si>
    <t>365_G4_G04_076.fcs</t>
  </si>
  <si>
    <t>365_F12_F12_072.fcs</t>
  </si>
  <si>
    <t>365_E1_E01_049.fcs</t>
  </si>
  <si>
    <t>365_H9_H09_093.fcs</t>
  </si>
  <si>
    <t>365_E6_E06_054.fcs</t>
  </si>
  <si>
    <t>365_F4_F04_064.fcs</t>
  </si>
  <si>
    <t>365_F10_F10_070.fcs</t>
  </si>
  <si>
    <t>365_F9_F09_069.fcs</t>
  </si>
  <si>
    <t>365_H8_H08_092.fcs</t>
  </si>
  <si>
    <t>365_G1_G01_073.fcs</t>
  </si>
  <si>
    <t>365_F2_F02_062.fcs</t>
  </si>
  <si>
    <t>365_D11_D11_047.fcs</t>
  </si>
  <si>
    <t>365_F11_F11_071.fcs</t>
  </si>
  <si>
    <t>365_G2_G02_074.fcs</t>
  </si>
  <si>
    <t>365_D12_D12_048.fcs</t>
  </si>
  <si>
    <t>365_F6_F06_066.fcs</t>
  </si>
  <si>
    <t>365_G7_G07_079.fcs</t>
  </si>
  <si>
    <t>365_H6_H06_090.fcs</t>
  </si>
  <si>
    <t>365_H7_H07_091.fcs</t>
  </si>
  <si>
    <t>365_G6_G06_078.fcs</t>
  </si>
  <si>
    <t>365_E7_E07_055.fcs</t>
  </si>
  <si>
    <t>365_G9_G09_081.fcs</t>
  </si>
  <si>
    <t>331_A1_A01_001.fcs</t>
  </si>
  <si>
    <t>331_A11_A11_011.fcs</t>
  </si>
  <si>
    <t>331_H1_H01_082.fcs</t>
  </si>
  <si>
    <t>331_A10_A10_010.fcs</t>
  </si>
  <si>
    <t>331_A2_A02_002.fcs</t>
  </si>
  <si>
    <t>331_H10_H10_091.fcs</t>
  </si>
  <si>
    <t>331_H5_H05_086.fcs</t>
  </si>
  <si>
    <t>331_H11_H11_092.fcs</t>
  </si>
  <si>
    <t>331_H6_H06_087.fcs</t>
  </si>
  <si>
    <t>331_A9_A09_009.fcs</t>
  </si>
  <si>
    <t>331_H9_H09_090.fcs</t>
  </si>
  <si>
    <t>331_H3_H03_084.fcs</t>
  </si>
  <si>
    <t>331_H7_H07_088.fcs</t>
  </si>
  <si>
    <t>331_H2_H02_083.fcs</t>
  </si>
  <si>
    <t>331_G9_G09_078.fcs</t>
  </si>
  <si>
    <t>331_G3_G03_072.fcs</t>
  </si>
  <si>
    <t>331_G6_G06_075.fcs</t>
  </si>
  <si>
    <t>331_G4_G04_073.fcs</t>
  </si>
  <si>
    <t>331_H12_H12_093.fcs</t>
  </si>
  <si>
    <t>331_H4_H04_085.fcs</t>
  </si>
  <si>
    <t>331_G11_G11_080.fcs</t>
  </si>
  <si>
    <t>331_G10_G10_079.fcs</t>
  </si>
  <si>
    <t>330_B2_B02_014.fcs</t>
  </si>
  <si>
    <t>330_D2_D02_038.fcs</t>
  </si>
  <si>
    <t>330_D8_D08_044.fcs</t>
  </si>
  <si>
    <t>330_A5_A05_005.fcs</t>
  </si>
  <si>
    <t>330_E8_E08_053.fcs</t>
  </si>
  <si>
    <t>330_D5_D05_041.fcs</t>
  </si>
  <si>
    <t>330_F4_F04_061.fcs</t>
  </si>
  <si>
    <t>330_D11_D11_047.fcs</t>
  </si>
  <si>
    <t>330_B1_B01_013.fcs</t>
  </si>
  <si>
    <t>330_C6_C06_030.fcs</t>
  </si>
  <si>
    <t>330_E4_E04_052.fcs</t>
  </si>
  <si>
    <t>330_E10_E10_055.fcs</t>
  </si>
  <si>
    <t>330_E3_E03_051.fcs</t>
  </si>
  <si>
    <t>330_C7_C07_031.fcs</t>
  </si>
  <si>
    <t>330_D6_D06_042.fcs</t>
  </si>
  <si>
    <t>330_B5_B05_017.fcs</t>
  </si>
  <si>
    <t>330_D4_D04_040.fcs</t>
  </si>
  <si>
    <t>330_D10_D10_046.fcs</t>
  </si>
  <si>
    <t>330_F1_F01_058.fcs</t>
  </si>
  <si>
    <t>330_D3_D03_039.fcs</t>
  </si>
  <si>
    <t>330_C3_C03_027.fcs</t>
  </si>
  <si>
    <t>330_C4_C04_028.fcs</t>
  </si>
  <si>
    <t>330_A4_A04_004.fcs</t>
  </si>
  <si>
    <t>330_G1_G01_070.fcs</t>
  </si>
  <si>
    <t>330_B3_B03_015.fcs</t>
  </si>
  <si>
    <t>330_D12_D12_048.fcs</t>
  </si>
  <si>
    <t>330_C5_C05_029.fcs</t>
  </si>
  <si>
    <t>330_D1_D01_037.fcs</t>
  </si>
  <si>
    <t>330_B6_B06_018.fcs</t>
  </si>
  <si>
    <t>330_C9_C09_033.fcs</t>
  </si>
  <si>
    <t>330_B4_B04_016.fcs</t>
  </si>
  <si>
    <t>330_C1_C01_025.fcs</t>
  </si>
  <si>
    <t>330_A3_A03_003.fcs</t>
  </si>
  <si>
    <t>330_A12_A12_012.fcs</t>
  </si>
  <si>
    <t>330_C11_C11_035.fcs</t>
  </si>
  <si>
    <t>330_C10_C10_034.fcs</t>
  </si>
  <si>
    <t>330_F12_F12_069.fcs</t>
  </si>
  <si>
    <t>330_E12_E12_057.fcs</t>
  </si>
  <si>
    <t>330_A7_A07_007.fcs</t>
  </si>
  <si>
    <t>330_C8_C08_032.fcs</t>
  </si>
  <si>
    <t>330_D9_D09_045.fcs</t>
  </si>
  <si>
    <t>330_A1_A01_001.fcs</t>
  </si>
  <si>
    <t>330_A9_A09_009.fcs</t>
  </si>
  <si>
    <t>322_C6_C06_030.fcs</t>
  </si>
  <si>
    <t>322_D2_D02_038.fcs</t>
  </si>
  <si>
    <t>322_D5_D05_041.fcs</t>
  </si>
  <si>
    <t>322_D6_D06_042.fcs</t>
  </si>
  <si>
    <t>322_D8_D08_044.fcs</t>
  </si>
  <si>
    <t>322_D9_D09_045.fcs</t>
  </si>
  <si>
    <t>322_D10_D10_046.fcs</t>
  </si>
  <si>
    <t>321_G10_G10_082.fcs</t>
  </si>
  <si>
    <t>321_G12_G12_084.fcs</t>
  </si>
  <si>
    <t>321_H5_H05_089.fcs</t>
  </si>
  <si>
    <t>321_H7_H07_091.fcs</t>
  </si>
  <si>
    <t>331_G5_G05_074.fcs</t>
  </si>
  <si>
    <t>331_G7_G07_076.fcs</t>
  </si>
  <si>
    <t>331_G8_G08_077.fcs</t>
  </si>
  <si>
    <t>331_G12_G12_081.fcs</t>
  </si>
  <si>
    <t>331_H8_H08_089.fcs</t>
  </si>
  <si>
    <t>331_A3_A03_003.fcs</t>
  </si>
  <si>
    <t>331_A4_A04_004.fcs</t>
  </si>
  <si>
    <t>331_A5_A05_005.fcs</t>
  </si>
  <si>
    <t>331_A6_A06_006.fcs</t>
  </si>
  <si>
    <t>331_A7_A07_007.fcs</t>
  </si>
  <si>
    <t>331_A8_A08_008.fcs</t>
  </si>
  <si>
    <t>331_A12_A12_012.fcs</t>
  </si>
  <si>
    <t>331_B1_B01_013.fcs</t>
  </si>
  <si>
    <t>364_H12_H12_096.fcs</t>
  </si>
  <si>
    <t>364_A5_A05_005.fcs</t>
  </si>
  <si>
    <t>364_B1_B01_013.fcs</t>
  </si>
  <si>
    <t>364_B3_B03_015.fcs</t>
  </si>
  <si>
    <t>364_C2_C02_026.fcs</t>
  </si>
  <si>
    <t>330_A2_A02_002.fcs</t>
  </si>
  <si>
    <t>330_A6_A06_006.fcs</t>
  </si>
  <si>
    <t>330_A8_A08_008.fcs</t>
  </si>
  <si>
    <t>330_A10_A10_010.fcs</t>
  </si>
  <si>
    <t>330_A11_A11_011.fcs</t>
  </si>
  <si>
    <t>330_C2_C02_026.fcs</t>
  </si>
  <si>
    <t>330_C12_C12_036.fcs</t>
  </si>
  <si>
    <t>330_D7_D07_043.fcs</t>
  </si>
  <si>
    <t>330_E1_E01_049.fcs</t>
  </si>
  <si>
    <t>330_E2_E02_050.fcs</t>
  </si>
  <si>
    <t>330_E9_E09_054.fcs</t>
  </si>
  <si>
    <t>330_E11_E11_056.fcs</t>
  </si>
  <si>
    <t>330_F2_F02_059.fcs</t>
  </si>
  <si>
    <t>330_F3_F03_060.fcs</t>
  </si>
  <si>
    <t>330_F5_F05_062.fcs</t>
  </si>
  <si>
    <t>330_F6_F06_063.fcs</t>
  </si>
  <si>
    <t>330_F7_F07_064.fcs</t>
  </si>
  <si>
    <t>330_F8_F08_065.fcs</t>
  </si>
  <si>
    <t>330_F9_F09_066.fcs</t>
  </si>
  <si>
    <t>330_F10_F10_067.fcs</t>
  </si>
  <si>
    <t>330_F11_F11_068.fcs</t>
  </si>
  <si>
    <t>330_G2_G02_071.fcs</t>
  </si>
  <si>
    <t>ND</t>
  </si>
  <si>
    <t>AB14 319_D5_D05_041.fcs</t>
  </si>
  <si>
    <t>AB14 319_D1_D01_037.fcs</t>
  </si>
  <si>
    <t>AB14 319_C11_C11_035.fcs</t>
  </si>
  <si>
    <t>AB14 319_C6_C06_030.fcs</t>
  </si>
  <si>
    <t>AB14 319_D2_D02_038.fcs</t>
  </si>
  <si>
    <t>AB14 319_C9_C09_033.fcs</t>
  </si>
  <si>
    <t>AB14 319_C2_C02_026.fcs</t>
  </si>
  <si>
    <t>AB14 319_D4_D04_040.fcs</t>
  </si>
  <si>
    <t>AB14 319_D3_D03_039.fcs</t>
  </si>
  <si>
    <t>AB14 319_C12_C12_036.fcs</t>
  </si>
  <si>
    <t>AB14 319_C3_C03_027.fcs</t>
  </si>
  <si>
    <t>AB14 321_D6_D06_042.fcs</t>
  </si>
  <si>
    <t>AB14 321_D7_D07_043.fcs</t>
  </si>
  <si>
    <t>AB14 321_D8_D08_044.fcs</t>
  </si>
  <si>
    <t>AB14 321_D9_D09_045.fcs</t>
  </si>
  <si>
    <t>AB14 321_D10_D10_046.fcs</t>
  </si>
  <si>
    <t>AB14 321_D11_D11_047.fcs</t>
  </si>
  <si>
    <t>AB14 364_D12_D12_048.fcs</t>
  </si>
  <si>
    <t>AB14 364_E1_E01_049.fcs</t>
  </si>
  <si>
    <t>AB14 364_E2_E02_050.fcs</t>
  </si>
  <si>
    <t>AB14 364_E3_E03_051.fcs</t>
  </si>
  <si>
    <t>AB14 364_E4_E04_052.fcs</t>
  </si>
  <si>
    <t>AB14 364_E5_E05_053.fcs</t>
  </si>
  <si>
    <t>AB14 364_E6_E06_054.fcs</t>
  </si>
  <si>
    <t>AB14 364_E7_E07_055.fcs</t>
  </si>
  <si>
    <t>AB14 364_E8_E08_056.fcs</t>
  </si>
  <si>
    <t>AB14 364_E9_E09_057.fcs</t>
  </si>
  <si>
    <t>AB14 364_E10_E10_058.fcs</t>
  </si>
  <si>
    <t>AB14 364_E11_E11_059.fcs</t>
  </si>
  <si>
    <t>AB14 364_E12_E12_060.fcs</t>
  </si>
  <si>
    <t>AB14 364_F1_F01_061.fcs</t>
  </si>
  <si>
    <t>AB14 364_F2_F02_062.fcs</t>
  </si>
  <si>
    <t>AB14 364_F3_F03_063.fcs</t>
  </si>
  <si>
    <t>AB14 364_F4_F04_064.fcs</t>
  </si>
  <si>
    <t>AB14 365_F5_F05_065.fcs</t>
  </si>
  <si>
    <t>AB14 365_F6_F06_066.fcs</t>
  </si>
  <si>
    <t>AB14 365_F10_F10_070.fcs</t>
  </si>
  <si>
    <t>AB14 365_G2_G02_074.fcs</t>
  </si>
  <si>
    <t>AB14 365_F12_F12_072.fcs</t>
  </si>
  <si>
    <t>AB14 365_G1_G01_073.fcs</t>
  </si>
  <si>
    <t>AB14 365_G3_G03_075.fcs</t>
  </si>
  <si>
    <t>AB14 365_F8_F08_068.fcs</t>
  </si>
  <si>
    <t>AB14 365_F9_F09_069.fcs</t>
  </si>
  <si>
    <t>AB14 365_F11_F11_071.fcs</t>
  </si>
  <si>
    <t>AB14 365_F7_F07_067.fcs</t>
  </si>
  <si>
    <t>AB14 319_C8_C08_032.fcs</t>
  </si>
  <si>
    <t>AB14 319_C5_C05_029.fcs</t>
  </si>
  <si>
    <t>AB14 319_C4_C04_028.fcs</t>
  </si>
  <si>
    <t>AB14 319_C10_C10_034.fcs</t>
  </si>
  <si>
    <t>AB14 319_C7_C07_031.fcs</t>
  </si>
  <si>
    <t>AB14 319_C1_C01_025.fcs</t>
  </si>
  <si>
    <t>319_B1</t>
  </si>
  <si>
    <t>319_B2</t>
  </si>
  <si>
    <t>319_B3</t>
  </si>
  <si>
    <t>319_B4</t>
  </si>
  <si>
    <t>319_B5</t>
  </si>
  <si>
    <t>319_B6</t>
  </si>
  <si>
    <t>319_C1</t>
  </si>
  <si>
    <t>319_C2</t>
  </si>
  <si>
    <t>319_C3</t>
  </si>
  <si>
    <t>319_C4</t>
  </si>
  <si>
    <t>319_C5</t>
  </si>
  <si>
    <t>319_C6</t>
  </si>
  <si>
    <t>319_D1</t>
  </si>
  <si>
    <t>319_D2</t>
  </si>
  <si>
    <t>319_D3</t>
  </si>
  <si>
    <t>319_D4</t>
  </si>
  <si>
    <t>319_D5</t>
  </si>
  <si>
    <t>319_D6</t>
  </si>
  <si>
    <t>319_E1</t>
  </si>
  <si>
    <t>319_E2</t>
  </si>
  <si>
    <t>319_E3</t>
  </si>
  <si>
    <t>319_E4</t>
  </si>
  <si>
    <t>319_E5</t>
  </si>
  <si>
    <t>319_E6</t>
  </si>
  <si>
    <t>319_F1</t>
  </si>
  <si>
    <t>319_F2</t>
  </si>
  <si>
    <t>319_F3</t>
  </si>
  <si>
    <t>319_F4</t>
  </si>
  <si>
    <t>319_F5</t>
  </si>
  <si>
    <t>319_F6</t>
  </si>
  <si>
    <t>319_G1</t>
  </si>
  <si>
    <t>319_G2</t>
  </si>
  <si>
    <t>319_G3</t>
  </si>
  <si>
    <t>319_G4</t>
  </si>
  <si>
    <t>319_G5</t>
  </si>
  <si>
    <t>319_G6</t>
  </si>
  <si>
    <t>319_H1</t>
  </si>
  <si>
    <t>319_H2</t>
  </si>
  <si>
    <t>319_H3</t>
  </si>
  <si>
    <t>319_H4</t>
  </si>
  <si>
    <t>319_H5</t>
  </si>
  <si>
    <t>319_H6</t>
  </si>
  <si>
    <t>322_A1</t>
  </si>
  <si>
    <t>322_A2</t>
  </si>
  <si>
    <t>322_A3</t>
  </si>
  <si>
    <t>322_A4</t>
  </si>
  <si>
    <t>322_A5</t>
  </si>
  <si>
    <t>322_A6</t>
  </si>
  <si>
    <t>322_C1</t>
  </si>
  <si>
    <t>322_C2</t>
  </si>
  <si>
    <t>322_C3</t>
  </si>
  <si>
    <t>322_C4</t>
  </si>
  <si>
    <t>322_C5</t>
  </si>
  <si>
    <t>322_C6</t>
  </si>
  <si>
    <t>322_D1</t>
  </si>
  <si>
    <t>322_D2</t>
  </si>
  <si>
    <t>322_D3</t>
  </si>
  <si>
    <t>322_D4</t>
  </si>
  <si>
    <t>322_D5</t>
  </si>
  <si>
    <t>322_D6</t>
  </si>
  <si>
    <t>322_E1</t>
  </si>
  <si>
    <t>322_E2</t>
  </si>
  <si>
    <t>322_E3</t>
  </si>
  <si>
    <t>322_E4</t>
  </si>
  <si>
    <t>322_E5</t>
  </si>
  <si>
    <t>322_E6</t>
  </si>
  <si>
    <t>322_F1</t>
  </si>
  <si>
    <t>322_F2</t>
  </si>
  <si>
    <t>322_F3</t>
  </si>
  <si>
    <t>322_F4</t>
  </si>
  <si>
    <t>322_F6</t>
  </si>
  <si>
    <t>322_G1</t>
  </si>
  <si>
    <t>322_G2</t>
  </si>
  <si>
    <t>322_G3</t>
  </si>
  <si>
    <t>322_G5</t>
  </si>
  <si>
    <t>322_G6</t>
  </si>
  <si>
    <t>322_H1</t>
  </si>
  <si>
    <t>322_H3</t>
  </si>
  <si>
    <t>322_H2</t>
  </si>
  <si>
    <t>330_A1</t>
  </si>
  <si>
    <t>330_A2</t>
  </si>
  <si>
    <t>330_A3</t>
  </si>
  <si>
    <t>330_A4</t>
  </si>
  <si>
    <t>330_A5</t>
  </si>
  <si>
    <t>330_A6</t>
  </si>
  <si>
    <t>330_B1</t>
  </si>
  <si>
    <t>330_B2</t>
  </si>
  <si>
    <t>330_B3</t>
  </si>
  <si>
    <t>330_B4</t>
  </si>
  <si>
    <t>330_B5</t>
  </si>
  <si>
    <t>330_B6</t>
  </si>
  <si>
    <t>330_C2</t>
  </si>
  <si>
    <t>330_C3</t>
  </si>
  <si>
    <t>330_C4</t>
  </si>
  <si>
    <t>330_C5</t>
  </si>
  <si>
    <t>330_C6</t>
  </si>
  <si>
    <t>330_D1</t>
  </si>
  <si>
    <t>330_D2</t>
  </si>
  <si>
    <t>330_D3</t>
  </si>
  <si>
    <t>330_D4</t>
  </si>
  <si>
    <t>330_D5</t>
  </si>
  <si>
    <t>330_D6</t>
  </si>
  <si>
    <t>330_E1</t>
  </si>
  <si>
    <t>330_E2</t>
  </si>
  <si>
    <t>330_E3</t>
  </si>
  <si>
    <t>330_E4</t>
  </si>
  <si>
    <t>330_E5</t>
  </si>
  <si>
    <t>330_E6</t>
  </si>
  <si>
    <t>330_F1</t>
  </si>
  <si>
    <t>330_F2</t>
  </si>
  <si>
    <t>330_F3</t>
  </si>
  <si>
    <t>330_F4</t>
  </si>
  <si>
    <t>330_F5</t>
  </si>
  <si>
    <t>330_F6</t>
  </si>
  <si>
    <t>330_G1</t>
  </si>
  <si>
    <t>330_G2</t>
  </si>
  <si>
    <t>330_G3</t>
  </si>
  <si>
    <t>330_G4</t>
  </si>
  <si>
    <t>330_G5</t>
  </si>
  <si>
    <t>330_G6</t>
  </si>
  <si>
    <t>330_H2</t>
  </si>
  <si>
    <t>330_H3</t>
  </si>
  <si>
    <t>330_H4</t>
  </si>
  <si>
    <t>330_H5</t>
  </si>
  <si>
    <t>330_H6</t>
  </si>
  <si>
    <t>330_I1</t>
  </si>
  <si>
    <t>330_I2</t>
  </si>
  <si>
    <t>330_I3</t>
  </si>
  <si>
    <t>330_I4</t>
  </si>
  <si>
    <t>330_I5</t>
  </si>
  <si>
    <t>330_I6</t>
  </si>
  <si>
    <t>330_J1</t>
  </si>
  <si>
    <t>330_J2</t>
  </si>
  <si>
    <t>330_J3</t>
  </si>
  <si>
    <t>330_J4</t>
  </si>
  <si>
    <t>331_A1</t>
  </si>
  <si>
    <t>331_A2</t>
  </si>
  <si>
    <t>331_A3</t>
  </si>
  <si>
    <t>331_A4</t>
  </si>
  <si>
    <t>331_A5</t>
  </si>
  <si>
    <t>331_A6</t>
  </si>
  <si>
    <t>331_B1</t>
  </si>
  <si>
    <t>331_B2</t>
  </si>
  <si>
    <t>331_B3</t>
  </si>
  <si>
    <t>331_B4</t>
  </si>
  <si>
    <t>331_B5</t>
  </si>
  <si>
    <t>331_B6</t>
  </si>
  <si>
    <t>331_D1</t>
  </si>
  <si>
    <t>331_D2</t>
  </si>
  <si>
    <t>331_D3</t>
  </si>
  <si>
    <t>331_D4</t>
  </si>
  <si>
    <t>331_D5</t>
  </si>
  <si>
    <t>331_D6</t>
  </si>
  <si>
    <t>331_E1</t>
  </si>
  <si>
    <t>331_E2</t>
  </si>
  <si>
    <t>331_E3</t>
  </si>
  <si>
    <t>331_E4</t>
  </si>
  <si>
    <t>331_E5</t>
  </si>
  <si>
    <t>331_E6</t>
  </si>
  <si>
    <t>331_F1</t>
  </si>
  <si>
    <t>331_F2</t>
  </si>
  <si>
    <t>331_F3</t>
  </si>
  <si>
    <t>331_F4</t>
  </si>
  <si>
    <t>331_F5</t>
  </si>
  <si>
    <t>331_F6</t>
  </si>
  <si>
    <t>331_G1</t>
  </si>
  <si>
    <t>331_G2</t>
  </si>
  <si>
    <t>331_G3</t>
  </si>
  <si>
    <t>331_G4</t>
  </si>
  <si>
    <t>331_G5</t>
  </si>
  <si>
    <t>331_G6</t>
  </si>
  <si>
    <t>331_H1</t>
  </si>
  <si>
    <t>331_H2</t>
  </si>
  <si>
    <t>331_H3</t>
  </si>
  <si>
    <t>331_H4</t>
  </si>
  <si>
    <t>331_H5</t>
  </si>
  <si>
    <t>331_H6</t>
  </si>
  <si>
    <t>331_I1</t>
  </si>
  <si>
    <t>331_I2</t>
  </si>
  <si>
    <t>331_I3</t>
  </si>
  <si>
    <t>331_I4</t>
  </si>
  <si>
    <t>331_I5</t>
  </si>
  <si>
    <t>331_I6</t>
  </si>
  <si>
    <t>331_J1</t>
  </si>
  <si>
    <t>331_J2</t>
  </si>
  <si>
    <t>331_J3</t>
  </si>
  <si>
    <t>331_J4</t>
  </si>
  <si>
    <t>331_J5</t>
  </si>
  <si>
    <t>331_J6</t>
  </si>
  <si>
    <t>331_K1</t>
  </si>
  <si>
    <t>331_K2</t>
  </si>
  <si>
    <t>331_K3</t>
  </si>
  <si>
    <t>331_K4</t>
  </si>
  <si>
    <t>Empty - 319</t>
  </si>
  <si>
    <t>HA-AID-GFP - 321</t>
  </si>
  <si>
    <t>fr\to</t>
  </si>
  <si>
    <t>G</t>
  </si>
  <si>
    <t>C</t>
  </si>
  <si>
    <t>A</t>
  </si>
  <si>
    <t>T</t>
  </si>
  <si>
    <t>Sum</t>
  </si>
  <si>
    <t>sequences=</t>
  </si>
  <si>
    <t>Mut.fr.=</t>
  </si>
  <si>
    <t>Sample: 319-3</t>
  </si>
  <si>
    <t>Sample: 319-4</t>
  </si>
  <si>
    <t>Sample: 321-1</t>
  </si>
  <si>
    <t>Sample: 321-11</t>
  </si>
  <si>
    <t>Sample: 322-1</t>
  </si>
  <si>
    <t>Sample: 322-19</t>
  </si>
  <si>
    <t>Sample: 330-4</t>
  </si>
  <si>
    <t>Sample: 330-28</t>
  </si>
  <si>
    <t>Sample: 331-19</t>
  </si>
  <si>
    <t>Sample: 331-31</t>
  </si>
  <si>
    <t>Sample: 364-23</t>
  </si>
  <si>
    <t>Sample: 364-32</t>
  </si>
  <si>
    <t>Sample: 365-13</t>
  </si>
  <si>
    <t>Sample: 365-31</t>
  </si>
  <si>
    <r>
      <t>HA-AID</t>
    </r>
    <r>
      <rPr>
        <vertAlign val="superscript"/>
        <sz val="14"/>
        <color theme="1"/>
        <rFont val="Calibri"/>
        <family val="2"/>
      </rPr>
      <t>Δ</t>
    </r>
    <r>
      <rPr>
        <vertAlign val="superscript"/>
        <sz val="14"/>
        <color theme="1"/>
        <rFont val="Calibri"/>
        <family val="2"/>
        <scheme val="minor"/>
      </rPr>
      <t>NES</t>
    </r>
    <r>
      <rPr>
        <sz val="14"/>
        <color theme="1"/>
        <rFont val="Calibri"/>
        <family val="2"/>
        <scheme val="minor"/>
      </rPr>
      <t>-GFP - 322</t>
    </r>
  </si>
  <si>
    <r>
      <t>AID</t>
    </r>
    <r>
      <rPr>
        <vertAlign val="superscript"/>
        <sz val="14"/>
        <color theme="1"/>
        <rFont val="Calibri"/>
        <family val="2"/>
        <scheme val="minor"/>
      </rPr>
      <t>ΔNES</t>
    </r>
    <r>
      <rPr>
        <sz val="14"/>
        <color theme="1"/>
        <rFont val="Calibri"/>
        <family val="2"/>
        <scheme val="minor"/>
      </rPr>
      <t>-S/G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- 330</t>
    </r>
  </si>
  <si>
    <r>
      <t>AID</t>
    </r>
    <r>
      <rPr>
        <vertAlign val="superscript"/>
        <sz val="14"/>
        <color theme="1"/>
        <rFont val="Calibri"/>
        <family val="2"/>
        <scheme val="minor"/>
      </rPr>
      <t>ΔNES</t>
    </r>
    <r>
      <rPr>
        <sz val="14"/>
        <color theme="1"/>
        <rFont val="Calibri"/>
        <family val="2"/>
        <scheme val="minor"/>
      </rPr>
      <t>-G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- 331</t>
    </r>
  </si>
  <si>
    <r>
      <t>AID-G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- 364</t>
    </r>
  </si>
  <si>
    <r>
      <t>AID-S/G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- 365</t>
    </r>
  </si>
  <si>
    <t>Untransfected_A1_A01_097.fcs</t>
  </si>
  <si>
    <t>Untransfected_A2_A02_098.fcs</t>
  </si>
  <si>
    <t>Untransfected_A3_A03_099.fcs</t>
  </si>
  <si>
    <t>Untransfected_A4_A04_100.fcs</t>
  </si>
  <si>
    <t>Untransfected_A5_A05_101.fcs</t>
  </si>
  <si>
    <t>Untransfected_A6_A06_102.fcs</t>
  </si>
  <si>
    <t>364_D11_D11_047.fcs</t>
  </si>
  <si>
    <t>364_D12_D12_048.fcs</t>
  </si>
  <si>
    <t>365_H11_H11_095.fcs</t>
  </si>
  <si>
    <t>365_H12_H12_096.fcs</t>
  </si>
  <si>
    <t>No populations obtained</t>
  </si>
  <si>
    <r>
      <t>HA-AID</t>
    </r>
    <r>
      <rPr>
        <b/>
        <vertAlign val="superscript"/>
        <sz val="11"/>
        <color theme="1"/>
        <rFont val="Calibri"/>
        <family val="2"/>
      </rPr>
      <t>Δ</t>
    </r>
    <r>
      <rPr>
        <b/>
        <vertAlign val="superscript"/>
        <sz val="11"/>
        <color theme="1"/>
        <rFont val="Calibri"/>
        <family val="2"/>
        <scheme val="minor"/>
      </rPr>
      <t>NES</t>
    </r>
    <r>
      <rPr>
        <b/>
        <sz val="11"/>
        <color theme="1"/>
        <rFont val="Calibri"/>
        <family val="2"/>
        <scheme val="minor"/>
      </rPr>
      <t>-GFP</t>
    </r>
  </si>
  <si>
    <t>319_1_A01_001.fcs</t>
  </si>
  <si>
    <t>319_2_A02_002.fcs</t>
  </si>
  <si>
    <t>319_3_A03_003.fcs</t>
  </si>
  <si>
    <t>319_4_A04_004.fcs</t>
  </si>
  <si>
    <t>319_5_A05_005.fcs</t>
  </si>
  <si>
    <t>319_6_A06_006.fcs</t>
  </si>
  <si>
    <t>319_7_A07_007.fcs</t>
  </si>
  <si>
    <t>322_1_A09_009.fcs</t>
  </si>
  <si>
    <t>322_2_A10_010.fcs</t>
  </si>
  <si>
    <t>322_3_A11_011.fcs</t>
  </si>
  <si>
    <t>322_4_A12_012.fcs</t>
  </si>
  <si>
    <t>322_5_B01_013.fcs</t>
  </si>
  <si>
    <t>322_6_B02_014.fcs</t>
  </si>
  <si>
    <t>322_7_B03_015.fcs</t>
  </si>
  <si>
    <t>322_8_B04_016.fcs</t>
  </si>
  <si>
    <t>322_9_B05_017.fcs</t>
  </si>
  <si>
    <t>322_10_B06_018.fcs</t>
  </si>
  <si>
    <t>322_11_B07_019.fcs</t>
  </si>
  <si>
    <t>322_12_B08_020.fcs</t>
  </si>
  <si>
    <t>322_13_B09_021.fcs</t>
  </si>
  <si>
    <t>322_14_B10_022.fcs</t>
  </si>
  <si>
    <t>322_15_B11_023.fcs</t>
  </si>
  <si>
    <t>330_1_B12_024.fcs</t>
  </si>
  <si>
    <t>330_2_C01_025.fcs</t>
  </si>
  <si>
    <t>330_3_C02_026.fcs</t>
  </si>
  <si>
    <t>330_4_C03_027.fcs</t>
  </si>
  <si>
    <t>330_5_C04_028.fcs</t>
  </si>
  <si>
    <t>330_6_C05_029.fcs</t>
  </si>
  <si>
    <t>330_7_C06_030.fcs</t>
  </si>
  <si>
    <t>330_8_C07_031.fcs</t>
  </si>
  <si>
    <t>330_9_C08_032.fcs</t>
  </si>
  <si>
    <t>330_10_C09_033.fcs</t>
  </si>
  <si>
    <t>330_11_C10_034.fcs</t>
  </si>
  <si>
    <t>330_12_C11_035.fcs</t>
  </si>
  <si>
    <t>330_13_C12_036.fcs</t>
  </si>
  <si>
    <t>330_14_D01_037.fcs</t>
  </si>
  <si>
    <t>330_15_D02_038.fcs</t>
  </si>
  <si>
    <t>330_16_D03_039.fcs</t>
  </si>
  <si>
    <t>330_17_D04_040.fcs</t>
  </si>
  <si>
    <t>331_1_D05_041.fcs</t>
  </si>
  <si>
    <t>331_2_D06_042.fcs</t>
  </si>
  <si>
    <t>331_3_D07_043.fcs</t>
  </si>
  <si>
    <t>331_4_D08_044.fcs</t>
  </si>
  <si>
    <t>331_5_D09_045.fcs</t>
  </si>
  <si>
    <t>331_6_D10_046.fcs</t>
  </si>
  <si>
    <t>331_7_D11_047.fcs</t>
  </si>
  <si>
    <t>331_8_D12_048.fcs</t>
  </si>
  <si>
    <t>331_9_E01_049.fcs</t>
  </si>
  <si>
    <t>331_10_E02_050.fcs</t>
  </si>
  <si>
    <t>331_11_E03_051.fcs</t>
  </si>
  <si>
    <t>331_12_E04_052.fcs</t>
  </si>
  <si>
    <t>331_13_E05_053.fcs</t>
  </si>
  <si>
    <t>331_14_E06_054.fcs</t>
  </si>
  <si>
    <t>331_15_E07_055.fcs</t>
  </si>
  <si>
    <t>72_D2_D02_038.fcs</t>
  </si>
  <si>
    <t>72_C7_C07_031.fcs</t>
  </si>
  <si>
    <t>72_D3_D03_039.fcs</t>
  </si>
  <si>
    <t>72_D1_D01_037.fcs</t>
  </si>
  <si>
    <t>72_D6_D06_042.fcs</t>
  </si>
  <si>
    <t>72_D4_D04_040.fcs</t>
  </si>
  <si>
    <t>72_C8_C08_032.fcs</t>
  </si>
  <si>
    <t>72_C11_C11_035.fcs</t>
  </si>
  <si>
    <t>72_C6_C06_030.fcs</t>
  </si>
  <si>
    <t>72_C10_C10_034.fcs</t>
  </si>
  <si>
    <t>72_C1_C01_025.fcs</t>
  </si>
  <si>
    <t>72_C9_C09_033.fcs</t>
  </si>
  <si>
    <t>72_C12_C12_036.fcs</t>
  </si>
  <si>
    <t>72_D5_D05_041.fcs</t>
  </si>
  <si>
    <t>72_D8_D08_044.fcs</t>
  </si>
  <si>
    <t>72_D12_D12_048.fcs</t>
  </si>
  <si>
    <t>72_D11_D11_047.fcs</t>
  </si>
  <si>
    <t>72_D7_D07_043.fcs</t>
  </si>
  <si>
    <t>72_C3_C03_027.fcs</t>
  </si>
  <si>
    <t>72_C4_C04_028.fcs</t>
  </si>
  <si>
    <t>72_C2_C02_026.fcs</t>
  </si>
  <si>
    <t>72_C5_C05_029.fcs</t>
  </si>
  <si>
    <t>72_D10_D10_046.fcs</t>
  </si>
  <si>
    <t>72_D9_D09_045.fcs</t>
  </si>
  <si>
    <t>309_H10_H10_094.fcs</t>
  </si>
  <si>
    <t>309_G11_G11_083.fcs</t>
  </si>
  <si>
    <t>309_H1_H01_085.fcs</t>
  </si>
  <si>
    <t>309_H7_H07_091.fcs</t>
  </si>
  <si>
    <t>309_G10_G10_082.fcs</t>
  </si>
  <si>
    <t>309_G7_G07_079.fcs</t>
  </si>
  <si>
    <t>309_H8_H08_092.fcs</t>
  </si>
  <si>
    <t>309_H3_H03_087.fcs</t>
  </si>
  <si>
    <t>309_H2_H02_086.fcs</t>
  </si>
  <si>
    <t>309_G9_G09_081.fcs</t>
  </si>
  <si>
    <t>309_G12_G12_084.fcs</t>
  </si>
  <si>
    <t>309_H4_H04_088.fcs</t>
  </si>
  <si>
    <t>309_H5_H05_089.fcs</t>
  </si>
  <si>
    <t>309_H9_H09_093.fcs</t>
  </si>
  <si>
    <t>309_H12_H12_096.fcs</t>
  </si>
  <si>
    <t>309_G1_G01_073.fcs</t>
  </si>
  <si>
    <t>309_G8_G08_080.fcs</t>
  </si>
  <si>
    <t>309_G3_G03_075.fcs</t>
  </si>
  <si>
    <t>309_H11_H11_095.fcs</t>
  </si>
  <si>
    <t>309_G2_G02_074.fcs</t>
  </si>
  <si>
    <t>309_G5_G05_077.fcs</t>
  </si>
  <si>
    <t>309_G4_G04_076.fcs</t>
  </si>
  <si>
    <t>309_H6_H06_090.fcs</t>
  </si>
  <si>
    <t>309_G6_G06_078.fcs</t>
  </si>
  <si>
    <t>404_E3_E03_027.fcs</t>
  </si>
  <si>
    <t>404_F7_F07_043.fcs</t>
  </si>
  <si>
    <t>404_E9_E09_033.fcs</t>
  </si>
  <si>
    <t>404_E2_E02_026.fcs</t>
  </si>
  <si>
    <t>404_E7_E07_031.fcs</t>
  </si>
  <si>
    <t>404_E10_E10_034.fcs</t>
  </si>
  <si>
    <t>404_F3_F03_039.fcs</t>
  </si>
  <si>
    <t>404_E4_E04_028.fcs</t>
  </si>
  <si>
    <t>404_E5_E05_029.fcs</t>
  </si>
  <si>
    <t>404_F1_F01_037.fcs</t>
  </si>
  <si>
    <t>404_F2_F02_038.fcs</t>
  </si>
  <si>
    <t>404_F10_F10_046.fcs</t>
  </si>
  <si>
    <t>404_F12_F12_048.fcs</t>
  </si>
  <si>
    <t>404_E6_E06_030.fcs</t>
  </si>
  <si>
    <t>404_E12_E12_036.fcs</t>
  </si>
  <si>
    <t>404_F4_F04_040.fcs</t>
  </si>
  <si>
    <t>404_E8_E08_032.fcs</t>
  </si>
  <si>
    <t>404_E11_E11_035.fcs</t>
  </si>
  <si>
    <t>404_F8_F08_044.fcs</t>
  </si>
  <si>
    <t>404_F5_F05_041.fcs</t>
  </si>
  <si>
    <t>404_F11_F11_047.fcs</t>
  </si>
  <si>
    <t>404_F9_F09_045.fcs</t>
  </si>
  <si>
    <t>404_F6_F06_042.fcs</t>
  </si>
  <si>
    <t>404_E1_E01_025.fcs</t>
  </si>
  <si>
    <t>405_G9_G09_057.fcs</t>
  </si>
  <si>
    <t>405_H2_H02_062.fcs</t>
  </si>
  <si>
    <t>405_H1_H01_061.fcs</t>
  </si>
  <si>
    <t>405_H9_H09_069.fcs</t>
  </si>
  <si>
    <t>405_G3_G03_051.fcs</t>
  </si>
  <si>
    <t>405_H12_H12_072.fcs</t>
  </si>
  <si>
    <t>405_H6_H06_066.fcs</t>
  </si>
  <si>
    <t>405_G7_G07_055.fcs</t>
  </si>
  <si>
    <t>405_G6_G06_054.fcs</t>
  </si>
  <si>
    <t>405_G1_G01_049.fcs</t>
  </si>
  <si>
    <t>405_G4_G04_052.fcs</t>
  </si>
  <si>
    <t>405_G8_G08_056.fcs</t>
  </si>
  <si>
    <t>405_G10_G10_058.fcs</t>
  </si>
  <si>
    <t>405_H5_H05_065.fcs</t>
  </si>
  <si>
    <t>405_H7_H07_067.fcs</t>
  </si>
  <si>
    <t>405_H11_H11_071.fcs</t>
  </si>
  <si>
    <t>405_G5_G05_053.fcs</t>
  </si>
  <si>
    <t>405_H3_H03_063.fcs</t>
  </si>
  <si>
    <t>405_H10_H10_070.fcs</t>
  </si>
  <si>
    <t>405_G11_G11_059.fcs</t>
  </si>
  <si>
    <t>405_G2_G02_050.fcs</t>
  </si>
  <si>
    <t>405_G12_G12_060.fcs</t>
  </si>
  <si>
    <t>405_H4_H04_064.fcs</t>
  </si>
  <si>
    <t>405_H8_H08_068.fcs</t>
  </si>
  <si>
    <t>215_F5_F05_065.fcs</t>
  </si>
  <si>
    <t>215_F11_F11_071.fcs</t>
  </si>
  <si>
    <t>215_F6_F06_066.fcs</t>
  </si>
  <si>
    <t>215_E11_E11_059.fcs</t>
  </si>
  <si>
    <t>215_F2_F02_062.fcs</t>
  </si>
  <si>
    <t>215_F7_F07_067.fcs</t>
  </si>
  <si>
    <t>215_F8_F08_068.fcs</t>
  </si>
  <si>
    <t>215_E2_E02_050.fcs</t>
  </si>
  <si>
    <t>215_E5_E05_053.fcs</t>
  </si>
  <si>
    <t>215_E6_E06_054.fcs</t>
  </si>
  <si>
    <t>215_E7_E07_055.fcs</t>
  </si>
  <si>
    <t>215_E12_E12_060.fcs</t>
  </si>
  <si>
    <t>215_F9_F09_069.fcs</t>
  </si>
  <si>
    <t>215_F10_F10_070.fcs</t>
  </si>
  <si>
    <t>215_F12_F12_072.fcs</t>
  </si>
  <si>
    <t>215_E3_E03_051.fcs</t>
  </si>
  <si>
    <t>215_F3_F03_063.fcs</t>
  </si>
  <si>
    <t>215_E10_E10_058.fcs</t>
  </si>
  <si>
    <t>215_E4_E04_052.fcs</t>
  </si>
  <si>
    <t>215_F4_F04_064.fcs</t>
  </si>
  <si>
    <t>215_F1_F01_061.fcs</t>
  </si>
  <si>
    <t>215_E1_E01_049.fcs</t>
  </si>
  <si>
    <t>215_E8_E08_056.fcs</t>
  </si>
  <si>
    <t>215_E9_E09_057.fcs</t>
  </si>
  <si>
    <t>402_B5_B05_089.fcs</t>
  </si>
  <si>
    <t>402_B8_B08_092.fcs</t>
  </si>
  <si>
    <t>402_A1_A01_073.fcs</t>
  </si>
  <si>
    <t>402_B12_B12_096.fcs</t>
  </si>
  <si>
    <t>402_B1_B01_085.fcs</t>
  </si>
  <si>
    <t>402_B2_B02_086.fcs</t>
  </si>
  <si>
    <t>402_B10_B10_094.fcs</t>
  </si>
  <si>
    <t>402_A11_A11_083.fcs</t>
  </si>
  <si>
    <t>402_A9_A09_081.fcs</t>
  </si>
  <si>
    <t>402_A3_A03_075.fcs</t>
  </si>
  <si>
    <t>402_A5_A05_077.fcs</t>
  </si>
  <si>
    <t>402_A7_A07_079.fcs</t>
  </si>
  <si>
    <t>402_B4_B04_088.fcs</t>
  </si>
  <si>
    <t>402_B9_B09_093.fcs</t>
  </si>
  <si>
    <t>402_B11_B11_095.fcs</t>
  </si>
  <si>
    <t>402_A4_A04_076.fcs</t>
  </si>
  <si>
    <t>402_A12_A12_084.fcs</t>
  </si>
  <si>
    <t>402_A6_A06_078.fcs</t>
  </si>
  <si>
    <t>402_A10_A10_082.fcs</t>
  </si>
  <si>
    <t>402_B3_B03_087.fcs</t>
  </si>
  <si>
    <t>402_A8_A08_080.fcs</t>
  </si>
  <si>
    <t>402_A2_A02_074.fcs</t>
  </si>
  <si>
    <t>402_B7_B07_091.fcs</t>
  </si>
  <si>
    <t>402_B6_B06_090.fcs</t>
  </si>
  <si>
    <t>403_D10_D10_022.fcs</t>
  </si>
  <si>
    <t>403_D1_D01_013.fcs</t>
  </si>
  <si>
    <t>403_D9_D09_021.fcs</t>
  </si>
  <si>
    <t>403_C1_C01_001.fcs</t>
  </si>
  <si>
    <t>403_D6_D06_018.fcs</t>
  </si>
  <si>
    <t>403_C4_C04_004.fcs</t>
  </si>
  <si>
    <t>403_C5_C05_005.fcs</t>
  </si>
  <si>
    <t>403_C6_C06_006.fcs</t>
  </si>
  <si>
    <t>403_C8_C08_008.fcs</t>
  </si>
  <si>
    <t>403_C9_C09_009.fcs</t>
  </si>
  <si>
    <t>403_D5_D05_017.fcs</t>
  </si>
  <si>
    <t>403_D7_D07_019.fcs</t>
  </si>
  <si>
    <t>403_D4_D04_016.fcs</t>
  </si>
  <si>
    <t>403_C7_C07_007.fcs</t>
  </si>
  <si>
    <t>403_C3_C03_003.fcs</t>
  </si>
  <si>
    <t>403_D11_D11_023.fcs</t>
  </si>
  <si>
    <t>403_C2_C02_002.fcs</t>
  </si>
  <si>
    <t>403_C11_C11_011.fcs</t>
  </si>
  <si>
    <t>403_C10_C10_010.fcs</t>
  </si>
  <si>
    <t>403_D8_D08_020.fcs</t>
  </si>
  <si>
    <t>403_D12_D12_024.fcs</t>
  </si>
  <si>
    <t>403_D3_D03_015.fcs</t>
  </si>
  <si>
    <t>403_D2_D02_014.fcs</t>
  </si>
  <si>
    <t>403_C12_C12_012.fcs</t>
  </si>
  <si>
    <t>72_B2_B02_014.fcs</t>
  </si>
  <si>
    <t>72_B7_B07_019.fcs</t>
  </si>
  <si>
    <t>72_B12_B12_024.fcs</t>
  </si>
  <si>
    <t>72_B3_B03_015.fcs</t>
  </si>
  <si>
    <t>72_B4_B04_016.fcs</t>
  </si>
  <si>
    <t>72_B8_B08_020.fcs</t>
  </si>
  <si>
    <t>72_B9_B09_021.fcs</t>
  </si>
  <si>
    <t>72_B10_B10_022.fcs</t>
  </si>
  <si>
    <t>72_B11_B11_023.fcs</t>
  </si>
  <si>
    <t>72_B1_B01_013.fcs</t>
  </si>
  <si>
    <t>72_B5_B05_017.fcs</t>
  </si>
  <si>
    <t>72_B6_B06_018.fcs</t>
  </si>
  <si>
    <t>309_F12_F12_072.fcs</t>
  </si>
  <si>
    <t>309_F10_F10_070.fcs</t>
  </si>
  <si>
    <t>309_F9_F09_069.fcs</t>
  </si>
  <si>
    <t>309_F11_F11_071.fcs</t>
  </si>
  <si>
    <t>404_B2_B02_014.fcs</t>
  </si>
  <si>
    <t>404_B1_B01_013.fcs</t>
  </si>
  <si>
    <t>404_A11_A11_011.fcs</t>
  </si>
  <si>
    <t>404_A8_A08_008.fcs</t>
  </si>
  <si>
    <t>404_A1_A01_001.fcs</t>
  </si>
  <si>
    <t>404_A3_A03_003.fcs</t>
  </si>
  <si>
    <t>404_A4_A04_004.fcs</t>
  </si>
  <si>
    <t>404_A5_A05_005.fcs</t>
  </si>
  <si>
    <t>404_A10_A10_010.fcs</t>
  </si>
  <si>
    <t>404_A12_A12_012.fcs</t>
  </si>
  <si>
    <t>404_A2_A02_002.fcs</t>
  </si>
  <si>
    <t>404_A7_A07_007.fcs</t>
  </si>
  <si>
    <t>404_A6_A06_006.fcs</t>
  </si>
  <si>
    <t>404_A9_A09_009.fcs</t>
  </si>
  <si>
    <t>405_B3_B03_015.fcs</t>
  </si>
  <si>
    <t>405_B4_B04_016.fcs</t>
  </si>
  <si>
    <t>405_B5_B05_017.fcs</t>
  </si>
  <si>
    <t>405_B6_B06_018.fcs</t>
  </si>
  <si>
    <t>405_B7_B07_019.fcs</t>
  </si>
  <si>
    <t>405_B8_B08_020.fcs</t>
  </si>
  <si>
    <t>405_B9_B09_021.fcs</t>
  </si>
  <si>
    <t>405_B10_B10_022.fcs</t>
  </si>
  <si>
    <t>405_B11_B11_023.fcs</t>
  </si>
  <si>
    <t>215_D1_D01_037.fcs</t>
  </si>
  <si>
    <t>215_C6_C06_030.fcs</t>
  </si>
  <si>
    <t>215_C3_C03_027.fcs</t>
  </si>
  <si>
    <t>215_C9_C09_033.fcs</t>
  </si>
  <si>
    <t>215_C8_C08_032.fcs</t>
  </si>
  <si>
    <t>215_C2_C02_026.fcs</t>
  </si>
  <si>
    <t>215_C4_C04_028.fcs</t>
  </si>
  <si>
    <t>215_C5_C05_029.fcs</t>
  </si>
  <si>
    <t>215_C10_C10_034.fcs</t>
  </si>
  <si>
    <t>215_C11_C11_035.fcs</t>
  </si>
  <si>
    <t>215_D2_D02_038.fcs</t>
  </si>
  <si>
    <t>215_C12_C12_036.fcs</t>
  </si>
  <si>
    <t>215_C1_C01_025.fcs</t>
  </si>
  <si>
    <t>215_D5_D05_041.fcs</t>
  </si>
  <si>
    <t>215_D3_D03_039.fcs</t>
  </si>
  <si>
    <t>215_C7_C07_031.fcs</t>
  </si>
  <si>
    <t>215_D4_D04_040.fcs</t>
  </si>
  <si>
    <t>215_D6_D06_042.fcs</t>
  </si>
  <si>
    <t>215_D7_D07_043.fcs</t>
  </si>
  <si>
    <t>402_D12_D12_048.fcs</t>
  </si>
  <si>
    <t>402_D9_D09_045.fcs</t>
  </si>
  <si>
    <t>402_E6_E06_054.fcs</t>
  </si>
  <si>
    <t>402_D11_D11_047.fcs</t>
  </si>
  <si>
    <t>402_D8_D08_044.fcs</t>
  </si>
  <si>
    <t>402_D10_D10_046.fcs</t>
  </si>
  <si>
    <t>402_E3_E03_051.fcs</t>
  </si>
  <si>
    <t>402_E4_E04_052.fcs</t>
  </si>
  <si>
    <t>402_E5_E05_053.fcs</t>
  </si>
  <si>
    <t>402_E7_E07_055.fcs</t>
  </si>
  <si>
    <t>402_E9_E09_057.fcs</t>
  </si>
  <si>
    <t>402_E1_E01_049.fcs</t>
  </si>
  <si>
    <t>402_E8_E08_056.fcs</t>
  </si>
  <si>
    <t>402_E2_E02_050.fcs</t>
  </si>
  <si>
    <t>403_F8_F08_068.fcs</t>
  </si>
  <si>
    <t>403_F5_F05_065.fcs</t>
  </si>
  <si>
    <t>403_E10_E10_058.fcs</t>
  </si>
  <si>
    <t>403_E11_E11_059.fcs</t>
  </si>
  <si>
    <t>403_E12_E12_060.fcs</t>
  </si>
  <si>
    <t>403_F1_F01_061.fcs</t>
  </si>
  <si>
    <t>403_F3_F03_063.fcs</t>
  </si>
  <si>
    <t>403_F7_F07_067.fcs</t>
  </si>
  <si>
    <t>403_F2_F02_062.fcs</t>
  </si>
  <si>
    <t>403_F4_F04_064.fcs</t>
  </si>
  <si>
    <t>403_F6_F06_066.fcs</t>
  </si>
  <si>
    <r>
      <t>sIgM-loss in RAMOS AIDKO</t>
    </r>
    <r>
      <rPr>
        <b/>
        <vertAlign val="super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(representative experiment)</t>
    </r>
  </si>
  <si>
    <t>72_A1_A01_001.fcs</t>
  </si>
  <si>
    <t>72_A2_A02_002.fcs</t>
  </si>
  <si>
    <t>72_A3_A03_003.fcs</t>
  </si>
  <si>
    <t>72_A4_A04_004.fcs</t>
  </si>
  <si>
    <t>72_A5_A05_005.fcs</t>
  </si>
  <si>
    <t>72_A6_A06_006.fcs</t>
  </si>
  <si>
    <t>72_A7_A07_007.fcs</t>
  </si>
  <si>
    <t>72_A8_A08_008.fcs</t>
  </si>
  <si>
    <t>72_A9_A09_009.fcs</t>
  </si>
  <si>
    <t>72_A10_A10_010.fcs</t>
  </si>
  <si>
    <t>72_A11_A11_011.fcs</t>
  </si>
  <si>
    <t>72_A12_A12_012.fcs</t>
  </si>
  <si>
    <t>309_C1_C01_025.fcs</t>
  </si>
  <si>
    <t>309_C2_C02_026.fcs</t>
  </si>
  <si>
    <t>309_C3_C03_027.fcs</t>
  </si>
  <si>
    <t>309_C4_C04_028.fcs</t>
  </si>
  <si>
    <t>309_C5_C05_029.fcs</t>
  </si>
  <si>
    <t>309_C6_C06_030.fcs</t>
  </si>
  <si>
    <t>309_C7_C07_031.fcs</t>
  </si>
  <si>
    <t>309_C8_C08_032.fcs</t>
  </si>
  <si>
    <t>309_C9_C09_033.fcs</t>
  </si>
  <si>
    <t>309_C10_C10_034.fcs</t>
  </si>
  <si>
    <t>309_C11_C11_035.fcs</t>
  </si>
  <si>
    <t>309_C12_C12_036.fcs</t>
  </si>
  <si>
    <t>309_D1_D01_037.fcs</t>
  </si>
  <si>
    <t>309_D2_D02_038.fcs</t>
  </si>
  <si>
    <t>309_D3_D03_039.fcs</t>
  </si>
  <si>
    <t>309_D4_D04_040.fcs</t>
  </si>
  <si>
    <t>309_D5_D05_041.fcs</t>
  </si>
  <si>
    <t>309_D6_D06_042.fcs</t>
  </si>
  <si>
    <t>309_D7_D07_043.fcs</t>
  </si>
  <si>
    <t>309_D8_D08_044.fcs</t>
  </si>
  <si>
    <t>309_D9_D09_045.fcs</t>
  </si>
  <si>
    <t>309_D10_D10_046.fcs</t>
  </si>
  <si>
    <t>309_D11_D11_047.fcs</t>
  </si>
  <si>
    <t>309_D12_D12_048.fcs</t>
  </si>
  <si>
    <t>404_E1_E01_049.fcs</t>
  </si>
  <si>
    <t>404_E2_E02_050.fcs</t>
  </si>
  <si>
    <t>404_E3_E03_051.fcs</t>
  </si>
  <si>
    <t>404_E4_E04_052.fcs</t>
  </si>
  <si>
    <t>404_E5_E05_053.fcs</t>
  </si>
  <si>
    <t>404_E6_E06_054.fcs</t>
  </si>
  <si>
    <t>404_E7_E07_055.fcs</t>
  </si>
  <si>
    <t>404_E8_E08_056.fcs</t>
  </si>
  <si>
    <t>404_E9_E09_057.fcs</t>
  </si>
  <si>
    <t>404_E10_E10_058.fcs</t>
  </si>
  <si>
    <t>404_E11_E11_059.fcs</t>
  </si>
  <si>
    <t>404_E12_E12_060.fcs</t>
  </si>
  <si>
    <t>404_F1_F01_061.fcs</t>
  </si>
  <si>
    <t>404_F2_F02_062.fcs</t>
  </si>
  <si>
    <t>404_F3_F03_063.fcs</t>
  </si>
  <si>
    <t>404_F4_F04_064.fcs</t>
  </si>
  <si>
    <t>404_F5_F05_065.fcs</t>
  </si>
  <si>
    <t>404_F6_F06_066.fcs</t>
  </si>
  <si>
    <t>404_F7_F07_067.fcs</t>
  </si>
  <si>
    <t>404_F8_F08_068.fcs</t>
  </si>
  <si>
    <t>404_F9_F09_069.fcs</t>
  </si>
  <si>
    <t>404_F10_F10_070.fcs</t>
  </si>
  <si>
    <t>404_F11_F11_071.fcs</t>
  </si>
  <si>
    <t>404_F12_F12_072.fcs</t>
  </si>
  <si>
    <t>405_G1_G01_073.fcs</t>
  </si>
  <si>
    <t>405_G2_G02_074.fcs</t>
  </si>
  <si>
    <t>405_G3_G03_075.fcs</t>
  </si>
  <si>
    <t>405_G4_G04_076.fcs</t>
  </si>
  <si>
    <t>405_G5_G05_077.fcs</t>
  </si>
  <si>
    <t>405_G6_G06_078.fcs</t>
  </si>
  <si>
    <t>405_G7_G07_079.fcs</t>
  </si>
  <si>
    <t>405_G8_G08_080.fcs</t>
  </si>
  <si>
    <t>405_G9_G09_081.fcs</t>
  </si>
  <si>
    <t>405_G10_G10_082.fcs</t>
  </si>
  <si>
    <t>405_G11_G11_083.fcs</t>
  </si>
  <si>
    <t>405_G12_G12_084.fcs</t>
  </si>
  <si>
    <t>405_H1_H01_085.fcs</t>
  </si>
  <si>
    <t>405_H2_H02_086.fcs</t>
  </si>
  <si>
    <t>405_H3_H03_087.fcs</t>
  </si>
  <si>
    <t>405_H4_H04_088.fcs</t>
  </si>
  <si>
    <t>405_H5_H05_089.fcs</t>
  </si>
  <si>
    <t>405_H6_H06_090.fcs</t>
  </si>
  <si>
    <t>405_H7_H07_091.fcs</t>
  </si>
  <si>
    <t>405_H8_H08_092.fcs</t>
  </si>
  <si>
    <t>405_H9_H09_093.fcs</t>
  </si>
  <si>
    <t>405_H10_H10_094.fcs</t>
  </si>
  <si>
    <t>405_H11_H11_095.fcs</t>
  </si>
  <si>
    <t>405_H12_H12_096.fcs</t>
  </si>
  <si>
    <t>215_A1_A01_001.fcs</t>
  </si>
  <si>
    <t>215_A2_A02_002.fcs</t>
  </si>
  <si>
    <t>215_A3_A03_003.fcs</t>
  </si>
  <si>
    <t>215_A4_A04_004.fcs</t>
  </si>
  <si>
    <t>215_A5_A05_005.fcs</t>
  </si>
  <si>
    <t>215_A6_A06_006.fcs</t>
  </si>
  <si>
    <t>215_A7_A07_007.fcs</t>
  </si>
  <si>
    <t>215_A8_A08_008.fcs</t>
  </si>
  <si>
    <t>402_A9_A09_009.fcs</t>
  </si>
  <si>
    <t>402_A10_A10_010.fcs</t>
  </si>
  <si>
    <t>402_A11_A11_011.fcs</t>
  </si>
  <si>
    <t>402_A12_A12_012.fcs</t>
  </si>
  <si>
    <t>402_B1_B01_013.fcs</t>
  </si>
  <si>
    <t>402_B2_B02_014.fcs</t>
  </si>
  <si>
    <t>402_B3_B03_015.fcs</t>
  </si>
  <si>
    <t>402_B4_B04_016.fcs</t>
  </si>
  <si>
    <t>402_B5_B05_017.fcs</t>
  </si>
  <si>
    <t>402_B6_B06_018.fcs</t>
  </si>
  <si>
    <t>402_B7_B07_019.fcs</t>
  </si>
  <si>
    <t>402_B8_B08_020.fcs</t>
  </si>
  <si>
    <t>402_B9_B09_021.fcs</t>
  </si>
  <si>
    <t>402_B10_B10_022.fcs</t>
  </si>
  <si>
    <t>402_B11_B11_023.fcs</t>
  </si>
  <si>
    <t>402_B12_B12_024.fcs</t>
  </si>
  <si>
    <t>402_C1_C01_025.fcs</t>
  </si>
  <si>
    <t>402_C2_C02_026.fcs</t>
  </si>
  <si>
    <t>402_C3_C03_027.fcs</t>
  </si>
  <si>
    <t>402_C4_C04_028.fcs</t>
  </si>
  <si>
    <t>402_C5_C05_029.fcs</t>
  </si>
  <si>
    <t>402_C6_C06_030.fcs</t>
  </si>
  <si>
    <t>402_C7_C07_031.fcs</t>
  </si>
  <si>
    <t>402_C8_C08_032.fcs</t>
  </si>
  <si>
    <t>402_C9_C09_033.fcs</t>
  </si>
  <si>
    <t>403_C10_C10_034.fcs</t>
  </si>
  <si>
    <t>403_C11_C11_035.fcs</t>
  </si>
  <si>
    <t>403_C12_C12_036.fcs</t>
  </si>
  <si>
    <t>403_D1_D01_037.fcs</t>
  </si>
  <si>
    <t>403_D2_D02_038.fcs</t>
  </si>
  <si>
    <t>403_D3_D03_039.fcs</t>
  </si>
  <si>
    <t>403_D4_D04_040.fcs</t>
  </si>
  <si>
    <t>403_D5_D05_041.fcs</t>
  </si>
  <si>
    <t>72_D2_D02_038,fcs</t>
  </si>
  <si>
    <t>309_H10_H10_094,fcs</t>
  </si>
  <si>
    <t>404_E3_E03_027,fcs</t>
  </si>
  <si>
    <t>405_G9_G09_057,fcs</t>
  </si>
  <si>
    <t>215_F5_F05_065,fcs</t>
  </si>
  <si>
    <t>402_B5_B05_089,fcs</t>
  </si>
  <si>
    <t>403_D10_D10_022,fcs</t>
  </si>
  <si>
    <t>309_G5_G05_077,fcs</t>
  </si>
  <si>
    <t>72_C7_C07_031,fcs</t>
  </si>
  <si>
    <t>309_G11_G11_083,fcs</t>
  </si>
  <si>
    <t>404_F7_F07_043,fcs</t>
  </si>
  <si>
    <t>405_H2_H02_062,fcs</t>
  </si>
  <si>
    <t>215_F11_F11_071,fcs</t>
  </si>
  <si>
    <t>402_B8_B08_092,fcs</t>
  </si>
  <si>
    <t>403_D1_D01_013,fcs</t>
  </si>
  <si>
    <t>72_D3_D03_039,fcs</t>
  </si>
  <si>
    <t>309_H1_H01_085,fcs</t>
  </si>
  <si>
    <t>404_E9_E09_033,fcs</t>
  </si>
  <si>
    <t>405_H1_H01_061,fcs</t>
  </si>
  <si>
    <t>215_F6_F06_066,fcs</t>
  </si>
  <si>
    <t>402_A1_A01_073,fcs</t>
  </si>
  <si>
    <t>403_D9_D09_021,fcs</t>
  </si>
  <si>
    <t>72_D1_D01_037,fcs</t>
  </si>
  <si>
    <t>309_H7_H07_091,fcs</t>
  </si>
  <si>
    <t>404_E2_E02_026,fcs</t>
  </si>
  <si>
    <t>405_H9_H09_069,fcs</t>
  </si>
  <si>
    <t>215_E11_E11_059,fcs</t>
  </si>
  <si>
    <t>402_B12_B12_096,fcs</t>
  </si>
  <si>
    <t>403_C1_C01_001,fcs</t>
  </si>
  <si>
    <t>309_G7_G07_079,fcs</t>
  </si>
  <si>
    <t>72_D6_D06_042,fcs</t>
  </si>
  <si>
    <t>309_G10_G10_082,fcs</t>
  </si>
  <si>
    <t>404_E7_E07_031,fcs</t>
  </si>
  <si>
    <t>405_G3_G03_051,fcs</t>
  </si>
  <si>
    <t>215_F2_F02_062,fcs</t>
  </si>
  <si>
    <t>402_B1_B01_085,fcs</t>
  </si>
  <si>
    <t>403_D6_D06_018,fcs</t>
  </si>
  <si>
    <t>309_H6_H06_090,fcs</t>
  </si>
  <si>
    <t>72_D4_D04_040,fcs</t>
  </si>
  <si>
    <t>404_E10_E10_034,fcs</t>
  </si>
  <si>
    <t>405_H12_H12_072,fcs</t>
  </si>
  <si>
    <t>215_F7_F07_067,fcs</t>
  </si>
  <si>
    <t>402_B2_B02_086,fcs</t>
  </si>
  <si>
    <t>403_C4_C04_004,fcs</t>
  </si>
  <si>
    <t>309_H4_H04_088,fcs</t>
  </si>
  <si>
    <t>72_C8_C08_032,fcs</t>
  </si>
  <si>
    <t>309_H8_H08_092,fcs</t>
  </si>
  <si>
    <t>404_F3_F03_039,fcs</t>
  </si>
  <si>
    <t>405_H6_H06_066,fcs</t>
  </si>
  <si>
    <t>215_F8_F08_068,fcs</t>
  </si>
  <si>
    <t>402_B10_B10_094,fcs</t>
  </si>
  <si>
    <t>403_C5_C05_005,fcs</t>
  </si>
  <si>
    <t>309_G2_G02_074,fcs</t>
  </si>
  <si>
    <t>72_C11_C11_035,fcs</t>
  </si>
  <si>
    <t>309_H3_H03_087,fcs</t>
  </si>
  <si>
    <t>404_E4_E04_028,fcs</t>
  </si>
  <si>
    <t>405_G7_G07_055,fcs</t>
  </si>
  <si>
    <t>215_E2_E02_050,fcs</t>
  </si>
  <si>
    <t>402_A11_A11_083,fcs</t>
  </si>
  <si>
    <t>403_C6_C06_006,fcs</t>
  </si>
  <si>
    <t>309_H5_H05_089,fcs</t>
  </si>
  <si>
    <t>72_C6_C06_030,fcs</t>
  </si>
  <si>
    <t>309_H2_H02_086,fcs</t>
  </si>
  <si>
    <t>404_E5_E05_029,fcs</t>
  </si>
  <si>
    <t>405_G6_G06_054,fcs</t>
  </si>
  <si>
    <t>215_E5_E05_053,fcs</t>
  </si>
  <si>
    <t>402_A9_A09_081,fcs</t>
  </si>
  <si>
    <t>403_C8_C08_008,fcs</t>
  </si>
  <si>
    <t>309_G8_G08_080,fcs</t>
  </si>
  <si>
    <t>72_C10_C10_034,fcs</t>
  </si>
  <si>
    <t>309_G9_G09_081,fcs</t>
  </si>
  <si>
    <t>404_F1_F01_037,fcs</t>
  </si>
  <si>
    <t>405_G1_G01_049,fcs</t>
  </si>
  <si>
    <t>215_E6_E06_054,fcs</t>
  </si>
  <si>
    <t>402_A3_A03_075,fcs</t>
  </si>
  <si>
    <t>403_C9_C09_009,fcs</t>
  </si>
  <si>
    <t>309_G1_G01_073,fcs</t>
  </si>
  <si>
    <t>72_C1_C01_025,fcs</t>
  </si>
  <si>
    <t>309_G12_G12_084,fcs</t>
  </si>
  <si>
    <t>404_F2_F02_038,fcs</t>
  </si>
  <si>
    <t>405_G4_G04_052,fcs</t>
  </si>
  <si>
    <t>215_E7_E07_055,fcs</t>
  </si>
  <si>
    <t>402_A5_A05_077,fcs</t>
  </si>
  <si>
    <t>403_D5_D05_017,fcs</t>
  </si>
  <si>
    <t>72_C9_C09_033,fcs</t>
  </si>
  <si>
    <t>404_F10_F10_046,fcs</t>
  </si>
  <si>
    <t>405_G8_G08_056,fcs</t>
  </si>
  <si>
    <t>215_E12_E12_060,fcs</t>
  </si>
  <si>
    <t>402_A7_A07_079,fcs</t>
  </si>
  <si>
    <t>403_D7_D07_019,fcs</t>
  </si>
  <si>
    <t>72_C12_C12_036,fcs</t>
  </si>
  <si>
    <t>404_F12_F12_048,fcs</t>
  </si>
  <si>
    <t>405_G10_G10_058,fcs</t>
  </si>
  <si>
    <t>215_F9_F09_069,fcs</t>
  </si>
  <si>
    <t>402_B4_B04_088,fcs</t>
  </si>
  <si>
    <t>403_D4_D04_016,fcs</t>
  </si>
  <si>
    <t>72_D5_D05_041,fcs</t>
  </si>
  <si>
    <t>309_H9_H09_093,fcs</t>
  </si>
  <si>
    <t>404_E6_E06_030,fcs</t>
  </si>
  <si>
    <t>405_H5_H05_065,fcs</t>
  </si>
  <si>
    <t>215_F10_F10_070,fcs</t>
  </si>
  <si>
    <t>402_B9_B09_093,fcs</t>
  </si>
  <si>
    <t>403_C7_C07_007,fcs</t>
  </si>
  <si>
    <t>72_D8_D08_044,fcs</t>
  </si>
  <si>
    <t>309_H12_H12_096,fcs</t>
  </si>
  <si>
    <t>404_E12_E12_036,fcs</t>
  </si>
  <si>
    <t>405_H7_H07_067,fcs</t>
  </si>
  <si>
    <t>215_F12_F12_072,fcs</t>
  </si>
  <si>
    <t>402_B11_B11_095,fcs</t>
  </si>
  <si>
    <t>403_C3_C03_003,fcs</t>
  </si>
  <si>
    <t>72_D12_D12_048,fcs</t>
  </si>
  <si>
    <t>404_F4_F04_040,fcs</t>
  </si>
  <si>
    <t>405_H11_H11_071,fcs</t>
  </si>
  <si>
    <t>215_E3_E03_051,fcs</t>
  </si>
  <si>
    <t>402_A4_A04_076,fcs</t>
  </si>
  <si>
    <t>403_D11_D11_023,fcs</t>
  </si>
  <si>
    <t>72_D11_D11_047,fcs</t>
  </si>
  <si>
    <t>404_E8_E08_032,fcs</t>
  </si>
  <si>
    <t>405_G5_G05_053,fcs</t>
  </si>
  <si>
    <t>215_F3_F03_063,fcs</t>
  </si>
  <si>
    <t>402_A12_A12_084,fcs</t>
  </si>
  <si>
    <t>403_C2_C02_002,fcs</t>
  </si>
  <si>
    <t>72_D7_D07_043,fcs</t>
  </si>
  <si>
    <t>309_G3_G03_075,fcs</t>
  </si>
  <si>
    <t>404_E11_E11_035,fcs</t>
  </si>
  <si>
    <t>405_H3_H03_063,fcs</t>
  </si>
  <si>
    <t>215_E10_E10_058,fcs</t>
  </si>
  <si>
    <t>402_A6_A06_078,fcs</t>
  </si>
  <si>
    <t>403_C11_C11_011,fcs</t>
  </si>
  <si>
    <t>72_C3_C03_027,fcs</t>
  </si>
  <si>
    <t>309_H11_H11_095,fcs</t>
  </si>
  <si>
    <t>404_F8_F08_044,fcs</t>
  </si>
  <si>
    <t>405_H10_H10_070,fcs</t>
  </si>
  <si>
    <t>215_E4_E04_052,fcs</t>
  </si>
  <si>
    <t>402_A10_A10_082,fcs</t>
  </si>
  <si>
    <t>403_C10_C10_010,fcs</t>
  </si>
  <si>
    <t>72_C4_C04_028,fcs</t>
  </si>
  <si>
    <t>404_F5_F05_041,fcs</t>
  </si>
  <si>
    <t>405_G11_G11_059,fcs</t>
  </si>
  <si>
    <t>215_F4_F04_064,fcs</t>
  </si>
  <si>
    <t>402_B3_B03_087,fcs</t>
  </si>
  <si>
    <t>403_D8_D08_020,fcs</t>
  </si>
  <si>
    <t>72_C2_C02_026,fcs</t>
  </si>
  <si>
    <t>404_F11_F11_047,fcs</t>
  </si>
  <si>
    <t>405_G2_G02_050,fcs</t>
  </si>
  <si>
    <t>215_F1_F01_061,fcs</t>
  </si>
  <si>
    <t>402_A8_A08_080,fcs</t>
  </si>
  <si>
    <t>403_D12_D12_024,fcs</t>
  </si>
  <si>
    <t>309_G4_G04_076,fcs</t>
  </si>
  <si>
    <t>72_C5_C05_029,fcs</t>
  </si>
  <si>
    <t>404_F9_F09_045,fcs</t>
  </si>
  <si>
    <t>405_G12_G12_060,fcs</t>
  </si>
  <si>
    <t>215_E1_E01_049,fcs</t>
  </si>
  <si>
    <t>402_A2_A02_074,fcs</t>
  </si>
  <si>
    <t>403_D3_D03_015,fcs</t>
  </si>
  <si>
    <t>72_D10_D10_046,fcs</t>
  </si>
  <si>
    <t>404_F6_F06_042,fcs</t>
  </si>
  <si>
    <t>405_H4_H04_064,fcs</t>
  </si>
  <si>
    <t>215_E8_E08_056,fcs</t>
  </si>
  <si>
    <t>402_B7_B07_091,fcs</t>
  </si>
  <si>
    <t>403_D2_D02_014,fcs</t>
  </si>
  <si>
    <t>309_G6_G06_078,fcs</t>
  </si>
  <si>
    <t>72_D9_D09_045,fcs</t>
  </si>
  <si>
    <t>404_E1_E01_025,fcs</t>
  </si>
  <si>
    <t>405_H8_H08_068,fcs</t>
  </si>
  <si>
    <t>215_E9_E09_057,fcs</t>
  </si>
  <si>
    <t>402_B6_B06_090,fcs</t>
  </si>
  <si>
    <t>403_C12_C12_012,fcs</t>
  </si>
  <si>
    <t>survival</t>
  </si>
  <si>
    <t>MFI</t>
  </si>
  <si>
    <t xml:space="preserve">MFI </t>
  </si>
  <si>
    <t>Empty - 72</t>
  </si>
  <si>
    <t>HA-AID-GFP - 309</t>
  </si>
  <si>
    <r>
      <t>HA-AID</t>
    </r>
    <r>
      <rPr>
        <vertAlign val="superscript"/>
        <sz val="14"/>
        <color theme="1"/>
        <rFont val="Calibri"/>
        <family val="2"/>
      </rPr>
      <t>Δ</t>
    </r>
    <r>
      <rPr>
        <vertAlign val="superscript"/>
        <sz val="14"/>
        <color theme="1"/>
        <rFont val="Calibri"/>
        <family val="2"/>
        <scheme val="minor"/>
      </rPr>
      <t>NES</t>
    </r>
    <r>
      <rPr>
        <sz val="14"/>
        <color theme="1"/>
        <rFont val="Calibri"/>
        <family val="2"/>
        <scheme val="minor"/>
      </rPr>
      <t>-GFP - 215</t>
    </r>
  </si>
  <si>
    <r>
      <t>AID</t>
    </r>
    <r>
      <rPr>
        <vertAlign val="superscript"/>
        <sz val="14"/>
        <color theme="1"/>
        <rFont val="Calibri"/>
        <family val="2"/>
        <scheme val="minor"/>
      </rPr>
      <t>ΔNES</t>
    </r>
    <r>
      <rPr>
        <sz val="14"/>
        <color theme="1"/>
        <rFont val="Calibri"/>
        <family val="2"/>
        <scheme val="minor"/>
      </rPr>
      <t>-S/G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- 403</t>
    </r>
  </si>
  <si>
    <r>
      <t>AID</t>
    </r>
    <r>
      <rPr>
        <vertAlign val="superscript"/>
        <sz val="14"/>
        <color theme="1"/>
        <rFont val="Calibri"/>
        <family val="2"/>
        <scheme val="minor"/>
      </rPr>
      <t>ΔNES</t>
    </r>
    <r>
      <rPr>
        <sz val="14"/>
        <color theme="1"/>
        <rFont val="Calibri"/>
        <family val="2"/>
        <scheme val="minor"/>
      </rPr>
      <t>-G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- 402</t>
    </r>
  </si>
  <si>
    <r>
      <t>AID-G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- 404</t>
    </r>
  </si>
  <si>
    <r>
      <t>AID-S/G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- 405</t>
    </r>
  </si>
  <si>
    <t>Sample: 72-9</t>
  </si>
  <si>
    <t>Sample: 72-12</t>
  </si>
  <si>
    <t>Sample: 215-2</t>
  </si>
  <si>
    <t>Sample: 215-7</t>
  </si>
  <si>
    <t>Sample: 309-9</t>
  </si>
  <si>
    <t>Sample: 309-16</t>
  </si>
  <si>
    <t>Sample: 402-7</t>
  </si>
  <si>
    <t>Sample: 402-16</t>
  </si>
  <si>
    <t>Sample: 403-5</t>
  </si>
  <si>
    <t>Sample: 403-6</t>
  </si>
  <si>
    <t>Sample: 404-5</t>
  </si>
  <si>
    <t>Sample: 404-14</t>
  </si>
  <si>
    <t>Sample: 405-8</t>
  </si>
  <si>
    <t>Sample: 405-10</t>
  </si>
  <si>
    <t>Cumulative</t>
  </si>
  <si>
    <t>Clone 1</t>
  </si>
  <si>
    <t>Clone 2</t>
  </si>
  <si>
    <t>NGFR</t>
  </si>
  <si>
    <t>Exp 1</t>
  </si>
  <si>
    <t>Exp 2</t>
  </si>
  <si>
    <t>Exp 3</t>
  </si>
  <si>
    <t>Exp 4</t>
  </si>
  <si>
    <t>Exp 5</t>
  </si>
  <si>
    <t>Vector</t>
  </si>
  <si>
    <t>319-01</t>
  </si>
  <si>
    <t>319-02</t>
  </si>
  <si>
    <t>319-03</t>
  </si>
  <si>
    <t>319-04</t>
  </si>
  <si>
    <t>319-05</t>
  </si>
  <si>
    <t>319-06</t>
  </si>
  <si>
    <t>319-07</t>
  </si>
  <si>
    <t>319-08</t>
  </si>
  <si>
    <t>319-09</t>
  </si>
  <si>
    <t>319-10</t>
  </si>
  <si>
    <t>319-11</t>
  </si>
  <si>
    <t>319-12</t>
  </si>
  <si>
    <t>319-13</t>
  </si>
  <si>
    <t>319-14</t>
  </si>
  <si>
    <t>319-16</t>
  </si>
  <si>
    <t>319-17</t>
  </si>
  <si>
    <t>319-18</t>
  </si>
  <si>
    <t>319-19</t>
  </si>
  <si>
    <t>319-20</t>
  </si>
  <si>
    <t>319-21</t>
  </si>
  <si>
    <t>319-22</t>
  </si>
  <si>
    <t>319-23</t>
  </si>
  <si>
    <t>319-24</t>
  </si>
  <si>
    <t>319-15</t>
  </si>
  <si>
    <t>322-01</t>
  </si>
  <si>
    <t>322-02</t>
  </si>
  <si>
    <t>322-03</t>
  </si>
  <si>
    <t>322-05</t>
  </si>
  <si>
    <t>322-06</t>
  </si>
  <si>
    <t>322-07</t>
  </si>
  <si>
    <t>322-08</t>
  </si>
  <si>
    <t>322-09</t>
  </si>
  <si>
    <t>322-10</t>
  </si>
  <si>
    <t>322-12</t>
  </si>
  <si>
    <t>322-13</t>
  </si>
  <si>
    <t>322-14</t>
  </si>
  <si>
    <t>322-15</t>
  </si>
  <si>
    <t>322-16</t>
  </si>
  <si>
    <t>322-17</t>
  </si>
  <si>
    <t>322-18</t>
  </si>
  <si>
    <t>322-20</t>
  </si>
  <si>
    <t>322-22</t>
  </si>
  <si>
    <t>322-23</t>
  </si>
  <si>
    <t>322-24</t>
  </si>
  <si>
    <t>322-25</t>
  </si>
  <si>
    <t>322-26</t>
  </si>
  <si>
    <t>322-27</t>
  </si>
  <si>
    <t>322-28</t>
  </si>
  <si>
    <t>322-29</t>
  </si>
  <si>
    <t>322-30</t>
  </si>
  <si>
    <t>322-31</t>
  </si>
  <si>
    <t>322-32</t>
  </si>
  <si>
    <t>322-33</t>
  </si>
  <si>
    <t>322-35</t>
  </si>
  <si>
    <t>322-36</t>
  </si>
  <si>
    <t>322-37</t>
  </si>
  <si>
    <t>322-38</t>
  </si>
  <si>
    <t>322-39</t>
  </si>
  <si>
    <t>322-41</t>
  </si>
  <si>
    <t>322-42</t>
  </si>
  <si>
    <t>322-43</t>
  </si>
  <si>
    <t>322-44</t>
  </si>
  <si>
    <t>322-45</t>
  </si>
  <si>
    <t>322-46</t>
  </si>
  <si>
    <t>322-47</t>
  </si>
  <si>
    <t>322-48</t>
  </si>
  <si>
    <t>321-01</t>
  </si>
  <si>
    <t>321-02</t>
  </si>
  <si>
    <t>321-03</t>
  </si>
  <si>
    <t>321-04</t>
  </si>
  <si>
    <t>321-05</t>
  </si>
  <si>
    <t>321-06</t>
  </si>
  <si>
    <t>321-07</t>
  </si>
  <si>
    <t>321-08</t>
  </si>
  <si>
    <t>321-09</t>
  </si>
  <si>
    <t>321-10</t>
  </si>
  <si>
    <t>321-11</t>
  </si>
  <si>
    <t>321-12</t>
  </si>
  <si>
    <t>321-13</t>
  </si>
  <si>
    <t>321-14</t>
  </si>
  <si>
    <t>321-15</t>
  </si>
  <si>
    <t>321-16</t>
  </si>
  <si>
    <t>321-17</t>
  </si>
  <si>
    <t>321-18</t>
  </si>
  <si>
    <t>321-19</t>
  </si>
  <si>
    <t>321-20</t>
  </si>
  <si>
    <t>321-21</t>
  </si>
  <si>
    <t>321-22</t>
  </si>
  <si>
    <t>321-23</t>
  </si>
  <si>
    <t>321-24</t>
  </si>
  <si>
    <t>321-25</t>
  </si>
  <si>
    <t>321-26</t>
  </si>
  <si>
    <t>321-27</t>
  </si>
  <si>
    <t>321-28</t>
  </si>
  <si>
    <t>321-30</t>
  </si>
  <si>
    <t>321-31</t>
  </si>
  <si>
    <t>321-32</t>
  </si>
  <si>
    <t>321-33</t>
  </si>
  <si>
    <t>321-34</t>
  </si>
  <si>
    <t>321-35</t>
  </si>
  <si>
    <t>321-36</t>
  </si>
  <si>
    <t>321-37</t>
  </si>
  <si>
    <t>321-38</t>
  </si>
  <si>
    <t>321-39</t>
  </si>
  <si>
    <t>321-40</t>
  </si>
  <si>
    <t>321-41</t>
  </si>
  <si>
    <t>321-42</t>
  </si>
  <si>
    <t>321-43</t>
  </si>
  <si>
    <t>321-44</t>
  </si>
  <si>
    <t>321-45</t>
  </si>
  <si>
    <t>321-46</t>
  </si>
  <si>
    <t>321-48</t>
  </si>
  <si>
    <t>331-01</t>
  </si>
  <si>
    <t>331-02</t>
  </si>
  <si>
    <t>331-03</t>
  </si>
  <si>
    <t>331-05</t>
  </si>
  <si>
    <t>331-06</t>
  </si>
  <si>
    <t>331-07</t>
  </si>
  <si>
    <t>331-08</t>
  </si>
  <si>
    <t>331-09</t>
  </si>
  <si>
    <t>331-10</t>
  </si>
  <si>
    <t>331-11</t>
  </si>
  <si>
    <t>331-12</t>
  </si>
  <si>
    <t>331-13</t>
  </si>
  <si>
    <t>331-14</t>
  </si>
  <si>
    <t>331-15</t>
  </si>
  <si>
    <t>331-16</t>
  </si>
  <si>
    <t>331-17</t>
  </si>
  <si>
    <t>331-18</t>
  </si>
  <si>
    <t>331-19</t>
  </si>
  <si>
    <t>331-20</t>
  </si>
  <si>
    <t>331-21</t>
  </si>
  <si>
    <t>331-22</t>
  </si>
  <si>
    <t>331-23</t>
  </si>
  <si>
    <t>331-24</t>
  </si>
  <si>
    <t>331-25</t>
  </si>
  <si>
    <t>331-26</t>
  </si>
  <si>
    <t>331-27</t>
  </si>
  <si>
    <t>331-28</t>
  </si>
  <si>
    <t>331-29</t>
  </si>
  <si>
    <t>331-30</t>
  </si>
  <si>
    <t>331-33</t>
  </si>
  <si>
    <t>331-34</t>
  </si>
  <si>
    <t>331-35</t>
  </si>
  <si>
    <t>331-36</t>
  </si>
  <si>
    <t>331-37</t>
  </si>
  <si>
    <t>331-38</t>
  </si>
  <si>
    <t>331-39</t>
  </si>
  <si>
    <t>331-40</t>
  </si>
  <si>
    <t>331-41</t>
  </si>
  <si>
    <t>331-42</t>
  </si>
  <si>
    <t>331-43</t>
  </si>
  <si>
    <t>331-45</t>
  </si>
  <si>
    <t>331-46</t>
  </si>
  <si>
    <t>331-47</t>
  </si>
  <si>
    <t>331-48</t>
  </si>
  <si>
    <t>364-01</t>
  </si>
  <si>
    <t>364-02</t>
  </si>
  <si>
    <t>364-03</t>
  </si>
  <si>
    <t>364-04</t>
  </si>
  <si>
    <t>364-05</t>
  </si>
  <si>
    <t>364-06</t>
  </si>
  <si>
    <t>364-07</t>
  </si>
  <si>
    <t>364-08</t>
  </si>
  <si>
    <t>364-09</t>
  </si>
  <si>
    <t>364-10</t>
  </si>
  <si>
    <t>364-11</t>
  </si>
  <si>
    <t>364-12</t>
  </si>
  <si>
    <t>364-14</t>
  </si>
  <si>
    <t>364-15</t>
  </si>
  <si>
    <t>364-16</t>
  </si>
  <si>
    <t>364-17</t>
  </si>
  <si>
    <t>364-18</t>
  </si>
  <si>
    <t>364-19</t>
  </si>
  <si>
    <t>364-20</t>
  </si>
  <si>
    <t>364-21</t>
  </si>
  <si>
    <t>364-22</t>
  </si>
  <si>
    <t>364-23</t>
  </si>
  <si>
    <t>364-24</t>
  </si>
  <si>
    <t>364-25</t>
  </si>
  <si>
    <t>364-26</t>
  </si>
  <si>
    <t>364-27</t>
  </si>
  <si>
    <t>364-28</t>
  </si>
  <si>
    <t>364-29</t>
  </si>
  <si>
    <t>364-30</t>
  </si>
  <si>
    <t>364-31</t>
  </si>
  <si>
    <t>364-32</t>
  </si>
  <si>
    <t>364-33</t>
  </si>
  <si>
    <t>364-34</t>
  </si>
  <si>
    <t>364-35</t>
  </si>
  <si>
    <t>364-36</t>
  </si>
  <si>
    <t>364-37</t>
  </si>
  <si>
    <t>364-38</t>
  </si>
  <si>
    <t>364-39</t>
  </si>
  <si>
    <t>364-40</t>
  </si>
  <si>
    <t>364-41</t>
  </si>
  <si>
    <t>364-42</t>
  </si>
  <si>
    <t>364-43</t>
  </si>
  <si>
    <t>364-44</t>
  </si>
  <si>
    <t>364-45</t>
  </si>
  <si>
    <t>364-46</t>
  </si>
  <si>
    <t>364-47</t>
  </si>
  <si>
    <t>364-48</t>
  </si>
  <si>
    <t>330-01</t>
  </si>
  <si>
    <t>330-02</t>
  </si>
  <si>
    <t>330-03</t>
  </si>
  <si>
    <t>330-05</t>
  </si>
  <si>
    <t>330-06</t>
  </si>
  <si>
    <t>330-07</t>
  </si>
  <si>
    <t>330-08</t>
  </si>
  <si>
    <t>330-09</t>
  </si>
  <si>
    <t>330-10</t>
  </si>
  <si>
    <t>330-11</t>
  </si>
  <si>
    <t>330-12</t>
  </si>
  <si>
    <t>330-13</t>
  </si>
  <si>
    <t>330-15</t>
  </si>
  <si>
    <t>330-16</t>
  </si>
  <si>
    <t>330-17</t>
  </si>
  <si>
    <t>330-18</t>
  </si>
  <si>
    <t>330-19</t>
  </si>
  <si>
    <t>330-20</t>
  </si>
  <si>
    <t>330-21</t>
  </si>
  <si>
    <t>330-22</t>
  </si>
  <si>
    <t>330-23</t>
  </si>
  <si>
    <t>330-24</t>
  </si>
  <si>
    <t>330-25</t>
  </si>
  <si>
    <t>330-26</t>
  </si>
  <si>
    <t>330-27</t>
  </si>
  <si>
    <t>330-28</t>
  </si>
  <si>
    <t>330-29</t>
  </si>
  <si>
    <t>330-30</t>
  </si>
  <si>
    <t>330-31</t>
  </si>
  <si>
    <t>330-32</t>
  </si>
  <si>
    <t>330-33</t>
  </si>
  <si>
    <t>330-34</t>
  </si>
  <si>
    <t>330-35</t>
  </si>
  <si>
    <t>330-36</t>
  </si>
  <si>
    <t>330-39</t>
  </si>
  <si>
    <t>330-40</t>
  </si>
  <si>
    <t>330-41</t>
  </si>
  <si>
    <t>330-42</t>
  </si>
  <si>
    <t>330-43</t>
  </si>
  <si>
    <t>330-44</t>
  </si>
  <si>
    <t>330-45</t>
  </si>
  <si>
    <t>330-46</t>
  </si>
  <si>
    <t>330-47</t>
  </si>
  <si>
    <t>330-48</t>
  </si>
  <si>
    <t>365-01</t>
  </si>
  <si>
    <t>365-03</t>
  </si>
  <si>
    <t>365-04</t>
  </si>
  <si>
    <t>365-05</t>
  </si>
  <si>
    <t>365-06</t>
  </si>
  <si>
    <t>365-07</t>
  </si>
  <si>
    <t>365-08</t>
  </si>
  <si>
    <t>365-09</t>
  </si>
  <si>
    <t>365-10</t>
  </si>
  <si>
    <t>365-11</t>
  </si>
  <si>
    <t>365-12</t>
  </si>
  <si>
    <t>365-13</t>
  </si>
  <si>
    <t>365-14</t>
  </si>
  <si>
    <t>365-15</t>
  </si>
  <si>
    <t>365-16</t>
  </si>
  <si>
    <t>365-17</t>
  </si>
  <si>
    <t>365-18</t>
  </si>
  <si>
    <t>365-19</t>
  </si>
  <si>
    <t>365-20</t>
  </si>
  <si>
    <t>365-21</t>
  </si>
  <si>
    <t>365-22</t>
  </si>
  <si>
    <t>365-23</t>
  </si>
  <si>
    <t>365-25</t>
  </si>
  <si>
    <t>365-26</t>
  </si>
  <si>
    <t>365-27</t>
  </si>
  <si>
    <t>365-28</t>
  </si>
  <si>
    <t>365-29</t>
  </si>
  <si>
    <t>365-31</t>
  </si>
  <si>
    <t>365-32</t>
  </si>
  <si>
    <t>365-33</t>
  </si>
  <si>
    <t>365-34</t>
  </si>
  <si>
    <t>365-35</t>
  </si>
  <si>
    <t>365-36</t>
  </si>
  <si>
    <t>365-38</t>
  </si>
  <si>
    <t>365-39</t>
  </si>
  <si>
    <t>365-40</t>
  </si>
  <si>
    <t>365-41</t>
  </si>
  <si>
    <t>365-42</t>
  </si>
  <si>
    <t>365-43</t>
  </si>
  <si>
    <t>365-44</t>
  </si>
  <si>
    <t>365-45</t>
  </si>
  <si>
    <t>365-46</t>
  </si>
  <si>
    <t>365-47</t>
  </si>
  <si>
    <t>365-48</t>
  </si>
  <si>
    <t>319-4</t>
  </si>
  <si>
    <t>319-5</t>
  </si>
  <si>
    <t>319-6</t>
  </si>
  <si>
    <t>322-5</t>
  </si>
  <si>
    <t>331-1</t>
  </si>
  <si>
    <t>331-6</t>
  </si>
  <si>
    <t>330-9</t>
  </si>
  <si>
    <t>sIgM-gain</t>
  </si>
  <si>
    <r>
      <t>Cell cycle analysis in DT40 UNG</t>
    </r>
    <r>
      <rPr>
        <b/>
        <vertAlign val="superscript"/>
        <sz val="12"/>
        <color theme="1"/>
        <rFont val="Calibri"/>
        <family val="2"/>
        <scheme val="minor"/>
      </rPr>
      <t>-/-</t>
    </r>
    <r>
      <rPr>
        <b/>
        <sz val="12"/>
        <color theme="1"/>
        <rFont val="Calibri"/>
        <family val="2"/>
        <scheme val="minor"/>
      </rPr>
      <t>AID</t>
    </r>
    <r>
      <rPr>
        <b/>
        <vertAlign val="superscript"/>
        <sz val="12"/>
        <color theme="1"/>
        <rFont val="Calibri"/>
        <family val="2"/>
        <scheme val="minor"/>
      </rPr>
      <t>-/-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(repetition #1)</t>
    </r>
  </si>
  <si>
    <r>
      <t xml:space="preserve">Cell cycle analysis in DT40 </t>
    </r>
    <r>
      <rPr>
        <b/>
        <sz val="12"/>
        <color theme="1"/>
        <rFont val="Calibri"/>
        <family val="2"/>
      </rPr>
      <t>ψ</t>
    </r>
    <r>
      <rPr>
        <b/>
        <sz val="10.199999999999999"/>
        <color theme="1"/>
        <rFont val="Calibri"/>
        <family val="2"/>
      </rPr>
      <t>V</t>
    </r>
    <r>
      <rPr>
        <b/>
        <vertAlign val="superscript"/>
        <sz val="10.199999999999999"/>
        <color theme="1"/>
        <rFont val="Calibri"/>
        <family val="2"/>
      </rPr>
      <t>-</t>
    </r>
    <r>
      <rPr>
        <b/>
        <sz val="12"/>
        <color theme="1"/>
        <rFont val="Calibri"/>
        <family val="2"/>
        <scheme val="minor"/>
      </rPr>
      <t>AID</t>
    </r>
    <r>
      <rPr>
        <b/>
        <vertAlign val="superscript"/>
        <sz val="12"/>
        <color theme="1"/>
        <rFont val="Calibri"/>
        <family val="2"/>
        <scheme val="minor"/>
      </rPr>
      <t>-/-</t>
    </r>
    <r>
      <rPr>
        <vertAlign val="superscript"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(repetition #2)</t>
    </r>
  </si>
  <si>
    <t>319_1</t>
  </si>
  <si>
    <t>319_2</t>
  </si>
  <si>
    <t>319_3</t>
  </si>
  <si>
    <t>319_4</t>
  </si>
  <si>
    <t>319_5</t>
  </si>
  <si>
    <t>319_6</t>
  </si>
  <si>
    <t>319_7</t>
  </si>
  <si>
    <t>319_8</t>
  </si>
  <si>
    <t>319_9</t>
  </si>
  <si>
    <t>319_10</t>
  </si>
  <si>
    <t>319_11</t>
  </si>
  <si>
    <t>319_12</t>
  </si>
  <si>
    <t>319_13</t>
  </si>
  <si>
    <t>319_14</t>
  </si>
  <si>
    <t>319_15</t>
  </si>
  <si>
    <t>319_16</t>
  </si>
  <si>
    <t>319_17</t>
  </si>
  <si>
    <t>319_18</t>
  </si>
  <si>
    <t>319_19</t>
  </si>
  <si>
    <t>319_20</t>
  </si>
  <si>
    <t>319_21</t>
  </si>
  <si>
    <t>319_22</t>
  </si>
  <si>
    <t>319_23</t>
  </si>
  <si>
    <t>319_24</t>
  </si>
  <si>
    <t>319_25</t>
  </si>
  <si>
    <t>319_26</t>
  </si>
  <si>
    <t>319_27</t>
  </si>
  <si>
    <t>319_28</t>
  </si>
  <si>
    <t>319_29</t>
  </si>
  <si>
    <t>319_30</t>
  </si>
  <si>
    <t>319_31</t>
  </si>
  <si>
    <t>319_32</t>
  </si>
  <si>
    <t>319_33</t>
  </si>
  <si>
    <t>319_34</t>
  </si>
  <si>
    <t>319_35</t>
  </si>
  <si>
    <t>319_36</t>
  </si>
  <si>
    <t>322_1</t>
  </si>
  <si>
    <t>322_2</t>
  </si>
  <si>
    <t>322_3</t>
  </si>
  <si>
    <t>322_4</t>
  </si>
  <si>
    <t>322_5</t>
  </si>
  <si>
    <t>322_6</t>
  </si>
  <si>
    <t>322_7</t>
  </si>
  <si>
    <t>322_8</t>
  </si>
  <si>
    <t>322_9</t>
  </si>
  <si>
    <t>322_10</t>
  </si>
  <si>
    <t>322_11</t>
  </si>
  <si>
    <t>322_12</t>
  </si>
  <si>
    <t>322_13</t>
  </si>
  <si>
    <t>322_14</t>
  </si>
  <si>
    <t>322_15</t>
  </si>
  <si>
    <t>322_16</t>
  </si>
  <si>
    <t>322_17</t>
  </si>
  <si>
    <t>322_18</t>
  </si>
  <si>
    <t>322_19</t>
  </si>
  <si>
    <t>322_20</t>
  </si>
  <si>
    <t>322_21</t>
  </si>
  <si>
    <t>322_22</t>
  </si>
  <si>
    <t>322_23</t>
  </si>
  <si>
    <t>322_24</t>
  </si>
  <si>
    <t>322_25</t>
  </si>
  <si>
    <t>322_26</t>
  </si>
  <si>
    <t>322_27</t>
  </si>
  <si>
    <t>322_28</t>
  </si>
  <si>
    <t>322_29</t>
  </si>
  <si>
    <t>322_30</t>
  </si>
  <si>
    <t>322_31</t>
  </si>
  <si>
    <t>322_32</t>
  </si>
  <si>
    <t>322_33</t>
  </si>
  <si>
    <t>322_34</t>
  </si>
  <si>
    <t>322_35</t>
  </si>
  <si>
    <t>322_36</t>
  </si>
  <si>
    <t>322_37</t>
  </si>
  <si>
    <t>322_38</t>
  </si>
  <si>
    <t>322_39</t>
  </si>
  <si>
    <t>322_40</t>
  </si>
  <si>
    <t>322_41</t>
  </si>
  <si>
    <t>322_42</t>
  </si>
  <si>
    <t>322_43</t>
  </si>
  <si>
    <t>322_44</t>
  </si>
  <si>
    <t>322_45</t>
  </si>
  <si>
    <t>322_46</t>
  </si>
  <si>
    <t>322_47</t>
  </si>
  <si>
    <t>322_48</t>
  </si>
  <si>
    <t>330_1</t>
  </si>
  <si>
    <t>330_2</t>
  </si>
  <si>
    <t>330_3</t>
  </si>
  <si>
    <t>330_4</t>
  </si>
  <si>
    <t>330_5</t>
  </si>
  <si>
    <t>330_6</t>
  </si>
  <si>
    <t>330_7</t>
  </si>
  <si>
    <t>330_8</t>
  </si>
  <si>
    <t>330_9</t>
  </si>
  <si>
    <t>330_10</t>
  </si>
  <si>
    <t>330_11</t>
  </si>
  <si>
    <t>330_12</t>
  </si>
  <si>
    <t>330_13</t>
  </si>
  <si>
    <t>330_14</t>
  </si>
  <si>
    <t>330_15</t>
  </si>
  <si>
    <t>330_16</t>
  </si>
  <si>
    <t>330_17</t>
  </si>
  <si>
    <t>330_18</t>
  </si>
  <si>
    <t>330_19</t>
  </si>
  <si>
    <t>330_20</t>
  </si>
  <si>
    <t>330_21</t>
  </si>
  <si>
    <t>330_22</t>
  </si>
  <si>
    <t>330_23</t>
  </si>
  <si>
    <t>330_24</t>
  </si>
  <si>
    <t>330_25</t>
  </si>
  <si>
    <t>330_26</t>
  </si>
  <si>
    <t>330_27</t>
  </si>
  <si>
    <t>330_28</t>
  </si>
  <si>
    <t>330_29</t>
  </si>
  <si>
    <t>330_30</t>
  </si>
  <si>
    <t>330_31</t>
  </si>
  <si>
    <t>330_32</t>
  </si>
  <si>
    <t>330_33</t>
  </si>
  <si>
    <t>330_34</t>
  </si>
  <si>
    <t>330_35</t>
  </si>
  <si>
    <t>330_36</t>
  </si>
  <si>
    <t>330_37</t>
  </si>
  <si>
    <t>330_38</t>
  </si>
  <si>
    <t>330_39</t>
  </si>
  <si>
    <t>330_40</t>
  </si>
  <si>
    <t>330_41</t>
  </si>
  <si>
    <t>330_42</t>
  </si>
  <si>
    <t>330_43</t>
  </si>
  <si>
    <t>330_44</t>
  </si>
  <si>
    <t>330_45</t>
  </si>
  <si>
    <t>330_46</t>
  </si>
  <si>
    <t>330_47</t>
  </si>
  <si>
    <t>330_48</t>
  </si>
  <si>
    <t>331_1</t>
  </si>
  <si>
    <t>331_2</t>
  </si>
  <si>
    <t>331_3</t>
  </si>
  <si>
    <t>331_4</t>
  </si>
  <si>
    <t>331_5</t>
  </si>
  <si>
    <t>331_6</t>
  </si>
  <si>
    <t>331_7</t>
  </si>
  <si>
    <t>331_8</t>
  </si>
  <si>
    <t>331_9</t>
  </si>
  <si>
    <t>331_10</t>
  </si>
  <si>
    <t>331_11</t>
  </si>
  <si>
    <t>331_12</t>
  </si>
  <si>
    <t>331_13</t>
  </si>
  <si>
    <t>331_14</t>
  </si>
  <si>
    <t>331_15</t>
  </si>
  <si>
    <t>331_16</t>
  </si>
  <si>
    <t>331_17</t>
  </si>
  <si>
    <t>331_18</t>
  </si>
  <si>
    <t>331_19</t>
  </si>
  <si>
    <t>331_20</t>
  </si>
  <si>
    <t>331_21</t>
  </si>
  <si>
    <t>331_22</t>
  </si>
  <si>
    <t>331_23</t>
  </si>
  <si>
    <t>331_24</t>
  </si>
  <si>
    <t>331_25</t>
  </si>
  <si>
    <t>331_26</t>
  </si>
  <si>
    <t>331_27</t>
  </si>
  <si>
    <t>331_28</t>
  </si>
  <si>
    <t>331_29</t>
  </si>
  <si>
    <t>331_30</t>
  </si>
  <si>
    <t>331_31</t>
  </si>
  <si>
    <t>331_32</t>
  </si>
  <si>
    <t>331_33</t>
  </si>
  <si>
    <t>331_34</t>
  </si>
  <si>
    <t>331_35</t>
  </si>
  <si>
    <t>331_36</t>
  </si>
  <si>
    <t>331_37</t>
  </si>
  <si>
    <t>331_38</t>
  </si>
  <si>
    <t>331_39</t>
  </si>
  <si>
    <t>331_40</t>
  </si>
  <si>
    <t>331_41</t>
  </si>
  <si>
    <t>331_42</t>
  </si>
  <si>
    <t>331_43</t>
  </si>
  <si>
    <t>331_44</t>
  </si>
  <si>
    <t>331_45</t>
  </si>
  <si>
    <t>331_46</t>
  </si>
  <si>
    <t>331_47</t>
  </si>
  <si>
    <t>331_48</t>
  </si>
  <si>
    <t>319-26</t>
  </si>
  <si>
    <t>319-28</t>
  </si>
  <si>
    <t>319-32</t>
  </si>
  <si>
    <t>322-11</t>
  </si>
  <si>
    <t>322-34</t>
  </si>
  <si>
    <t>330-3</t>
  </si>
  <si>
    <t>sequence</t>
  </si>
  <si>
    <t>n IgGC tracks</t>
  </si>
  <si>
    <t>V24</t>
  </si>
  <si>
    <t>V8</t>
  </si>
  <si>
    <t>V18</t>
  </si>
  <si>
    <t>322-36_3</t>
  </si>
  <si>
    <t>V1-V2</t>
  </si>
  <si>
    <t>322-5_1</t>
  </si>
  <si>
    <t>322-5_3</t>
  </si>
  <si>
    <t>V3</t>
  </si>
  <si>
    <t>322-5_5</t>
  </si>
  <si>
    <t>322-5_6</t>
  </si>
  <si>
    <t>V10</t>
  </si>
  <si>
    <t>322-5_9</t>
  </si>
  <si>
    <t>V4</t>
  </si>
  <si>
    <t>330-35_3</t>
  </si>
  <si>
    <t>330-35_5</t>
  </si>
  <si>
    <t>330-35_6</t>
  </si>
  <si>
    <t>V5</t>
  </si>
  <si>
    <t>330-35_7</t>
  </si>
  <si>
    <t>330-35_8</t>
  </si>
  <si>
    <t>330-35_9</t>
  </si>
  <si>
    <t>330-35_11</t>
  </si>
  <si>
    <t>330-9_1</t>
  </si>
  <si>
    <t>330-9_4</t>
  </si>
  <si>
    <t>V7</t>
  </si>
  <si>
    <t>330-9_7</t>
  </si>
  <si>
    <t>V1</t>
  </si>
  <si>
    <t>330-9_8</t>
  </si>
  <si>
    <t>V6</t>
  </si>
  <si>
    <t>V12</t>
  </si>
  <si>
    <t>330-9_9</t>
  </si>
  <si>
    <t>V2</t>
  </si>
  <si>
    <t>331-22_4</t>
  </si>
  <si>
    <t>331-22_11</t>
  </si>
  <si>
    <t>331-22_12</t>
  </si>
  <si>
    <t>331-6_4</t>
  </si>
  <si>
    <t>331-6_6</t>
  </si>
  <si>
    <t>331-6_8</t>
  </si>
  <si>
    <t>331-6_9</t>
  </si>
  <si>
    <t>331-6_10</t>
  </si>
  <si>
    <t>V20</t>
  </si>
  <si>
    <t>331-6_11</t>
  </si>
  <si>
    <t>V11</t>
  </si>
  <si>
    <t>donor pseudogene</t>
  </si>
  <si>
    <r>
      <t>HA-AID</t>
    </r>
    <r>
      <rPr>
        <vertAlign val="superscript"/>
        <sz val="11"/>
        <color theme="1"/>
        <rFont val="Calibri"/>
        <family val="2"/>
        <scheme val="minor"/>
      </rPr>
      <t>ΔNES</t>
    </r>
    <r>
      <rPr>
        <sz val="11"/>
        <color theme="1"/>
        <rFont val="Calibri"/>
        <family val="2"/>
        <scheme val="minor"/>
      </rPr>
      <t>-GFP</t>
    </r>
  </si>
  <si>
    <t>MAX length (bp)</t>
  </si>
  <si>
    <t>MIN length (bp)</t>
  </si>
  <si>
    <t>10*</t>
  </si>
  <si>
    <t>* min for an IgGC track by definition</t>
  </si>
  <si>
    <r>
      <t>AID</t>
    </r>
    <r>
      <rPr>
        <vertAlign val="superscript"/>
        <sz val="11"/>
        <color theme="1"/>
        <rFont val="Calibri"/>
        <family val="2"/>
        <scheme val="minor"/>
      </rPr>
      <t>ΔNES</t>
    </r>
    <r>
      <rPr>
        <sz val="11"/>
        <color theme="1"/>
        <rFont val="Calibri"/>
        <family val="2"/>
        <scheme val="minor"/>
      </rPr>
      <t>-G</t>
    </r>
    <r>
      <rPr>
        <vertAlign val="subscript"/>
        <sz val="11"/>
        <color theme="1"/>
        <rFont val="Calibri"/>
        <family val="2"/>
        <scheme val="minor"/>
      </rPr>
      <t>1</t>
    </r>
  </si>
  <si>
    <r>
      <t>AID</t>
    </r>
    <r>
      <rPr>
        <vertAlign val="superscript"/>
        <sz val="11"/>
        <color theme="1"/>
        <rFont val="Calibri"/>
        <family val="2"/>
        <scheme val="minor"/>
      </rPr>
      <t>ΔNES</t>
    </r>
    <r>
      <rPr>
        <sz val="11"/>
        <color theme="1"/>
        <rFont val="Calibri"/>
        <family val="2"/>
        <scheme val="minor"/>
      </rPr>
      <t>-S/G</t>
    </r>
    <r>
      <rPr>
        <vertAlign val="subscript"/>
        <sz val="11"/>
        <color theme="1"/>
        <rFont val="Calibri"/>
        <family val="2"/>
        <scheme val="minor"/>
      </rPr>
      <t>2</t>
    </r>
  </si>
  <si>
    <t>tot.seq</t>
  </si>
  <si>
    <t>tot. Events</t>
  </si>
  <si>
    <t>Max and Min length of IgGC tracks</t>
  </si>
  <si>
    <r>
      <t>HA-AID</t>
    </r>
    <r>
      <rPr>
        <vertAlign val="superscript"/>
        <sz val="11"/>
        <color theme="1"/>
        <rFont val="Calibri"/>
        <family val="2"/>
      </rPr>
      <t>ΔNES</t>
    </r>
    <r>
      <rPr>
        <sz val="11"/>
        <color theme="1"/>
        <rFont val="Calibri"/>
        <family val="2"/>
      </rPr>
      <t>-GFP</t>
    </r>
  </si>
  <si>
    <r>
      <t>AID</t>
    </r>
    <r>
      <rPr>
        <vertAlign val="superscript"/>
        <sz val="11"/>
        <color theme="1"/>
        <rFont val="Calibri"/>
        <family val="2"/>
      </rPr>
      <t>ΔNES</t>
    </r>
    <r>
      <rPr>
        <sz val="11"/>
        <color theme="1"/>
        <rFont val="Calibri"/>
        <family val="2"/>
      </rPr>
      <t>-G</t>
    </r>
    <r>
      <rPr>
        <vertAlign val="subscript"/>
        <sz val="11"/>
        <color theme="1"/>
        <rFont val="Calibri"/>
        <family val="2"/>
      </rPr>
      <t>1</t>
    </r>
  </si>
  <si>
    <r>
      <t>AID</t>
    </r>
    <r>
      <rPr>
        <vertAlign val="superscript"/>
        <sz val="11"/>
        <color theme="1"/>
        <rFont val="Calibri"/>
        <family val="2"/>
      </rPr>
      <t>ΔNES</t>
    </r>
    <r>
      <rPr>
        <sz val="11"/>
        <color theme="1"/>
        <rFont val="Calibri"/>
        <family val="2"/>
      </rPr>
      <t>-S/G</t>
    </r>
    <r>
      <rPr>
        <vertAlign val="subscript"/>
        <sz val="11"/>
        <color theme="1"/>
        <rFont val="Calibri"/>
        <family val="2"/>
      </rPr>
      <t>2</t>
    </r>
  </si>
  <si>
    <t>Total events</t>
  </si>
  <si>
    <t>Clone</t>
  </si>
  <si>
    <t>#insertions</t>
  </si>
  <si>
    <t>#deletions</t>
  </si>
  <si>
    <t>#point. Mut.</t>
  </si>
  <si>
    <t>#ambiguos mut.</t>
  </si>
  <si>
    <t>#IgGC tracks</t>
  </si>
  <si>
    <t>#events</t>
  </si>
  <si>
    <t># sequences</t>
  </si>
  <si>
    <t>frequency</t>
  </si>
  <si>
    <t>#total sequences</t>
  </si>
  <si>
    <t>322_A1_A01_097.fcs</t>
  </si>
  <si>
    <t>322_A2_A02_098.fcs</t>
  </si>
  <si>
    <t>322_A3_A03_099.fcs</t>
  </si>
  <si>
    <t>322_A4_A04_100.fcs</t>
  </si>
  <si>
    <t>322_A5_A05_101.fcs</t>
  </si>
  <si>
    <t>322_A6_A06_102.fcs</t>
  </si>
  <si>
    <t>322_A7_A07_103.fcs</t>
  </si>
  <si>
    <t>322_A8_A08_104.fcs</t>
  </si>
  <si>
    <t>322_A9_A09_105.fcs</t>
  </si>
  <si>
    <t>322_A10_A10_106.fcs</t>
  </si>
  <si>
    <t>322_A11_A11_107.fcs</t>
  </si>
  <si>
    <t>322_A12_A12_108.fcs</t>
  </si>
  <si>
    <t>322_B1_B01_109.fcs</t>
  </si>
  <si>
    <t>322_B2_B02_110.fcs</t>
  </si>
  <si>
    <t>322_B3_B03_111.fcs</t>
  </si>
  <si>
    <t>322_B4_B04_112.fcs</t>
  </si>
  <si>
    <t>322_B5_B05_113.fcs</t>
  </si>
  <si>
    <t>322_B6_B06_114.fcs</t>
  </si>
  <si>
    <t>322_B7_B07_115.fcs</t>
  </si>
  <si>
    <t>322_B8_B08_116.fcs</t>
  </si>
  <si>
    <t>322_B9_B09_117.fcs</t>
  </si>
  <si>
    <t>322_B10_B10_118.fcs</t>
  </si>
  <si>
    <t>322_B11_B11_119.fcs</t>
  </si>
  <si>
    <t>322_B12_B12_120.fcs</t>
  </si>
  <si>
    <t>322_C1_C01_121.fcs</t>
  </si>
  <si>
    <t>322_C2_C02_122.fcs</t>
  </si>
  <si>
    <t>322_C3_C03_123.fcs</t>
  </si>
  <si>
    <t>322_C4_C04_124.fcs</t>
  </si>
  <si>
    <t>322_C5_C05_125.fcs</t>
  </si>
  <si>
    <t>322_C6_C06_126.fcs</t>
  </si>
  <si>
    <t>322_C7_C07_127.fcs</t>
  </si>
  <si>
    <t>322_C8_C08_128.fcs</t>
  </si>
  <si>
    <t>322_C9_C09_129.fcs</t>
  </si>
  <si>
    <t>322_C10_C10_130.fcs</t>
  </si>
  <si>
    <t>322_C11_C11_131.fcs</t>
  </si>
  <si>
    <t>322_C12_C12_132.fcs</t>
  </si>
  <si>
    <t>322_D1_D01_133.fcs</t>
  </si>
  <si>
    <t>322_D2_D02_134.fcs</t>
  </si>
  <si>
    <t>322_D3_D03_135.fcs</t>
  </si>
  <si>
    <t>322_D4_D04_136.fcs</t>
  </si>
  <si>
    <t>322_D5_D05_137.fcs</t>
  </si>
  <si>
    <t>322_D6_D06_138.fcs</t>
  </si>
  <si>
    <t>322_D7_D07_139.fcs</t>
  </si>
  <si>
    <t>322_D8_D08_140.fcs</t>
  </si>
  <si>
    <t>322_D9_D09_141.fcs</t>
  </si>
  <si>
    <t>322_D10_D10_142.fcs</t>
  </si>
  <si>
    <t>322_D11_D11_143.fcs</t>
  </si>
  <si>
    <t>331_H4_H04_184.fcs</t>
  </si>
  <si>
    <t>331_H5_H05_185.fcs</t>
  </si>
  <si>
    <t>331_H6_H06_186.fcs</t>
  </si>
  <si>
    <t>331_H7_H07_187.fcs</t>
  </si>
  <si>
    <t>331_H8_H08_188.fcs</t>
  </si>
  <si>
    <t>331_H9_H09_189.fcs</t>
  </si>
  <si>
    <t>331_H10_H10_190.fcs</t>
  </si>
  <si>
    <t>331_H11_H11_191.fcs</t>
  </si>
  <si>
    <t>331_H12_H12_192.fcs</t>
  </si>
  <si>
    <t>331_A1_A01_193.fcs</t>
  </si>
  <si>
    <t>331_A2_A02_194.fcs</t>
  </si>
  <si>
    <t>331_A3_A03_195.fcs</t>
  </si>
  <si>
    <t>331_A4_A04_196.fcs</t>
  </si>
  <si>
    <t>331_A5_A05_197.fcs</t>
  </si>
  <si>
    <t>331_A6_A06_198.fcs</t>
  </si>
  <si>
    <t>331_A7_A07_199.fcs</t>
  </si>
  <si>
    <t>331_A8_A08_200.fcs</t>
  </si>
  <si>
    <t>331_A9_A09_201.fcs</t>
  </si>
  <si>
    <t>331_A10_A10_202.fcs</t>
  </si>
  <si>
    <t>331_A11_A11_203.fcs</t>
  </si>
  <si>
    <t>331_A12_A12_204.fcs</t>
  </si>
  <si>
    <t>331_B1_B01_205.fcs</t>
  </si>
  <si>
    <t>331_B2_B02_206.fcs</t>
  </si>
  <si>
    <t>331_B3_B03_207.fcs</t>
  </si>
  <si>
    <t>331_B4_B04_208.fcs</t>
  </si>
  <si>
    <t>331_B5_B05_209.fcs</t>
  </si>
  <si>
    <t>331_B6_B06_210.fcs</t>
  </si>
  <si>
    <t>331_B7_B07_211.fcs</t>
  </si>
  <si>
    <t>331_B8_B08_212.fcs</t>
  </si>
  <si>
    <t>331_B9_B09_213.fcs</t>
  </si>
  <si>
    <t>331_B10_B10_214.fcs</t>
  </si>
  <si>
    <t>331_B11_B11_215.fcs</t>
  </si>
  <si>
    <t>331_B12_B12_216.fcs</t>
  </si>
  <si>
    <t>331_C1_C01_217.fcs</t>
  </si>
  <si>
    <t>331_C2_C02_218.fcs</t>
  </si>
  <si>
    <t>331_C3_C03_219.fcs</t>
  </si>
  <si>
    <t>331_C4_C04_220.fcs</t>
  </si>
  <si>
    <t>331_C5_C05_221.fcs</t>
  </si>
  <si>
    <t>331_C6_C06_222.fcs</t>
  </si>
  <si>
    <t>330_D12_D12_144.fcs</t>
  </si>
  <si>
    <t>330_E1_E01_145.fcs</t>
  </si>
  <si>
    <t>330_E2_E02_146.fcs</t>
  </si>
  <si>
    <t>330_E3_E03_147.fcs</t>
  </si>
  <si>
    <t>330_E4_E04_148.fcs</t>
  </si>
  <si>
    <t>330_E5_E05_149.fcs</t>
  </si>
  <si>
    <t>330_E6_E06_150.fcs</t>
  </si>
  <si>
    <t>330_E7_E07_151.fcs</t>
  </si>
  <si>
    <t>330_E8_E08_152.fcs</t>
  </si>
  <si>
    <t>330_E9_E09_153.fcs</t>
  </si>
  <si>
    <t>330_E10_E10_154.fcs</t>
  </si>
  <si>
    <t>330_E11_E11_155.fcs</t>
  </si>
  <si>
    <t>330_E12_E12_156.fcs</t>
  </si>
  <si>
    <t>330_F1_F01_157.fcs</t>
  </si>
  <si>
    <t>330_F2_F02_158.fcs</t>
  </si>
  <si>
    <t>330_F3_F03_159.fcs</t>
  </si>
  <si>
    <t>330_F4_F04_160.fcs</t>
  </si>
  <si>
    <t>330_F5_F05_161.fcs</t>
  </si>
  <si>
    <t>330_F6_F06_162.fcs</t>
  </si>
  <si>
    <t>330_F7_F07_163.fcs</t>
  </si>
  <si>
    <t>330_F8_F08_164.fcs</t>
  </si>
  <si>
    <t>330_F9_F09_165.fcs</t>
  </si>
  <si>
    <t>330_F10_F10_166.fcs</t>
  </si>
  <si>
    <t>330_F11_F11_167.fcs</t>
  </si>
  <si>
    <t>330_F12_F12_168.fcs</t>
  </si>
  <si>
    <t>330_G1_G01_169.fcs</t>
  </si>
  <si>
    <t>330_G2_G02_170.fcs</t>
  </si>
  <si>
    <t>330_G3_G03_171.fcs</t>
  </si>
  <si>
    <t>330_G4_G04_172.fcs</t>
  </si>
  <si>
    <t>330_G5_G05_173.fcs</t>
  </si>
  <si>
    <t>330_G6_G06_174.fcs</t>
  </si>
  <si>
    <t>330_G7_G07_175.fcs</t>
  </si>
  <si>
    <t>330_G8_G08_176.fcs</t>
  </si>
  <si>
    <t>330_G9_G09_177.fcs</t>
  </si>
  <si>
    <t>330_G10_G10_178.fcs</t>
  </si>
  <si>
    <t>330_G11_G11_179.fcs</t>
  </si>
  <si>
    <t>330_G12_G12_180.fcs</t>
  </si>
  <si>
    <t>330_H1_H01_181.fcs</t>
  </si>
  <si>
    <t>330_H2_H02_182.fcs</t>
  </si>
  <si>
    <t>330_H3_H03_183.fcs</t>
  </si>
  <si>
    <t>empty (anti-IgM-PE)</t>
  </si>
  <si>
    <t>empty (anti-IgM-FITC)</t>
  </si>
  <si>
    <r>
      <t>HA-AID</t>
    </r>
    <r>
      <rPr>
        <b/>
        <vertAlign val="superscript"/>
        <sz val="11"/>
        <color theme="1"/>
        <rFont val="Calibri"/>
        <family val="2"/>
      </rPr>
      <t>Δ</t>
    </r>
    <r>
      <rPr>
        <b/>
        <vertAlign val="superscript"/>
        <sz val="11"/>
        <color theme="1"/>
        <rFont val="Calibri"/>
        <family val="2"/>
        <scheme val="minor"/>
      </rPr>
      <t>NES</t>
    </r>
    <r>
      <rPr>
        <b/>
        <sz val="11"/>
        <color theme="1"/>
        <rFont val="Calibri"/>
        <family val="2"/>
        <scheme val="minor"/>
      </rPr>
      <t>-GFP (anti-IgM-PE)</t>
    </r>
  </si>
  <si>
    <r>
      <t>AID</t>
    </r>
    <r>
      <rPr>
        <b/>
        <vertAlign val="superscript"/>
        <sz val="11"/>
        <color theme="1"/>
        <rFont val="Calibri"/>
        <family val="2"/>
        <scheme val="minor"/>
      </rPr>
      <t>ΔNES</t>
    </r>
    <r>
      <rPr>
        <b/>
        <sz val="11"/>
        <color theme="1"/>
        <rFont val="Calibri"/>
        <family val="2"/>
        <scheme val="minor"/>
      </rPr>
      <t>-S/G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(anti-IgM-PE)</t>
    </r>
  </si>
  <si>
    <r>
      <t>AID</t>
    </r>
    <r>
      <rPr>
        <b/>
        <vertAlign val="superscript"/>
        <sz val="11"/>
        <color theme="1"/>
        <rFont val="Calibri"/>
        <family val="2"/>
        <scheme val="minor"/>
      </rPr>
      <t>ΔNES</t>
    </r>
    <r>
      <rPr>
        <b/>
        <sz val="11"/>
        <color theme="1"/>
        <rFont val="Calibri"/>
        <family val="2"/>
        <scheme val="minor"/>
      </rPr>
      <t>-G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(anti-IgM-FITC)</t>
    </r>
  </si>
  <si>
    <t>309_B1_B01_013.fcs</t>
  </si>
  <si>
    <t>309_B2_B02_014.fcs</t>
  </si>
  <si>
    <t>309_B3_B03_015.fcs</t>
  </si>
  <si>
    <t>309_B4_B04_016.fcs</t>
  </si>
  <si>
    <t>309_B5_B05_017.fcs</t>
  </si>
  <si>
    <t>309_B6_B06_018.fcs</t>
  </si>
  <si>
    <t>402_D1_D01_037.fcs</t>
  </si>
  <si>
    <t>402_D2_D02_038.fcs</t>
  </si>
  <si>
    <t>402_D3_D03_039.fcs</t>
  </si>
  <si>
    <t>402_D4_D04_040.fcs</t>
  </si>
  <si>
    <t>402_D5_D05_041.fcs</t>
  </si>
  <si>
    <t>402_D6_D06_042.fcs</t>
  </si>
  <si>
    <t>403_D7_D07_043.fcs</t>
  </si>
  <si>
    <t>403_D8_D08_044.fcs</t>
  </si>
  <si>
    <t>403_D9_D09_045.fcs</t>
  </si>
  <si>
    <t>403_D10_D10_046.fcs</t>
  </si>
  <si>
    <t>403_D11_D11_047.fcs</t>
  </si>
  <si>
    <t>403_D12_D12_048.fcs</t>
  </si>
  <si>
    <t>404_B7_B07_019.fcs</t>
  </si>
  <si>
    <t>404_B8_B08_020.fcs</t>
  </si>
  <si>
    <t>404_B9_B09_021.fcs</t>
  </si>
  <si>
    <t>404_B10_B10_022.fcs</t>
  </si>
  <si>
    <t>404_B11_B11_023.fcs</t>
  </si>
  <si>
    <t>404_B12_B12_024.fcs</t>
  </si>
  <si>
    <t>405_C1_C01_025.fcs</t>
  </si>
  <si>
    <t>405_C2_C02_026.fcs</t>
  </si>
  <si>
    <t>405_C3_C03_027.fcs</t>
  </si>
  <si>
    <t>405_C4_C04_028.fcs</t>
  </si>
  <si>
    <t>405_C5_C05_029.fcs</t>
  </si>
  <si>
    <t>405_C6_C06_030.fcs</t>
  </si>
  <si>
    <r>
      <t>AID activity in DT40 UNG</t>
    </r>
    <r>
      <rPr>
        <b/>
        <vertAlign val="superscript"/>
        <sz val="16"/>
        <color theme="1"/>
        <rFont val="Calibri"/>
        <family val="2"/>
        <scheme val="minor"/>
      </rPr>
      <t>-/-</t>
    </r>
    <r>
      <rPr>
        <b/>
        <sz val="16"/>
        <color theme="1"/>
        <rFont val="Calibri"/>
        <family val="2"/>
        <scheme val="minor"/>
      </rPr>
      <t>AID</t>
    </r>
    <r>
      <rPr>
        <b/>
        <vertAlign val="superscript"/>
        <sz val="16"/>
        <color theme="1"/>
        <rFont val="Calibri"/>
        <family val="2"/>
        <scheme val="minor"/>
      </rPr>
      <t xml:space="preserve">-/-  </t>
    </r>
    <r>
      <rPr>
        <sz val="16"/>
        <color theme="1"/>
        <rFont val="Calibri"/>
        <family val="2"/>
        <scheme val="minor"/>
      </rPr>
      <t>(representative experiment)</t>
    </r>
  </si>
  <si>
    <r>
      <t>AID activity in DT40 UNG</t>
    </r>
    <r>
      <rPr>
        <b/>
        <vertAlign val="superscript"/>
        <sz val="16"/>
        <color theme="1"/>
        <rFont val="Calibri"/>
        <family val="2"/>
        <scheme val="minor"/>
      </rPr>
      <t>-/-</t>
    </r>
    <r>
      <rPr>
        <b/>
        <sz val="16"/>
        <color theme="1"/>
        <rFont val="Calibri"/>
        <family val="2"/>
        <scheme val="minor"/>
      </rPr>
      <t>AID</t>
    </r>
    <r>
      <rPr>
        <b/>
        <vertAlign val="superscript"/>
        <sz val="16"/>
        <color theme="1"/>
        <rFont val="Calibri"/>
        <family val="2"/>
        <scheme val="minor"/>
      </rPr>
      <t xml:space="preserve">-/- </t>
    </r>
    <r>
      <rPr>
        <sz val="16"/>
        <color theme="1"/>
        <rFont val="Calibri"/>
        <family val="2"/>
        <scheme val="minor"/>
      </rPr>
      <t>(repetition #1 for the full-lenght AID set)</t>
    </r>
  </si>
  <si>
    <r>
      <t>AID activity in DT40 UNG</t>
    </r>
    <r>
      <rPr>
        <b/>
        <vertAlign val="superscript"/>
        <sz val="16"/>
        <color theme="1"/>
        <rFont val="Calibri"/>
        <family val="2"/>
        <scheme val="minor"/>
      </rPr>
      <t>-/-</t>
    </r>
    <r>
      <rPr>
        <b/>
        <sz val="16"/>
        <color theme="1"/>
        <rFont val="Calibri"/>
        <family val="2"/>
        <scheme val="minor"/>
      </rPr>
      <t>AID</t>
    </r>
    <r>
      <rPr>
        <b/>
        <vertAlign val="superscript"/>
        <sz val="16"/>
        <color theme="1"/>
        <rFont val="Calibri"/>
        <family val="2"/>
        <scheme val="minor"/>
      </rPr>
      <t xml:space="preserve">-/- </t>
    </r>
    <r>
      <rPr>
        <sz val="16"/>
        <color theme="1"/>
        <rFont val="Calibri"/>
        <family val="2"/>
        <scheme val="minor"/>
      </rPr>
      <t>(repetition #2 for the full-lenght AID set)</t>
    </r>
  </si>
  <si>
    <t>untransfected</t>
  </si>
  <si>
    <r>
      <t>AID activity in DT40 UNG</t>
    </r>
    <r>
      <rPr>
        <b/>
        <vertAlign val="superscript"/>
        <sz val="16"/>
        <color theme="1"/>
        <rFont val="Calibri"/>
        <family val="2"/>
        <scheme val="minor"/>
      </rPr>
      <t>-/-</t>
    </r>
    <r>
      <rPr>
        <b/>
        <sz val="16"/>
        <color theme="1"/>
        <rFont val="Calibri"/>
        <family val="2"/>
        <scheme val="minor"/>
      </rPr>
      <t>AID</t>
    </r>
    <r>
      <rPr>
        <b/>
        <vertAlign val="superscript"/>
        <sz val="16"/>
        <color theme="1"/>
        <rFont val="Calibri"/>
        <family val="2"/>
        <scheme val="minor"/>
      </rPr>
      <t>-/-</t>
    </r>
    <r>
      <rPr>
        <b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(repetition #1 for the AID</t>
    </r>
    <r>
      <rPr>
        <vertAlign val="superscript"/>
        <sz val="16"/>
        <color theme="1"/>
        <rFont val="Calibri"/>
        <family val="2"/>
        <scheme val="minor"/>
      </rPr>
      <t>ΔNES</t>
    </r>
    <r>
      <rPr>
        <sz val="16"/>
        <color theme="1"/>
        <rFont val="Calibri"/>
        <family val="2"/>
        <scheme val="minor"/>
      </rPr>
      <t xml:space="preserve"> set)</t>
    </r>
  </si>
  <si>
    <r>
      <t>Igλ sequencing in DT40 UNG</t>
    </r>
    <r>
      <rPr>
        <b/>
        <vertAlign val="superscript"/>
        <sz val="24"/>
        <rFont val="Calibri"/>
        <family val="2"/>
        <scheme val="minor"/>
      </rPr>
      <t>-/-</t>
    </r>
    <r>
      <rPr>
        <b/>
        <sz val="24"/>
        <rFont val="Calibri"/>
        <family val="2"/>
        <scheme val="minor"/>
      </rPr>
      <t>AID</t>
    </r>
    <r>
      <rPr>
        <b/>
        <vertAlign val="superscript"/>
        <sz val="24"/>
        <rFont val="Calibri"/>
        <family val="2"/>
        <scheme val="minor"/>
      </rPr>
      <t>-/-</t>
    </r>
    <r>
      <rPr>
        <b/>
        <sz val="24"/>
        <rFont val="Calibri"/>
        <family val="2"/>
        <scheme val="minor"/>
      </rPr>
      <t>: UNIQUE MUTATIONS</t>
    </r>
  </si>
  <si>
    <r>
      <t>IgGC in DT40</t>
    </r>
    <r>
      <rPr>
        <b/>
        <vertAlign val="superscript"/>
        <sz val="16"/>
        <color theme="1"/>
        <rFont val="Calibri"/>
        <family val="2"/>
        <scheme val="minor"/>
      </rPr>
      <t>Cre1</t>
    </r>
    <r>
      <rPr>
        <b/>
        <sz val="16"/>
        <color theme="1"/>
        <rFont val="Calibri"/>
        <family val="2"/>
        <scheme val="minor"/>
      </rPr>
      <t xml:space="preserve"> AID</t>
    </r>
    <r>
      <rPr>
        <b/>
        <vertAlign val="superscript"/>
        <sz val="16"/>
        <color theme="1"/>
        <rFont val="Calibri"/>
        <family val="2"/>
        <scheme val="minor"/>
      </rPr>
      <t>-/-</t>
    </r>
    <r>
      <rPr>
        <b/>
        <sz val="16"/>
        <color theme="1"/>
        <rFont val="Calibri"/>
        <family val="2"/>
        <scheme val="minor"/>
      </rPr>
      <t xml:space="preserve">  </t>
    </r>
    <r>
      <rPr>
        <sz val="16"/>
        <color theme="1"/>
        <rFont val="Calibri"/>
        <family val="2"/>
        <scheme val="minor"/>
      </rPr>
      <t>(representative experiment)</t>
    </r>
  </si>
  <si>
    <r>
      <t>IgGC in DT40</t>
    </r>
    <r>
      <rPr>
        <b/>
        <vertAlign val="superscript"/>
        <sz val="16"/>
        <color theme="1"/>
        <rFont val="Calibri"/>
        <family val="2"/>
        <scheme val="minor"/>
      </rPr>
      <t>Cre1</t>
    </r>
    <r>
      <rPr>
        <b/>
        <sz val="16"/>
        <color theme="1"/>
        <rFont val="Calibri"/>
        <family val="2"/>
        <scheme val="minor"/>
      </rPr>
      <t xml:space="preserve"> AID</t>
    </r>
    <r>
      <rPr>
        <b/>
        <vertAlign val="superscript"/>
        <sz val="16"/>
        <color theme="1"/>
        <rFont val="Calibri"/>
        <family val="2"/>
        <scheme val="minor"/>
      </rPr>
      <t>-/-</t>
    </r>
    <r>
      <rPr>
        <b/>
        <sz val="16"/>
        <color theme="1"/>
        <rFont val="Calibri"/>
        <family val="2"/>
        <scheme val="minor"/>
      </rPr>
      <t xml:space="preserve">  </t>
    </r>
    <r>
      <rPr>
        <sz val="16"/>
        <color theme="1"/>
        <rFont val="Calibri"/>
        <family val="2"/>
        <scheme val="minor"/>
      </rPr>
      <t>(repetition)</t>
    </r>
  </si>
  <si>
    <r>
      <t>sIgM-gain</t>
    </r>
    <r>
      <rPr>
        <b/>
        <vertAlign val="superscript"/>
        <sz val="16"/>
        <color theme="1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>day 35 - 5th week</t>
    </r>
  </si>
  <si>
    <r>
      <t>sIgM-gain</t>
    </r>
    <r>
      <rPr>
        <b/>
        <vertAlign val="superscript"/>
        <sz val="16"/>
        <color theme="1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>day 58 - 8th week</t>
    </r>
  </si>
  <si>
    <r>
      <t>sIgM-gain</t>
    </r>
    <r>
      <rPr>
        <b/>
        <vertAlign val="superscript"/>
        <sz val="16"/>
        <color theme="1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>day 70 - 10th week</t>
    </r>
  </si>
  <si>
    <r>
      <t>sIgM-gain day 63 - 9th week</t>
    </r>
    <r>
      <rPr>
        <b/>
        <vertAlign val="superscript"/>
        <sz val="16"/>
        <color theme="1"/>
        <rFont val="Calibri"/>
        <family val="2"/>
        <scheme val="minor"/>
      </rPr>
      <t xml:space="preserve"> </t>
    </r>
  </si>
  <si>
    <t>sIgM-gain day 39</t>
  </si>
  <si>
    <t>sIgM-gain day 59</t>
  </si>
  <si>
    <r>
      <t>sIgM-gain</t>
    </r>
    <r>
      <rPr>
        <b/>
        <vertAlign val="superscript"/>
        <sz val="16"/>
        <color theme="1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 xml:space="preserve"> day 64</t>
    </r>
  </si>
  <si>
    <r>
      <t>sIgM-gain</t>
    </r>
    <r>
      <rPr>
        <b/>
        <vertAlign val="superscript"/>
        <sz val="16"/>
        <color theme="1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>day 71</t>
    </r>
  </si>
  <si>
    <r>
      <t>IgGC in DT40</t>
    </r>
    <r>
      <rPr>
        <b/>
        <vertAlign val="superscript"/>
        <sz val="16"/>
        <color theme="1"/>
        <rFont val="Calibri"/>
        <family val="2"/>
        <scheme val="minor"/>
      </rPr>
      <t>Cre1</t>
    </r>
    <r>
      <rPr>
        <b/>
        <sz val="16"/>
        <color theme="1"/>
        <rFont val="Calibri"/>
        <family val="2"/>
        <scheme val="minor"/>
      </rPr>
      <t xml:space="preserve"> AID</t>
    </r>
    <r>
      <rPr>
        <b/>
        <vertAlign val="superscript"/>
        <sz val="16"/>
        <color theme="1"/>
        <rFont val="Calibri"/>
        <family val="2"/>
        <scheme val="minor"/>
      </rPr>
      <t>-/-</t>
    </r>
    <r>
      <rPr>
        <b/>
        <sz val="16"/>
        <color theme="1"/>
        <rFont val="Calibri"/>
        <family val="2"/>
        <scheme val="minor"/>
      </rPr>
      <t xml:space="preserve">  - Igλ sequencing</t>
    </r>
  </si>
  <si>
    <r>
      <t>IgGC in DT40</t>
    </r>
    <r>
      <rPr>
        <b/>
        <vertAlign val="superscript"/>
        <sz val="16"/>
        <rFont val="Calibri"/>
        <family val="2"/>
        <scheme val="minor"/>
      </rPr>
      <t>Cre1</t>
    </r>
    <r>
      <rPr>
        <b/>
        <sz val="16"/>
        <rFont val="Calibri"/>
        <family val="2"/>
        <scheme val="minor"/>
      </rPr>
      <t xml:space="preserve"> AID</t>
    </r>
    <r>
      <rPr>
        <b/>
        <vertAlign val="superscript"/>
        <sz val="16"/>
        <rFont val="Calibri"/>
        <family val="2"/>
        <scheme val="minor"/>
      </rPr>
      <t>-/-</t>
    </r>
    <r>
      <rPr>
        <b/>
        <sz val="16"/>
        <rFont val="Calibri"/>
        <family val="2"/>
        <scheme val="minor"/>
      </rPr>
      <t xml:space="preserve">  - Igλ sequencing</t>
    </r>
  </si>
  <si>
    <r>
      <t xml:space="preserve">Hypermutation analysis in DT40 </t>
    </r>
    <r>
      <rPr>
        <b/>
        <sz val="16"/>
        <color theme="1"/>
        <rFont val="Calibri"/>
        <family val="2"/>
      </rPr>
      <t>ψV</t>
    </r>
    <r>
      <rPr>
        <b/>
        <vertAlign val="superscript"/>
        <sz val="16"/>
        <color theme="1"/>
        <rFont val="Calibri"/>
        <family val="2"/>
      </rPr>
      <t>-</t>
    </r>
    <r>
      <rPr>
        <b/>
        <sz val="16"/>
        <color theme="1"/>
        <rFont val="Calibri"/>
        <family val="2"/>
        <scheme val="minor"/>
      </rPr>
      <t xml:space="preserve"> AID</t>
    </r>
    <r>
      <rPr>
        <b/>
        <vertAlign val="superscript"/>
        <sz val="16"/>
        <color theme="1"/>
        <rFont val="Calibri"/>
        <family val="2"/>
        <scheme val="minor"/>
      </rPr>
      <t xml:space="preserve">-/- </t>
    </r>
    <r>
      <rPr>
        <b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(representative experiment)</t>
    </r>
  </si>
  <si>
    <r>
      <t xml:space="preserve">Hypermutation analysis in DT40 </t>
    </r>
    <r>
      <rPr>
        <b/>
        <sz val="16"/>
        <color theme="1"/>
        <rFont val="Calibri"/>
        <family val="2"/>
      </rPr>
      <t>ψV</t>
    </r>
    <r>
      <rPr>
        <b/>
        <vertAlign val="superscript"/>
        <sz val="16"/>
        <color theme="1"/>
        <rFont val="Calibri"/>
        <family val="2"/>
      </rPr>
      <t>-</t>
    </r>
    <r>
      <rPr>
        <b/>
        <sz val="16"/>
        <color theme="1"/>
        <rFont val="Calibri"/>
        <family val="2"/>
        <scheme val="minor"/>
      </rPr>
      <t xml:space="preserve"> AID</t>
    </r>
    <r>
      <rPr>
        <b/>
        <vertAlign val="superscript"/>
        <sz val="16"/>
        <color theme="1"/>
        <rFont val="Calibri"/>
        <family val="2"/>
        <scheme val="minor"/>
      </rPr>
      <t xml:space="preserve">-/- </t>
    </r>
    <r>
      <rPr>
        <b/>
        <sz val="16"/>
        <color theme="1"/>
        <rFont val="Calibri"/>
        <family val="2"/>
        <scheme val="minor"/>
      </rPr>
      <t xml:space="preserve">day 16 </t>
    </r>
    <r>
      <rPr>
        <sz val="16"/>
        <color theme="1"/>
        <rFont val="Calibri"/>
        <family val="2"/>
        <scheme val="minor"/>
      </rPr>
      <t>(repetition)</t>
    </r>
  </si>
  <si>
    <r>
      <t xml:space="preserve">sIgM-loss in DT40 </t>
    </r>
    <r>
      <rPr>
        <b/>
        <sz val="16"/>
        <color theme="1"/>
        <rFont val="Calibri"/>
        <family val="2"/>
      </rPr>
      <t>ψV</t>
    </r>
    <r>
      <rPr>
        <b/>
        <vertAlign val="superscript"/>
        <sz val="16"/>
        <color theme="1"/>
        <rFont val="Calibri"/>
        <family val="2"/>
      </rPr>
      <t>-</t>
    </r>
    <r>
      <rPr>
        <b/>
        <sz val="16"/>
        <color theme="1"/>
        <rFont val="Calibri"/>
        <family val="2"/>
        <scheme val="minor"/>
      </rPr>
      <t xml:space="preserve"> AID</t>
    </r>
    <r>
      <rPr>
        <b/>
        <vertAlign val="superscript"/>
        <sz val="16"/>
        <color theme="1"/>
        <rFont val="Calibri"/>
        <family val="2"/>
        <scheme val="minor"/>
      </rPr>
      <t xml:space="preserve">-/- </t>
    </r>
    <r>
      <rPr>
        <b/>
        <sz val="16"/>
        <color theme="1"/>
        <rFont val="Calibri"/>
        <family val="2"/>
        <scheme val="minor"/>
      </rPr>
      <t>day 16</t>
    </r>
  </si>
  <si>
    <r>
      <t xml:space="preserve">sIgM-loss in DT40 </t>
    </r>
    <r>
      <rPr>
        <b/>
        <sz val="16"/>
        <color theme="1"/>
        <rFont val="Calibri"/>
        <family val="2"/>
      </rPr>
      <t>ψV</t>
    </r>
    <r>
      <rPr>
        <b/>
        <vertAlign val="superscript"/>
        <sz val="16"/>
        <color theme="1"/>
        <rFont val="Calibri"/>
        <family val="2"/>
      </rPr>
      <t>-</t>
    </r>
    <r>
      <rPr>
        <b/>
        <sz val="16"/>
        <color theme="1"/>
        <rFont val="Calibri"/>
        <family val="2"/>
        <scheme val="minor"/>
      </rPr>
      <t xml:space="preserve"> AID</t>
    </r>
    <r>
      <rPr>
        <b/>
        <vertAlign val="superscript"/>
        <sz val="16"/>
        <color theme="1"/>
        <rFont val="Calibri"/>
        <family val="2"/>
        <scheme val="minor"/>
      </rPr>
      <t xml:space="preserve">-/- </t>
    </r>
    <r>
      <rPr>
        <b/>
        <sz val="16"/>
        <color theme="1"/>
        <rFont val="Calibri"/>
        <family val="2"/>
        <scheme val="minor"/>
      </rPr>
      <t>day 22</t>
    </r>
  </si>
  <si>
    <r>
      <t xml:space="preserve">sIgM-loss in DT40 </t>
    </r>
    <r>
      <rPr>
        <b/>
        <sz val="16"/>
        <color theme="1"/>
        <rFont val="Calibri"/>
        <family val="2"/>
      </rPr>
      <t>ψV</t>
    </r>
    <r>
      <rPr>
        <b/>
        <vertAlign val="superscript"/>
        <sz val="16"/>
        <color theme="1"/>
        <rFont val="Calibri"/>
        <family val="2"/>
      </rPr>
      <t>-</t>
    </r>
    <r>
      <rPr>
        <b/>
        <sz val="16"/>
        <color theme="1"/>
        <rFont val="Calibri"/>
        <family val="2"/>
        <scheme val="minor"/>
      </rPr>
      <t xml:space="preserve"> AID</t>
    </r>
    <r>
      <rPr>
        <b/>
        <vertAlign val="superscript"/>
        <sz val="16"/>
        <color theme="1"/>
        <rFont val="Calibri"/>
        <family val="2"/>
        <scheme val="minor"/>
      </rPr>
      <t xml:space="preserve">-/- </t>
    </r>
    <r>
      <rPr>
        <b/>
        <sz val="16"/>
        <color theme="1"/>
        <rFont val="Calibri"/>
        <family val="2"/>
        <scheme val="minor"/>
      </rPr>
      <t>day 29</t>
    </r>
  </si>
  <si>
    <r>
      <t xml:space="preserve">sIgM-loss in DT40 </t>
    </r>
    <r>
      <rPr>
        <b/>
        <sz val="16"/>
        <color theme="1"/>
        <rFont val="Calibri"/>
        <family val="2"/>
      </rPr>
      <t>ψV</t>
    </r>
    <r>
      <rPr>
        <b/>
        <vertAlign val="superscript"/>
        <sz val="16"/>
        <color theme="1"/>
        <rFont val="Calibri"/>
        <family val="2"/>
      </rPr>
      <t>-</t>
    </r>
    <r>
      <rPr>
        <b/>
        <sz val="16"/>
        <color theme="1"/>
        <rFont val="Calibri"/>
        <family val="2"/>
        <scheme val="minor"/>
      </rPr>
      <t xml:space="preserve"> AID</t>
    </r>
    <r>
      <rPr>
        <b/>
        <vertAlign val="superscript"/>
        <sz val="16"/>
        <color theme="1"/>
        <rFont val="Calibri"/>
        <family val="2"/>
        <scheme val="minor"/>
      </rPr>
      <t xml:space="preserve">-/- </t>
    </r>
    <r>
      <rPr>
        <b/>
        <sz val="16"/>
        <color theme="1"/>
        <rFont val="Calibri"/>
        <family val="2"/>
        <scheme val="minor"/>
      </rPr>
      <t>day 36</t>
    </r>
  </si>
  <si>
    <r>
      <t>sIgM-loss in RAMOS AIDKO</t>
    </r>
    <r>
      <rPr>
        <b/>
        <vertAlign val="super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(repetition #1)</t>
    </r>
  </si>
  <si>
    <r>
      <t>sIgM-loss in RAMOS AIDKO</t>
    </r>
    <r>
      <rPr>
        <b/>
        <vertAlign val="super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(repetition #2)</t>
    </r>
  </si>
  <si>
    <r>
      <t>MFI in RAMOS AID</t>
    </r>
    <r>
      <rPr>
        <b/>
        <vertAlign val="superscript"/>
        <sz val="12"/>
        <color theme="1"/>
        <rFont val="Calibri"/>
        <family val="2"/>
        <scheme val="minor"/>
      </rPr>
      <t>KO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(representative experiment)</t>
    </r>
  </si>
  <si>
    <r>
      <t>MFI in RAMOS AID</t>
    </r>
    <r>
      <rPr>
        <b/>
        <vertAlign val="superscript"/>
        <sz val="12"/>
        <color theme="1"/>
        <rFont val="Calibri"/>
        <family val="2"/>
        <scheme val="minor"/>
      </rPr>
      <t>KO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(repetition #1)</t>
    </r>
  </si>
  <si>
    <r>
      <t>MFI in RAMOS AID</t>
    </r>
    <r>
      <rPr>
        <b/>
        <vertAlign val="superscript"/>
        <sz val="12"/>
        <color theme="1"/>
        <rFont val="Calibri"/>
        <family val="2"/>
        <scheme val="minor"/>
      </rPr>
      <t>KO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(repetition #2</t>
    </r>
  </si>
  <si>
    <r>
      <t>SHM in AID</t>
    </r>
    <r>
      <rPr>
        <b/>
        <vertAlign val="superscript"/>
        <sz val="24"/>
        <rFont val="Calibri"/>
        <family val="2"/>
        <scheme val="minor"/>
      </rPr>
      <t>KO</t>
    </r>
    <r>
      <rPr>
        <b/>
        <sz val="24"/>
        <rFont val="Calibri"/>
        <family val="2"/>
        <scheme val="minor"/>
      </rPr>
      <t xml:space="preserve"> Ramos - UNIQUE MUTATIONS</t>
    </r>
  </si>
  <si>
    <r>
      <t>Viability of primary AID</t>
    </r>
    <r>
      <rPr>
        <b/>
        <vertAlign val="superscript"/>
        <sz val="16"/>
        <color theme="1"/>
        <rFont val="Calibri"/>
        <family val="2"/>
        <scheme val="minor"/>
      </rPr>
      <t>KO</t>
    </r>
    <r>
      <rPr>
        <b/>
        <sz val="16"/>
        <color theme="1"/>
        <rFont val="Calibri"/>
        <family val="2"/>
        <scheme val="minor"/>
      </rPr>
      <t xml:space="preserve"> mouse B cells (summary 5 experiments)</t>
    </r>
  </si>
  <si>
    <r>
      <t>CSR of primary AID</t>
    </r>
    <r>
      <rPr>
        <b/>
        <vertAlign val="superscript"/>
        <sz val="16"/>
        <color theme="1"/>
        <rFont val="Calibri"/>
        <family val="2"/>
        <scheme val="minor"/>
      </rPr>
      <t>KO</t>
    </r>
    <r>
      <rPr>
        <b/>
        <sz val="16"/>
        <color theme="1"/>
        <rFont val="Calibri"/>
        <family val="2"/>
        <scheme val="minor"/>
      </rPr>
      <t xml:space="preserve"> mouse B cells (summary 5 experiments)</t>
    </r>
  </si>
  <si>
    <r>
      <t>NGFR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cells (% of living)</t>
    </r>
  </si>
  <si>
    <r>
      <t>IgG1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cells (% of NGFR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)</t>
    </r>
  </si>
  <si>
    <r>
      <t>MFI in DT40 UNG</t>
    </r>
    <r>
      <rPr>
        <b/>
        <vertAlign val="superscript"/>
        <sz val="16"/>
        <color theme="1"/>
        <rFont val="Calibri"/>
        <family val="2"/>
        <scheme val="minor"/>
      </rPr>
      <t>-/-</t>
    </r>
    <r>
      <rPr>
        <b/>
        <sz val="16"/>
        <color theme="1"/>
        <rFont val="Calibri"/>
        <family val="2"/>
        <scheme val="minor"/>
      </rPr>
      <t xml:space="preserve"> AID</t>
    </r>
    <r>
      <rPr>
        <b/>
        <vertAlign val="superscript"/>
        <sz val="16"/>
        <color theme="1"/>
        <rFont val="Calibri"/>
        <family val="2"/>
        <scheme val="minor"/>
      </rPr>
      <t>-/-</t>
    </r>
  </si>
  <si>
    <r>
      <t>IgGC in DT40</t>
    </r>
    <r>
      <rPr>
        <b/>
        <vertAlign val="superscript"/>
        <sz val="16"/>
        <color theme="1"/>
        <rFont val="Calibri"/>
        <family val="2"/>
        <scheme val="minor"/>
      </rPr>
      <t>Cre1</t>
    </r>
    <r>
      <rPr>
        <b/>
        <sz val="16"/>
        <color theme="1"/>
        <rFont val="Calibri"/>
        <family val="2"/>
        <scheme val="minor"/>
      </rPr>
      <t xml:space="preserve"> AID</t>
    </r>
    <r>
      <rPr>
        <b/>
        <vertAlign val="superscript"/>
        <sz val="16"/>
        <color theme="1"/>
        <rFont val="Calibri"/>
        <family val="2"/>
        <scheme val="minor"/>
      </rPr>
      <t>-/-</t>
    </r>
    <r>
      <rPr>
        <b/>
        <sz val="16"/>
        <color theme="1"/>
        <rFont val="Calibri"/>
        <family val="2"/>
        <scheme val="minor"/>
      </rPr>
      <t xml:space="preserve"> </t>
    </r>
  </si>
  <si>
    <r>
      <t>sIgM-gain</t>
    </r>
    <r>
      <rPr>
        <b/>
        <vertAlign val="superscript"/>
        <sz val="16"/>
        <color theme="1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>day 63 - 9th week</t>
    </r>
  </si>
  <si>
    <r>
      <t>Cell cycle analysis in RAMOS AID</t>
    </r>
    <r>
      <rPr>
        <b/>
        <vertAlign val="superscript"/>
        <sz val="16"/>
        <color theme="1"/>
        <rFont val="Calibri"/>
        <family val="2"/>
        <scheme val="minor"/>
      </rPr>
      <t>KO</t>
    </r>
  </si>
  <si>
    <r>
      <t>Survival in RAMOS AID</t>
    </r>
    <r>
      <rPr>
        <b/>
        <vertAlign val="superscript"/>
        <sz val="16"/>
        <color theme="1"/>
        <rFont val="Calibri"/>
        <family val="2"/>
        <scheme val="minor"/>
      </rPr>
      <t>KO</t>
    </r>
  </si>
  <si>
    <r>
      <t>AID activity in DT40 UNG</t>
    </r>
    <r>
      <rPr>
        <b/>
        <vertAlign val="superscript"/>
        <sz val="16"/>
        <color theme="1"/>
        <rFont val="Calibri"/>
        <family val="2"/>
        <scheme val="minor"/>
      </rPr>
      <t>-/-</t>
    </r>
    <r>
      <rPr>
        <b/>
        <sz val="16"/>
        <color theme="1"/>
        <rFont val="Calibri"/>
        <family val="2"/>
        <scheme val="minor"/>
      </rPr>
      <t>AID</t>
    </r>
    <r>
      <rPr>
        <b/>
        <vertAlign val="superscript"/>
        <sz val="16"/>
        <color theme="1"/>
        <rFont val="Calibri"/>
        <family val="2"/>
        <scheme val="minor"/>
      </rPr>
      <t xml:space="preserve">-/- </t>
    </r>
    <r>
      <rPr>
        <sz val="16"/>
        <color theme="1"/>
        <rFont val="Calibri"/>
        <family val="2"/>
        <scheme val="minor"/>
      </rPr>
      <t>(repetition #2 for the AID</t>
    </r>
    <r>
      <rPr>
        <vertAlign val="superscript"/>
        <sz val="16"/>
        <color theme="1"/>
        <rFont val="Calibri"/>
        <family val="2"/>
        <scheme val="minor"/>
      </rPr>
      <t>ΔNES</t>
    </r>
    <r>
      <rPr>
        <sz val="16"/>
        <color theme="1"/>
        <rFont val="Calibri"/>
        <family val="2"/>
        <scheme val="minor"/>
      </rPr>
      <t xml:space="preserve"> set)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</si>
</sst>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\ _€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0.199999999999999"/>
      <color theme="1"/>
      <name val="Calibri"/>
      <family val="2"/>
    </font>
    <font>
      <b/>
      <vertAlign val="superscript"/>
      <sz val="10.199999999999999"/>
      <color theme="1"/>
      <name val="Calibri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</font>
    <font>
      <vertAlign val="superscript"/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7"/>
      <name val="Arial"/>
      <family val="2"/>
    </font>
    <font>
      <b/>
      <sz val="24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24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6"/>
      <color theme="1"/>
      <name val="Calibri"/>
      <family val="2"/>
    </font>
    <font>
      <b/>
      <vertAlign val="superscript"/>
      <sz val="16"/>
      <color theme="1"/>
      <name val="Calibri"/>
      <family val="2"/>
    </font>
    <font>
      <b/>
      <sz val="16"/>
      <name val="Calibri"/>
      <family val="2"/>
      <scheme val="minor"/>
    </font>
    <font>
      <b/>
      <vertAlign val="superscript"/>
      <sz val="16"/>
      <name val="Calibri"/>
      <family val="2"/>
      <scheme val="minor"/>
    </font>
    <font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2">
    <xf numFmtId="0" fontId="0" fillId="0" borderId="0" xfId="0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1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0" fontId="0" fillId="0" borderId="14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0" fillId="0" borderId="16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0" xfId="0" applyFill="1" applyBorder="1"/>
    <xf numFmtId="10" fontId="0" fillId="0" borderId="0" xfId="0" applyNumberFormat="1" applyFill="1" applyBorder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0" xfId="0" applyNumberFormat="1" applyFill="1" applyBorder="1"/>
    <xf numFmtId="0" fontId="2" fillId="0" borderId="1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9" fontId="0" fillId="0" borderId="16" xfId="0" applyNumberForma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13" xfId="0" applyFill="1" applyBorder="1" applyAlignment="1">
      <alignment horizontal="center" vertical="center"/>
    </xf>
    <xf numFmtId="0" fontId="30" fillId="0" borderId="0" xfId="0" applyFont="1" applyAlignment="1">
      <alignment horizontal="left"/>
    </xf>
    <xf numFmtId="0" fontId="0" fillId="0" borderId="13" xfId="0" applyFill="1" applyBorder="1" applyAlignment="1">
      <alignment horizontal="center" vertical="center"/>
    </xf>
    <xf numFmtId="0" fontId="0" fillId="0" borderId="0" xfId="0" applyFill="1"/>
    <xf numFmtId="0" fontId="0" fillId="0" borderId="16" xfId="0" applyFill="1" applyBorder="1" applyAlignment="1">
      <alignment horizontal="center"/>
    </xf>
    <xf numFmtId="0" fontId="25" fillId="0" borderId="0" xfId="0" applyFont="1" applyFill="1"/>
    <xf numFmtId="0" fontId="0" fillId="0" borderId="0" xfId="0" applyFont="1" applyFill="1"/>
    <xf numFmtId="0" fontId="11" fillId="0" borderId="0" xfId="0" applyFont="1" applyFill="1"/>
    <xf numFmtId="0" fontId="11" fillId="0" borderId="19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10" fontId="0" fillId="0" borderId="6" xfId="0" applyNumberForma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/>
    </xf>
    <xf numFmtId="0" fontId="30" fillId="0" borderId="0" xfId="0" applyFont="1" applyFill="1" applyBorder="1"/>
    <xf numFmtId="0" fontId="0" fillId="0" borderId="0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20" xfId="0" applyBorder="1"/>
    <xf numFmtId="0" fontId="0" fillId="0" borderId="13" xfId="0" applyBorder="1"/>
    <xf numFmtId="10" fontId="0" fillId="0" borderId="14" xfId="0" applyNumberFormat="1" applyBorder="1" applyAlignment="1">
      <alignment horizontal="right"/>
    </xf>
    <xf numFmtId="0" fontId="0" fillId="0" borderId="15" xfId="0" applyBorder="1"/>
    <xf numFmtId="10" fontId="0" fillId="0" borderId="16" xfId="0" applyNumberFormat="1" applyBorder="1" applyAlignment="1">
      <alignment horizontal="right"/>
    </xf>
    <xf numFmtId="10" fontId="0" fillId="0" borderId="17" xfId="0" applyNumberFormat="1" applyBorder="1" applyAlignment="1">
      <alignment horizontal="right"/>
    </xf>
    <xf numFmtId="10" fontId="0" fillId="0" borderId="32" xfId="0" applyNumberFormat="1" applyBorder="1" applyAlignment="1">
      <alignment horizontal="right"/>
    </xf>
    <xf numFmtId="0" fontId="0" fillId="0" borderId="33" xfId="0" applyBorder="1"/>
    <xf numFmtId="0" fontId="0" fillId="0" borderId="13" xfId="0" applyFill="1" applyBorder="1"/>
    <xf numFmtId="10" fontId="0" fillId="0" borderId="14" xfId="0" applyNumberFormat="1" applyFill="1" applyBorder="1"/>
    <xf numFmtId="0" fontId="0" fillId="0" borderId="15" xfId="0" applyFill="1" applyBorder="1"/>
    <xf numFmtId="10" fontId="0" fillId="0" borderId="16" xfId="0" applyNumberFormat="1" applyFill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1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8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10" fontId="0" fillId="0" borderId="6" xfId="0" applyNumberFormat="1" applyBorder="1"/>
    <xf numFmtId="0" fontId="0" fillId="0" borderId="11" xfId="0" applyBorder="1"/>
    <xf numFmtId="10" fontId="0" fillId="0" borderId="11" xfId="0" applyNumberFormat="1" applyBorder="1"/>
    <xf numFmtId="10" fontId="0" fillId="0" borderId="12" xfId="0" applyNumberFormat="1" applyBorder="1"/>
    <xf numFmtId="10" fontId="0" fillId="0" borderId="14" xfId="0" applyNumberFormat="1" applyBorder="1"/>
    <xf numFmtId="0" fontId="0" fillId="0" borderId="37" xfId="0" applyBorder="1"/>
    <xf numFmtId="10" fontId="0" fillId="0" borderId="37" xfId="0" applyNumberFormat="1" applyBorder="1"/>
    <xf numFmtId="10" fontId="0" fillId="0" borderId="16" xfId="0" applyNumberFormat="1" applyBorder="1"/>
    <xf numFmtId="10" fontId="0" fillId="0" borderId="37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10" fontId="0" fillId="0" borderId="37" xfId="0" applyNumberForma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7" fillId="0" borderId="29" xfId="0" applyFont="1" applyBorder="1" applyAlignment="1">
      <alignment horizontal="center" vertical="center" textRotation="90"/>
    </xf>
    <xf numFmtId="0" fontId="17" fillId="0" borderId="30" xfId="0" applyFont="1" applyBorder="1" applyAlignment="1">
      <alignment horizontal="center" vertical="center" textRotation="90"/>
    </xf>
    <xf numFmtId="0" fontId="17" fillId="0" borderId="31" xfId="0" applyFont="1" applyBorder="1" applyAlignment="1">
      <alignment horizontal="center" vertical="center" textRotation="90"/>
    </xf>
    <xf numFmtId="0" fontId="31" fillId="0" borderId="3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4" xfId="0" applyFont="1" applyFill="1" applyBorder="1" applyAlignment="1"/>
    <xf numFmtId="0" fontId="32" fillId="0" borderId="5" xfId="0" applyFont="1" applyFill="1" applyBorder="1" applyAlignment="1"/>
    <xf numFmtId="0" fontId="26" fillId="0" borderId="3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24" xfId="0" applyFont="1" applyFill="1" applyBorder="1" applyAlignment="1">
      <alignment horizontal="center" vertical="center"/>
    </xf>
    <xf numFmtId="0" fontId="26" fillId="0" borderId="25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center" vertical="center"/>
    </xf>
    <xf numFmtId="0" fontId="38" fillId="0" borderId="3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textRotation="90"/>
    </xf>
    <xf numFmtId="0" fontId="0" fillId="0" borderId="13" xfId="0" applyFill="1" applyBorder="1" applyAlignment="1">
      <alignment horizontal="center" vertical="center" textRotation="90"/>
    </xf>
    <xf numFmtId="0" fontId="0" fillId="0" borderId="15" xfId="0" applyFill="1" applyBorder="1" applyAlignment="1">
      <alignment horizontal="center" vertical="center" textRotation="90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1" fillId="0" borderId="9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 textRotation="90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F000000}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6"/>
  <sheetViews>
    <sheetView zoomScale="85" zoomScaleNormal="85" workbookViewId="0">
      <selection activeCell="H60" sqref="H60"/>
    </sheetView>
  </sheetViews>
  <sheetFormatPr defaultRowHeight="15" x14ac:dyDescent="0.25"/>
  <cols>
    <col min="2" max="2" width="6.42578125" customWidth="1"/>
    <col min="3" max="3" width="30.140625" customWidth="1"/>
    <col min="4" max="4" width="13.7109375" customWidth="1"/>
    <col min="5" max="5" width="13.5703125" customWidth="1"/>
    <col min="7" max="7" width="6.42578125" customWidth="1"/>
    <col min="8" max="8" width="31.85546875" customWidth="1"/>
    <col min="9" max="9" width="13.7109375" customWidth="1"/>
    <col min="10" max="10" width="13.5703125" customWidth="1"/>
    <col min="12" max="12" width="6.42578125" customWidth="1"/>
    <col min="13" max="13" width="29.42578125" customWidth="1"/>
    <col min="14" max="14" width="13.7109375" customWidth="1"/>
    <col min="15" max="15" width="13.5703125" customWidth="1"/>
    <col min="17" max="17" width="19.5703125" customWidth="1"/>
  </cols>
  <sheetData>
    <row r="1" spans="2:15" ht="51" customHeight="1" thickBot="1" x14ac:dyDescent="0.3">
      <c r="B1" s="125" t="s">
        <v>13</v>
      </c>
      <c r="C1" s="126"/>
      <c r="D1" s="126"/>
      <c r="E1" s="127"/>
      <c r="G1" s="125" t="s">
        <v>1610</v>
      </c>
      <c r="H1" s="126"/>
      <c r="I1" s="126"/>
      <c r="J1" s="127"/>
      <c r="L1" s="125" t="s">
        <v>1611</v>
      </c>
      <c r="M1" s="126"/>
      <c r="N1" s="126"/>
      <c r="O1" s="127"/>
    </row>
    <row r="2" spans="2:15" ht="15.75" thickBot="1" x14ac:dyDescent="0.3"/>
    <row r="3" spans="2:15" ht="15.75" thickBot="1" x14ac:dyDescent="0.3">
      <c r="D3" s="128" t="s">
        <v>5</v>
      </c>
      <c r="E3" s="129"/>
      <c r="I3" s="128" t="s">
        <v>5</v>
      </c>
      <c r="J3" s="129"/>
      <c r="N3" s="128" t="s">
        <v>5</v>
      </c>
      <c r="O3" s="129"/>
    </row>
    <row r="4" spans="2:15" ht="16.5" thickBot="1" x14ac:dyDescent="0.3">
      <c r="B4" s="130" t="s">
        <v>0</v>
      </c>
      <c r="C4" s="131"/>
      <c r="D4" s="1" t="s">
        <v>6</v>
      </c>
      <c r="E4" s="2" t="s">
        <v>7</v>
      </c>
      <c r="G4" s="130" t="s">
        <v>0</v>
      </c>
      <c r="H4" s="131"/>
      <c r="I4" s="1" t="s">
        <v>6</v>
      </c>
      <c r="J4" s="2" t="s">
        <v>7</v>
      </c>
      <c r="L4" s="130" t="s">
        <v>0</v>
      </c>
      <c r="M4" s="131"/>
      <c r="N4" s="1" t="s">
        <v>6</v>
      </c>
      <c r="O4" s="2" t="s">
        <v>7</v>
      </c>
    </row>
    <row r="5" spans="2:15" ht="15" customHeight="1" x14ac:dyDescent="0.25">
      <c r="B5" s="123" t="s">
        <v>1</v>
      </c>
      <c r="C5" s="5" t="s">
        <v>21</v>
      </c>
      <c r="D5" s="6">
        <v>0.442</v>
      </c>
      <c r="E5" s="7">
        <v>0.53500000000000003</v>
      </c>
      <c r="G5" s="123" t="s">
        <v>1</v>
      </c>
      <c r="H5" s="5" t="s">
        <v>21</v>
      </c>
      <c r="I5" s="6">
        <v>0.34100000000000003</v>
      </c>
      <c r="J5" s="7">
        <v>0.59899999999999998</v>
      </c>
      <c r="L5" s="123" t="s">
        <v>1</v>
      </c>
      <c r="M5" s="5" t="s">
        <v>63</v>
      </c>
      <c r="N5" s="6">
        <v>0.46899999999999997</v>
      </c>
      <c r="O5" s="7">
        <v>0.51300000000000001</v>
      </c>
    </row>
    <row r="6" spans="2:15" x14ac:dyDescent="0.25">
      <c r="B6" s="124"/>
      <c r="C6" s="3" t="s">
        <v>22</v>
      </c>
      <c r="D6" s="4">
        <v>0.377</v>
      </c>
      <c r="E6" s="8">
        <v>0.59899999999999998</v>
      </c>
      <c r="G6" s="124"/>
      <c r="H6" s="3" t="s">
        <v>22</v>
      </c>
      <c r="I6" s="4">
        <v>0.32799999999999996</v>
      </c>
      <c r="J6" s="8">
        <v>0.63300000000000001</v>
      </c>
      <c r="L6" s="124"/>
      <c r="M6" s="3" t="s">
        <v>64</v>
      </c>
      <c r="N6" s="4">
        <v>0.52700000000000002</v>
      </c>
      <c r="O6" s="8">
        <v>0.46</v>
      </c>
    </row>
    <row r="7" spans="2:15" x14ac:dyDescent="0.25">
      <c r="B7" s="124"/>
      <c r="C7" s="3" t="s">
        <v>23</v>
      </c>
      <c r="D7" s="4">
        <v>0.45300000000000001</v>
      </c>
      <c r="E7" s="8">
        <v>0.49299999999999999</v>
      </c>
      <c r="G7" s="124"/>
      <c r="H7" s="3" t="s">
        <v>23</v>
      </c>
      <c r="I7" s="4">
        <v>0.34100000000000003</v>
      </c>
      <c r="J7" s="8">
        <v>0.624</v>
      </c>
      <c r="L7" s="124"/>
      <c r="M7" s="3" t="s">
        <v>65</v>
      </c>
      <c r="N7" s="4">
        <v>0.495</v>
      </c>
      <c r="O7" s="8">
        <v>0.48799999999999999</v>
      </c>
    </row>
    <row r="8" spans="2:15" x14ac:dyDescent="0.25">
      <c r="B8" s="124"/>
      <c r="C8" s="3" t="s">
        <v>24</v>
      </c>
      <c r="D8" s="4">
        <v>0.41799999999999998</v>
      </c>
      <c r="E8" s="8">
        <v>0.56299999999999994</v>
      </c>
      <c r="G8" s="124"/>
      <c r="H8" s="3" t="s">
        <v>24</v>
      </c>
      <c r="I8" s="4">
        <v>0.32299999999999995</v>
      </c>
      <c r="J8" s="8">
        <v>0.63200000000000001</v>
      </c>
      <c r="L8" s="124"/>
      <c r="M8" s="3" t="s">
        <v>66</v>
      </c>
      <c r="N8" s="4">
        <v>0.52500000000000002</v>
      </c>
      <c r="O8" s="8">
        <v>0.46</v>
      </c>
    </row>
    <row r="9" spans="2:15" x14ac:dyDescent="0.25">
      <c r="B9" s="124"/>
      <c r="C9" s="3" t="s">
        <v>25</v>
      </c>
      <c r="D9" s="4">
        <v>0.41899999999999998</v>
      </c>
      <c r="E9" s="8">
        <v>0.56399999999999995</v>
      </c>
      <c r="G9" s="124"/>
      <c r="H9" s="3" t="s">
        <v>25</v>
      </c>
      <c r="I9" s="4">
        <v>0.30499999999999999</v>
      </c>
      <c r="J9" s="8">
        <v>0.64800000000000002</v>
      </c>
      <c r="L9" s="124"/>
      <c r="M9" s="3" t="s">
        <v>67</v>
      </c>
      <c r="N9" s="4">
        <v>0.48200000000000004</v>
      </c>
      <c r="O9" s="8">
        <v>0.498</v>
      </c>
    </row>
    <row r="10" spans="2:15" ht="15.75" thickBot="1" x14ac:dyDescent="0.3">
      <c r="B10" s="124"/>
      <c r="C10" s="3" t="s">
        <v>26</v>
      </c>
      <c r="D10" s="4">
        <v>0.45</v>
      </c>
      <c r="E10" s="8">
        <v>0.53600000000000003</v>
      </c>
      <c r="G10" s="124"/>
      <c r="H10" s="3" t="s">
        <v>26</v>
      </c>
      <c r="I10" s="4">
        <v>0.32299999999999995</v>
      </c>
      <c r="J10" s="8">
        <v>0.63900000000000001</v>
      </c>
      <c r="L10" s="124"/>
      <c r="M10" s="3" t="s">
        <v>68</v>
      </c>
      <c r="N10" s="4">
        <v>0.52</v>
      </c>
      <c r="O10" s="8">
        <v>0.46299999999999997</v>
      </c>
    </row>
    <row r="11" spans="2:15" ht="15" customHeight="1" x14ac:dyDescent="0.25">
      <c r="B11" s="123" t="s">
        <v>2</v>
      </c>
      <c r="C11" s="5" t="s">
        <v>27</v>
      </c>
      <c r="D11" s="6">
        <v>0.42299999999999999</v>
      </c>
      <c r="E11" s="7">
        <v>0.55500000000000005</v>
      </c>
      <c r="G11" s="123" t="s">
        <v>2</v>
      </c>
      <c r="H11" s="5" t="s">
        <v>27</v>
      </c>
      <c r="I11" s="6">
        <v>0.307</v>
      </c>
      <c r="J11" s="7">
        <v>0.64</v>
      </c>
      <c r="L11" s="123" t="s">
        <v>2</v>
      </c>
      <c r="M11" s="5" t="s">
        <v>69</v>
      </c>
      <c r="N11" s="6">
        <v>0.45399999999999996</v>
      </c>
      <c r="O11" s="7">
        <v>0.52900000000000003</v>
      </c>
    </row>
    <row r="12" spans="2:15" x14ac:dyDescent="0.25">
      <c r="B12" s="124"/>
      <c r="C12" s="3" t="s">
        <v>28</v>
      </c>
      <c r="D12" s="4">
        <v>0.42899999999999999</v>
      </c>
      <c r="E12" s="8">
        <v>0.55600000000000005</v>
      </c>
      <c r="G12" s="124"/>
      <c r="H12" s="3" t="s">
        <v>28</v>
      </c>
      <c r="I12" s="4">
        <v>0.30199999999999999</v>
      </c>
      <c r="J12" s="8">
        <v>0.66099999999999992</v>
      </c>
      <c r="L12" s="124"/>
      <c r="M12" s="3" t="s">
        <v>70</v>
      </c>
      <c r="N12" s="4">
        <v>0.47299999999999998</v>
      </c>
      <c r="O12" s="8">
        <v>0.50800000000000001</v>
      </c>
    </row>
    <row r="13" spans="2:15" x14ac:dyDescent="0.25">
      <c r="B13" s="124"/>
      <c r="C13" s="3" t="s">
        <v>29</v>
      </c>
      <c r="D13" s="4">
        <v>0.436</v>
      </c>
      <c r="E13" s="8">
        <v>0.54800000000000004</v>
      </c>
      <c r="G13" s="124"/>
      <c r="H13" s="3" t="s">
        <v>29</v>
      </c>
      <c r="I13" s="4">
        <v>0.27899999999999997</v>
      </c>
      <c r="J13" s="8">
        <v>0.67500000000000004</v>
      </c>
      <c r="L13" s="124"/>
      <c r="M13" s="3" t="s">
        <v>71</v>
      </c>
      <c r="N13" s="4">
        <v>0.53799999999999992</v>
      </c>
      <c r="O13" s="8">
        <v>0.44600000000000001</v>
      </c>
    </row>
    <row r="14" spans="2:15" x14ac:dyDescent="0.25">
      <c r="B14" s="124"/>
      <c r="C14" s="3" t="s">
        <v>30</v>
      </c>
      <c r="D14" s="4">
        <v>0.46700000000000003</v>
      </c>
      <c r="E14" s="8">
        <v>0.50900000000000001</v>
      </c>
      <c r="G14" s="124"/>
      <c r="H14" s="3" t="s">
        <v>30</v>
      </c>
      <c r="I14" s="4">
        <v>0.28199999999999997</v>
      </c>
      <c r="J14" s="8">
        <v>0.67099999999999993</v>
      </c>
      <c r="L14" s="124"/>
      <c r="M14" s="3" t="s">
        <v>72</v>
      </c>
      <c r="N14" s="4">
        <v>0.505</v>
      </c>
      <c r="O14" s="8">
        <v>0.47700000000000004</v>
      </c>
    </row>
    <row r="15" spans="2:15" x14ac:dyDescent="0.25">
      <c r="B15" s="124"/>
      <c r="C15" s="3" t="s">
        <v>31</v>
      </c>
      <c r="D15" s="4">
        <v>0.39900000000000002</v>
      </c>
      <c r="E15" s="8">
        <v>0.58199999999999996</v>
      </c>
      <c r="G15" s="124"/>
      <c r="H15" s="3" t="s">
        <v>31</v>
      </c>
      <c r="I15" s="4">
        <v>0.31</v>
      </c>
      <c r="J15" s="8">
        <v>0.65700000000000003</v>
      </c>
      <c r="L15" s="124"/>
      <c r="M15" s="3" t="s">
        <v>73</v>
      </c>
      <c r="N15" s="4">
        <v>0.49700000000000005</v>
      </c>
      <c r="O15" s="8">
        <v>0.48299999999999998</v>
      </c>
    </row>
    <row r="16" spans="2:15" ht="15.75" thickBot="1" x14ac:dyDescent="0.3">
      <c r="B16" s="124"/>
      <c r="C16" s="3" t="s">
        <v>32</v>
      </c>
      <c r="D16" s="4">
        <v>0.42799999999999999</v>
      </c>
      <c r="E16" s="8">
        <v>0.55800000000000005</v>
      </c>
      <c r="G16" s="124"/>
      <c r="H16" s="3" t="s">
        <v>32</v>
      </c>
      <c r="I16" s="4">
        <v>0.245</v>
      </c>
      <c r="J16" s="8">
        <v>0.69299999999999995</v>
      </c>
      <c r="L16" s="124"/>
      <c r="M16" s="3" t="s">
        <v>74</v>
      </c>
      <c r="N16" s="4">
        <v>0.51900000000000002</v>
      </c>
      <c r="O16" s="8">
        <v>0.46500000000000002</v>
      </c>
    </row>
    <row r="17" spans="2:15" ht="15" customHeight="1" x14ac:dyDescent="0.25">
      <c r="B17" s="123" t="s">
        <v>8</v>
      </c>
      <c r="C17" s="5" t="s">
        <v>51</v>
      </c>
      <c r="D17" s="6">
        <v>0.442</v>
      </c>
      <c r="E17" s="7">
        <v>0.54</v>
      </c>
      <c r="G17" s="123" t="s">
        <v>8</v>
      </c>
      <c r="H17" s="5" t="s">
        <v>51</v>
      </c>
      <c r="I17" s="6">
        <v>0.29799999999999999</v>
      </c>
      <c r="J17" s="7">
        <v>0.66</v>
      </c>
      <c r="L17" s="123" t="s">
        <v>8</v>
      </c>
      <c r="M17" s="5" t="s">
        <v>93</v>
      </c>
      <c r="N17" s="6">
        <v>0.503</v>
      </c>
      <c r="O17" s="7">
        <v>0.47600000000000003</v>
      </c>
    </row>
    <row r="18" spans="2:15" x14ac:dyDescent="0.25">
      <c r="B18" s="124"/>
      <c r="C18" s="3" t="s">
        <v>52</v>
      </c>
      <c r="D18" s="4">
        <v>0.39900000000000002</v>
      </c>
      <c r="E18" s="8">
        <v>0.58399999999999996</v>
      </c>
      <c r="G18" s="124"/>
      <c r="H18" s="3" t="s">
        <v>52</v>
      </c>
      <c r="I18" s="4">
        <v>0.307</v>
      </c>
      <c r="J18" s="8">
        <v>0.63700000000000001</v>
      </c>
      <c r="L18" s="124"/>
      <c r="M18" s="3" t="s">
        <v>94</v>
      </c>
      <c r="N18" s="4">
        <v>0.51100000000000001</v>
      </c>
      <c r="O18" s="8">
        <v>0.47200000000000003</v>
      </c>
    </row>
    <row r="19" spans="2:15" x14ac:dyDescent="0.25">
      <c r="B19" s="124"/>
      <c r="C19" s="3" t="s">
        <v>53</v>
      </c>
      <c r="D19" s="4">
        <v>0.38700000000000001</v>
      </c>
      <c r="E19" s="8">
        <v>0.59</v>
      </c>
      <c r="G19" s="124"/>
      <c r="H19" s="3" t="s">
        <v>53</v>
      </c>
      <c r="I19" s="4">
        <v>0.314</v>
      </c>
      <c r="J19" s="8">
        <v>0.64700000000000002</v>
      </c>
      <c r="L19" s="124"/>
      <c r="M19" s="3" t="s">
        <v>95</v>
      </c>
      <c r="N19" s="4">
        <v>0.48700000000000004</v>
      </c>
      <c r="O19" s="8">
        <v>0.496</v>
      </c>
    </row>
    <row r="20" spans="2:15" x14ac:dyDescent="0.25">
      <c r="B20" s="124"/>
      <c r="C20" s="3" t="s">
        <v>54</v>
      </c>
      <c r="D20" s="4">
        <v>0.435</v>
      </c>
      <c r="E20" s="8">
        <v>0.55100000000000005</v>
      </c>
      <c r="G20" s="124"/>
      <c r="H20" s="3" t="s">
        <v>54</v>
      </c>
      <c r="I20" s="4">
        <v>0.29899999999999999</v>
      </c>
      <c r="J20" s="8">
        <v>0.65500000000000003</v>
      </c>
      <c r="L20" s="124"/>
      <c r="M20" s="3" t="s">
        <v>96</v>
      </c>
      <c r="N20" s="4">
        <v>0.49099999999999999</v>
      </c>
      <c r="O20" s="8">
        <v>0.49099999999999999</v>
      </c>
    </row>
    <row r="21" spans="2:15" x14ac:dyDescent="0.25">
      <c r="B21" s="124"/>
      <c r="C21" s="3" t="s">
        <v>55</v>
      </c>
      <c r="D21" s="4">
        <v>0.34200000000000003</v>
      </c>
      <c r="E21" s="8">
        <v>0.627</v>
      </c>
      <c r="G21" s="124"/>
      <c r="H21" s="3" t="s">
        <v>55</v>
      </c>
      <c r="I21" s="4">
        <v>0.29699999999999999</v>
      </c>
      <c r="J21" s="8">
        <v>0.65599999999999992</v>
      </c>
      <c r="L21" s="124"/>
      <c r="M21" s="3" t="s">
        <v>97</v>
      </c>
      <c r="N21" s="4">
        <v>0.48799999999999999</v>
      </c>
      <c r="O21" s="8">
        <v>0.498</v>
      </c>
    </row>
    <row r="22" spans="2:15" ht="15.75" thickBot="1" x14ac:dyDescent="0.3">
      <c r="B22" s="124"/>
      <c r="C22" s="3" t="s">
        <v>56</v>
      </c>
      <c r="D22" s="4">
        <v>0.38600000000000001</v>
      </c>
      <c r="E22" s="8">
        <v>0.59699999999999998</v>
      </c>
      <c r="G22" s="124"/>
      <c r="H22" s="3" t="s">
        <v>56</v>
      </c>
      <c r="I22" s="4" t="s">
        <v>392</v>
      </c>
      <c r="J22" s="8" t="s">
        <v>392</v>
      </c>
      <c r="L22" s="124"/>
      <c r="M22" s="3" t="s">
        <v>98</v>
      </c>
      <c r="N22" s="4">
        <v>0.49399999999999999</v>
      </c>
      <c r="O22" s="8">
        <v>0.49299999999999999</v>
      </c>
    </row>
    <row r="23" spans="2:15" ht="15" customHeight="1" x14ac:dyDescent="0.25">
      <c r="B23" s="123" t="s">
        <v>9</v>
      </c>
      <c r="C23" s="5" t="s">
        <v>57</v>
      </c>
      <c r="D23" s="6">
        <v>0.40200000000000002</v>
      </c>
      <c r="E23" s="7">
        <v>0.57399999999999995</v>
      </c>
      <c r="G23" s="123" t="s">
        <v>9</v>
      </c>
      <c r="H23" s="5" t="s">
        <v>57</v>
      </c>
      <c r="I23" s="6">
        <v>0.30099999999999999</v>
      </c>
      <c r="J23" s="7">
        <v>0.65200000000000002</v>
      </c>
      <c r="L23" s="123" t="s">
        <v>9</v>
      </c>
      <c r="M23" s="5" t="s">
        <v>99</v>
      </c>
      <c r="N23" s="6">
        <v>0.52800000000000002</v>
      </c>
      <c r="O23" s="7">
        <v>0.45200000000000001</v>
      </c>
    </row>
    <row r="24" spans="2:15" x14ac:dyDescent="0.25">
      <c r="B24" s="124"/>
      <c r="C24" s="3" t="s">
        <v>58</v>
      </c>
      <c r="D24" s="4">
        <v>0.41499999999999998</v>
      </c>
      <c r="E24" s="8">
        <v>0.56599999999999995</v>
      </c>
      <c r="G24" s="124"/>
      <c r="H24" s="3" t="s">
        <v>58</v>
      </c>
      <c r="I24" s="4">
        <v>0.28699999999999998</v>
      </c>
      <c r="J24" s="8">
        <v>0.67099999999999993</v>
      </c>
      <c r="L24" s="124"/>
      <c r="M24" s="3" t="s">
        <v>100</v>
      </c>
      <c r="N24" s="4">
        <v>0.52400000000000002</v>
      </c>
      <c r="O24" s="8">
        <v>0.46200000000000002</v>
      </c>
    </row>
    <row r="25" spans="2:15" x14ac:dyDescent="0.25">
      <c r="B25" s="124"/>
      <c r="C25" s="3" t="s">
        <v>59</v>
      </c>
      <c r="D25" s="4">
        <v>0.42599999999999999</v>
      </c>
      <c r="E25" s="8">
        <v>0.50800000000000001</v>
      </c>
      <c r="G25" s="124"/>
      <c r="H25" s="3" t="s">
        <v>59</v>
      </c>
      <c r="I25" s="4">
        <v>0.28800000000000003</v>
      </c>
      <c r="J25" s="8">
        <v>0.66299999999999992</v>
      </c>
      <c r="L25" s="124"/>
      <c r="M25" s="3" t="s">
        <v>101</v>
      </c>
      <c r="N25" s="4">
        <v>0.52500000000000002</v>
      </c>
      <c r="O25" s="8">
        <v>0.46100000000000002</v>
      </c>
    </row>
    <row r="26" spans="2:15" x14ac:dyDescent="0.25">
      <c r="B26" s="124"/>
      <c r="C26" s="3" t="s">
        <v>60</v>
      </c>
      <c r="D26" s="4">
        <v>0.40699999999999997</v>
      </c>
      <c r="E26" s="8">
        <v>0.57499999999999996</v>
      </c>
      <c r="G26" s="124"/>
      <c r="H26" s="3" t="s">
        <v>60</v>
      </c>
      <c r="I26" s="4">
        <v>0.29199999999999998</v>
      </c>
      <c r="J26" s="8">
        <v>0.67400000000000004</v>
      </c>
      <c r="L26" s="124"/>
      <c r="M26" s="3" t="s">
        <v>102</v>
      </c>
      <c r="N26" s="4">
        <v>0.53200000000000003</v>
      </c>
      <c r="O26" s="8">
        <v>0.45299999999999996</v>
      </c>
    </row>
    <row r="27" spans="2:15" x14ac:dyDescent="0.25">
      <c r="B27" s="124"/>
      <c r="C27" s="3" t="s">
        <v>61</v>
      </c>
      <c r="D27" s="4">
        <v>0.39500000000000002</v>
      </c>
      <c r="E27" s="8">
        <v>0.57599999999999996</v>
      </c>
      <c r="G27" s="124"/>
      <c r="H27" s="3" t="s">
        <v>61</v>
      </c>
      <c r="I27" s="4">
        <v>0.308</v>
      </c>
      <c r="J27" s="8">
        <v>0.65</v>
      </c>
      <c r="L27" s="124"/>
      <c r="M27" s="3" t="s">
        <v>103</v>
      </c>
      <c r="N27" s="4">
        <v>0.49200000000000005</v>
      </c>
      <c r="O27" s="8">
        <v>0.496</v>
      </c>
    </row>
    <row r="28" spans="2:15" ht="15.75" thickBot="1" x14ac:dyDescent="0.3">
      <c r="B28" s="124"/>
      <c r="C28" s="3" t="s">
        <v>62</v>
      </c>
      <c r="D28" s="4">
        <v>0.42499999999999999</v>
      </c>
      <c r="E28" s="8">
        <v>0.55600000000000005</v>
      </c>
      <c r="G28" s="124"/>
      <c r="H28" s="3" t="s">
        <v>62</v>
      </c>
      <c r="I28" s="4">
        <v>0.30099999999999999</v>
      </c>
      <c r="J28" s="8">
        <v>0.65599999999999992</v>
      </c>
      <c r="L28" s="124"/>
      <c r="M28" s="3" t="s">
        <v>104</v>
      </c>
      <c r="N28" s="4">
        <v>0.51100000000000001</v>
      </c>
      <c r="O28" s="8">
        <v>0.47200000000000003</v>
      </c>
    </row>
    <row r="29" spans="2:15" ht="15" customHeight="1" x14ac:dyDescent="0.25">
      <c r="B29" s="123" t="s">
        <v>10</v>
      </c>
      <c r="C29" s="5" t="s">
        <v>33</v>
      </c>
      <c r="D29" s="6">
        <v>0.47499999999999998</v>
      </c>
      <c r="E29" s="7">
        <v>0.50800000000000001</v>
      </c>
      <c r="G29" s="123" t="s">
        <v>10</v>
      </c>
      <c r="H29" s="5" t="s">
        <v>33</v>
      </c>
      <c r="I29" s="6">
        <v>0.34399999999999997</v>
      </c>
      <c r="J29" s="7">
        <v>0.61499999999999999</v>
      </c>
      <c r="L29" s="123" t="s">
        <v>10</v>
      </c>
      <c r="M29" s="5" t="s">
        <v>75</v>
      </c>
      <c r="N29" s="6">
        <v>0.50800000000000001</v>
      </c>
      <c r="O29" s="7">
        <v>0.47499999999999998</v>
      </c>
    </row>
    <row r="30" spans="2:15" x14ac:dyDescent="0.25">
      <c r="B30" s="124"/>
      <c r="C30" s="3" t="s">
        <v>34</v>
      </c>
      <c r="D30" s="4">
        <v>0.437</v>
      </c>
      <c r="E30" s="8">
        <v>0.54900000000000004</v>
      </c>
      <c r="G30" s="124"/>
      <c r="H30" s="3" t="s">
        <v>34</v>
      </c>
      <c r="I30" s="4">
        <v>0.30499999999999999</v>
      </c>
      <c r="J30" s="8">
        <v>0.64400000000000002</v>
      </c>
      <c r="L30" s="124"/>
      <c r="M30" s="3" t="s">
        <v>76</v>
      </c>
      <c r="N30" s="4">
        <v>0.47399999999999998</v>
      </c>
      <c r="O30" s="8">
        <v>0.51</v>
      </c>
    </row>
    <row r="31" spans="2:15" x14ac:dyDescent="0.25">
      <c r="B31" s="124"/>
      <c r="C31" s="3" t="s">
        <v>35</v>
      </c>
      <c r="D31" s="4">
        <v>0.41699999999999998</v>
      </c>
      <c r="E31" s="8">
        <v>0.502</v>
      </c>
      <c r="G31" s="124"/>
      <c r="H31" s="3" t="s">
        <v>35</v>
      </c>
      <c r="I31" s="4">
        <v>0.30199999999999999</v>
      </c>
      <c r="J31" s="8">
        <v>0.65200000000000002</v>
      </c>
      <c r="L31" s="124"/>
      <c r="M31" s="3" t="s">
        <v>77</v>
      </c>
      <c r="N31" s="4">
        <v>0.50600000000000001</v>
      </c>
      <c r="O31" s="8">
        <v>0.47399999999999998</v>
      </c>
    </row>
    <row r="32" spans="2:15" x14ac:dyDescent="0.25">
      <c r="B32" s="124"/>
      <c r="C32" s="3" t="s">
        <v>36</v>
      </c>
      <c r="D32" s="4">
        <v>0.45100000000000001</v>
      </c>
      <c r="E32" s="8">
        <v>0.53100000000000003</v>
      </c>
      <c r="G32" s="124"/>
      <c r="H32" s="3" t="s">
        <v>36</v>
      </c>
      <c r="I32" s="4">
        <v>0.33100000000000002</v>
      </c>
      <c r="J32" s="8">
        <v>0.625</v>
      </c>
      <c r="L32" s="124"/>
      <c r="M32" s="3" t="s">
        <v>78</v>
      </c>
      <c r="N32" s="4">
        <v>0.47299999999999998</v>
      </c>
      <c r="O32" s="8">
        <v>0.51200000000000001</v>
      </c>
    </row>
    <row r="33" spans="2:15" x14ac:dyDescent="0.25">
      <c r="B33" s="124"/>
      <c r="C33" s="3" t="s">
        <v>37</v>
      </c>
      <c r="D33" s="4">
        <v>0.435</v>
      </c>
      <c r="E33" s="8">
        <v>0.54900000000000004</v>
      </c>
      <c r="G33" s="124"/>
      <c r="H33" s="3" t="s">
        <v>37</v>
      </c>
      <c r="I33" s="4">
        <v>0.34100000000000003</v>
      </c>
      <c r="J33" s="8">
        <v>0.61699999999999999</v>
      </c>
      <c r="L33" s="124"/>
      <c r="M33" s="3" t="s">
        <v>79</v>
      </c>
      <c r="N33" s="4">
        <v>0.47499999999999998</v>
      </c>
      <c r="O33" s="8">
        <v>0.504</v>
      </c>
    </row>
    <row r="34" spans="2:15" ht="15.75" thickBot="1" x14ac:dyDescent="0.3">
      <c r="B34" s="124"/>
      <c r="C34" s="3" t="s">
        <v>38</v>
      </c>
      <c r="D34" s="4">
        <v>0.433</v>
      </c>
      <c r="E34" s="8">
        <v>0.55200000000000005</v>
      </c>
      <c r="G34" s="124"/>
      <c r="H34" s="3" t="s">
        <v>38</v>
      </c>
      <c r="I34" s="4">
        <v>0.33600000000000002</v>
      </c>
      <c r="J34" s="8">
        <v>0.623</v>
      </c>
      <c r="L34" s="124"/>
      <c r="M34" s="3" t="s">
        <v>80</v>
      </c>
      <c r="N34" s="4">
        <v>0.47700000000000004</v>
      </c>
      <c r="O34" s="8">
        <v>0.503</v>
      </c>
    </row>
    <row r="35" spans="2:15" ht="15" customHeight="1" x14ac:dyDescent="0.25">
      <c r="B35" s="123" t="s">
        <v>11</v>
      </c>
      <c r="C35" s="5" t="s">
        <v>45</v>
      </c>
      <c r="D35" s="6">
        <v>0.42</v>
      </c>
      <c r="E35" s="7">
        <v>0.56299999999999994</v>
      </c>
      <c r="G35" s="123" t="s">
        <v>11</v>
      </c>
      <c r="H35" s="5" t="s">
        <v>45</v>
      </c>
      <c r="I35" s="6">
        <v>0.30399999999999999</v>
      </c>
      <c r="J35" s="7">
        <v>0.65900000000000003</v>
      </c>
      <c r="L35" s="123" t="s">
        <v>11</v>
      </c>
      <c r="M35" s="5" t="s">
        <v>87</v>
      </c>
      <c r="N35" s="6">
        <v>0.52600000000000002</v>
      </c>
      <c r="O35" s="7">
        <v>0.45600000000000002</v>
      </c>
    </row>
    <row r="36" spans="2:15" x14ac:dyDescent="0.25">
      <c r="B36" s="124"/>
      <c r="C36" s="3" t="s">
        <v>46</v>
      </c>
      <c r="D36" s="4">
        <v>0.44700000000000001</v>
      </c>
      <c r="E36" s="8">
        <v>0.53300000000000003</v>
      </c>
      <c r="G36" s="124"/>
      <c r="H36" s="3" t="s">
        <v>46</v>
      </c>
      <c r="I36" s="4">
        <v>0.33600000000000002</v>
      </c>
      <c r="J36" s="8">
        <v>0.62</v>
      </c>
      <c r="L36" s="124"/>
      <c r="M36" s="3" t="s">
        <v>88</v>
      </c>
      <c r="N36" s="4">
        <v>0.46100000000000002</v>
      </c>
      <c r="O36" s="8">
        <v>0.52500000000000002</v>
      </c>
    </row>
    <row r="37" spans="2:15" x14ac:dyDescent="0.25">
      <c r="B37" s="124"/>
      <c r="C37" s="3" t="s">
        <v>47</v>
      </c>
      <c r="D37" s="4">
        <v>0.39800000000000002</v>
      </c>
      <c r="E37" s="8">
        <v>0.497</v>
      </c>
      <c r="G37" s="124"/>
      <c r="H37" s="3" t="s">
        <v>47</v>
      </c>
      <c r="I37" s="4">
        <v>0.34399999999999997</v>
      </c>
      <c r="J37" s="8">
        <v>0.61699999999999999</v>
      </c>
      <c r="L37" s="124"/>
      <c r="M37" s="3" t="s">
        <v>89</v>
      </c>
      <c r="N37" s="4">
        <v>0.52200000000000002</v>
      </c>
      <c r="O37" s="8">
        <v>0.45799999999999996</v>
      </c>
    </row>
    <row r="38" spans="2:15" x14ac:dyDescent="0.25">
      <c r="B38" s="124"/>
      <c r="C38" s="3" t="s">
        <v>48</v>
      </c>
      <c r="D38" s="4">
        <v>0.44</v>
      </c>
      <c r="E38" s="8">
        <v>0.54400000000000004</v>
      </c>
      <c r="G38" s="124"/>
      <c r="H38" s="3" t="s">
        <v>48</v>
      </c>
      <c r="I38" s="4">
        <v>0.371</v>
      </c>
      <c r="J38" s="8">
        <v>0.57999999999999996</v>
      </c>
      <c r="L38" s="124"/>
      <c r="M38" s="3" t="s">
        <v>90</v>
      </c>
      <c r="N38" s="4">
        <v>0.47200000000000003</v>
      </c>
      <c r="O38" s="8">
        <v>0.51</v>
      </c>
    </row>
    <row r="39" spans="2:15" x14ac:dyDescent="0.25">
      <c r="B39" s="124"/>
      <c r="C39" s="3" t="s">
        <v>49</v>
      </c>
      <c r="D39" s="4">
        <v>0.45300000000000001</v>
      </c>
      <c r="E39" s="8">
        <v>0.53200000000000003</v>
      </c>
      <c r="G39" s="124"/>
      <c r="H39" s="3" t="s">
        <v>49</v>
      </c>
      <c r="I39" s="4" t="s">
        <v>392</v>
      </c>
      <c r="J39" s="8" t="s">
        <v>392</v>
      </c>
      <c r="L39" s="124"/>
      <c r="M39" s="3" t="s">
        <v>91</v>
      </c>
      <c r="N39" s="4">
        <v>0.49299999999999999</v>
      </c>
      <c r="O39" s="8">
        <v>0.48899999999999999</v>
      </c>
    </row>
    <row r="40" spans="2:15" ht="15.75" thickBot="1" x14ac:dyDescent="0.3">
      <c r="B40" s="124"/>
      <c r="C40" s="3" t="s">
        <v>50</v>
      </c>
      <c r="D40" s="4">
        <v>0.45400000000000001</v>
      </c>
      <c r="E40" s="8">
        <v>0.53100000000000003</v>
      </c>
      <c r="G40" s="124"/>
      <c r="H40" s="3" t="s">
        <v>50</v>
      </c>
      <c r="I40" s="4">
        <v>0.34100000000000003</v>
      </c>
      <c r="J40" s="8">
        <v>0.61799999999999999</v>
      </c>
      <c r="L40" s="124"/>
      <c r="M40" s="3" t="s">
        <v>92</v>
      </c>
      <c r="N40" s="4">
        <v>0.505</v>
      </c>
      <c r="O40" s="8">
        <v>0.47399999999999998</v>
      </c>
    </row>
    <row r="41" spans="2:15" ht="15" customHeight="1" x14ac:dyDescent="0.25">
      <c r="B41" s="123" t="s">
        <v>12</v>
      </c>
      <c r="C41" s="5" t="s">
        <v>39</v>
      </c>
      <c r="D41" s="6">
        <v>0.42899999999999999</v>
      </c>
      <c r="E41" s="7">
        <v>0.55000000000000004</v>
      </c>
      <c r="G41" s="123" t="s">
        <v>12</v>
      </c>
      <c r="H41" s="5" t="s">
        <v>39</v>
      </c>
      <c r="I41" s="6">
        <v>0.32600000000000001</v>
      </c>
      <c r="J41" s="7">
        <v>0.623</v>
      </c>
      <c r="L41" s="123" t="s">
        <v>12</v>
      </c>
      <c r="M41" s="5" t="s">
        <v>81</v>
      </c>
      <c r="N41" s="6">
        <v>0.48</v>
      </c>
      <c r="O41" s="7">
        <v>0.502</v>
      </c>
    </row>
    <row r="42" spans="2:15" x14ac:dyDescent="0.25">
      <c r="B42" s="124"/>
      <c r="C42" s="3" t="s">
        <v>40</v>
      </c>
      <c r="D42" s="4">
        <v>0.40699999999999997</v>
      </c>
      <c r="E42" s="8">
        <v>0.57499999999999996</v>
      </c>
      <c r="G42" s="124"/>
      <c r="H42" s="3" t="s">
        <v>40</v>
      </c>
      <c r="I42" s="4">
        <v>0.32400000000000001</v>
      </c>
      <c r="J42" s="8">
        <v>0.63400000000000001</v>
      </c>
      <c r="L42" s="124"/>
      <c r="M42" s="3" t="s">
        <v>82</v>
      </c>
      <c r="N42" s="4">
        <v>0.503</v>
      </c>
      <c r="O42" s="8">
        <v>0.47700000000000004</v>
      </c>
    </row>
    <row r="43" spans="2:15" x14ac:dyDescent="0.25">
      <c r="B43" s="124"/>
      <c r="C43" s="3" t="s">
        <v>41</v>
      </c>
      <c r="D43" s="4">
        <v>0.436</v>
      </c>
      <c r="E43" s="8">
        <v>0.54400000000000004</v>
      </c>
      <c r="G43" s="124"/>
      <c r="H43" s="3" t="s">
        <v>41</v>
      </c>
      <c r="I43" s="4" t="s">
        <v>392</v>
      </c>
      <c r="J43" s="8" t="s">
        <v>392</v>
      </c>
      <c r="L43" s="124"/>
      <c r="M43" s="3" t="s">
        <v>83</v>
      </c>
      <c r="N43" s="4">
        <v>0.49399999999999999</v>
      </c>
      <c r="O43" s="8">
        <v>0.48499999999999999</v>
      </c>
    </row>
    <row r="44" spans="2:15" x14ac:dyDescent="0.25">
      <c r="B44" s="124"/>
      <c r="C44" s="3" t="s">
        <v>42</v>
      </c>
      <c r="D44" s="4">
        <v>0.40100000000000002</v>
      </c>
      <c r="E44" s="8">
        <v>0.57699999999999996</v>
      </c>
      <c r="G44" s="124"/>
      <c r="H44" s="3" t="s">
        <v>42</v>
      </c>
      <c r="I44" s="4">
        <v>0.33200000000000002</v>
      </c>
      <c r="J44" s="8">
        <v>0.627</v>
      </c>
      <c r="L44" s="124"/>
      <c r="M44" s="3" t="s">
        <v>84</v>
      </c>
      <c r="N44" s="4">
        <v>0.53900000000000003</v>
      </c>
      <c r="O44" s="8">
        <v>0.442</v>
      </c>
    </row>
    <row r="45" spans="2:15" x14ac:dyDescent="0.25">
      <c r="B45" s="124"/>
      <c r="C45" s="3" t="s">
        <v>43</v>
      </c>
      <c r="D45" s="4">
        <v>0.438</v>
      </c>
      <c r="E45" s="8">
        <v>0.54400000000000004</v>
      </c>
      <c r="G45" s="124"/>
      <c r="H45" s="3" t="s">
        <v>43</v>
      </c>
      <c r="I45" s="4">
        <v>0.32799999999999996</v>
      </c>
      <c r="J45" s="8">
        <v>0.63300000000000001</v>
      </c>
      <c r="L45" s="124"/>
      <c r="M45" s="3" t="s">
        <v>85</v>
      </c>
      <c r="N45" s="4">
        <v>0.499</v>
      </c>
      <c r="O45" s="8">
        <v>0.48499999999999999</v>
      </c>
    </row>
    <row r="46" spans="2:15" x14ac:dyDescent="0.25">
      <c r="B46" s="124"/>
      <c r="C46" s="3" t="s">
        <v>44</v>
      </c>
      <c r="D46" s="4">
        <v>0.40600000000000003</v>
      </c>
      <c r="E46" s="8">
        <v>0.56999999999999995</v>
      </c>
      <c r="G46" s="124"/>
      <c r="H46" s="3" t="s">
        <v>44</v>
      </c>
      <c r="I46" s="4">
        <v>0.30399999999999999</v>
      </c>
      <c r="J46" s="8">
        <v>0.64599999999999991</v>
      </c>
      <c r="L46" s="124"/>
      <c r="M46" s="3" t="s">
        <v>86</v>
      </c>
      <c r="N46" s="4">
        <v>0.52200000000000002</v>
      </c>
      <c r="O46" s="8">
        <v>0.45899999999999996</v>
      </c>
    </row>
  </sheetData>
  <mergeCells count="30">
    <mergeCell ref="G11:G16"/>
    <mergeCell ref="B11:B16"/>
    <mergeCell ref="B17:B22"/>
    <mergeCell ref="G17:G22"/>
    <mergeCell ref="B23:B28"/>
    <mergeCell ref="B1:E1"/>
    <mergeCell ref="G1:J1"/>
    <mergeCell ref="I3:J3"/>
    <mergeCell ref="G4:H4"/>
    <mergeCell ref="G5:G10"/>
    <mergeCell ref="D3:E3"/>
    <mergeCell ref="B5:B10"/>
    <mergeCell ref="B4:C4"/>
    <mergeCell ref="L29:L34"/>
    <mergeCell ref="L35:L40"/>
    <mergeCell ref="L41:L46"/>
    <mergeCell ref="L1:O1"/>
    <mergeCell ref="N3:O3"/>
    <mergeCell ref="L4:M4"/>
    <mergeCell ref="L5:L10"/>
    <mergeCell ref="L11:L16"/>
    <mergeCell ref="L17:L22"/>
    <mergeCell ref="L23:L28"/>
    <mergeCell ref="B29:B34"/>
    <mergeCell ref="B35:B40"/>
    <mergeCell ref="B41:B46"/>
    <mergeCell ref="G23:G28"/>
    <mergeCell ref="G29:G34"/>
    <mergeCell ref="G35:G40"/>
    <mergeCell ref="G41:G4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8F1C-2661-4516-8A70-E9AEA42DD966}">
  <dimension ref="B1:AY32"/>
  <sheetViews>
    <sheetView zoomScale="55" zoomScaleNormal="55" workbookViewId="0">
      <selection activeCell="X48" sqref="X48"/>
    </sheetView>
  </sheetViews>
  <sheetFormatPr defaultRowHeight="15" x14ac:dyDescent="0.25"/>
  <cols>
    <col min="1" max="1" width="4" customWidth="1"/>
    <col min="2" max="2" width="5.28515625" customWidth="1"/>
    <col min="3" max="3" width="4.7109375" customWidth="1"/>
  </cols>
  <sheetData>
    <row r="1" spans="2:51" ht="15.75" thickBot="1" x14ac:dyDescent="0.3"/>
    <row r="2" spans="2:51" ht="36.75" thickBot="1" x14ac:dyDescent="0.3">
      <c r="D2" s="152" t="s">
        <v>2057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5"/>
    </row>
    <row r="3" spans="2:51" ht="16.5" customHeight="1" thickBot="1" x14ac:dyDescent="0.3"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3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3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3"/>
      <c r="AT3" s="41"/>
      <c r="AU3" s="41"/>
      <c r="AV3" s="41"/>
      <c r="AW3" s="41"/>
      <c r="AX3" s="41"/>
      <c r="AY3" s="41"/>
    </row>
    <row r="4" spans="2:51" ht="21.75" thickBot="1" x14ac:dyDescent="0.3">
      <c r="B4" s="149" t="s">
        <v>1301</v>
      </c>
      <c r="D4" s="156" t="s">
        <v>1280</v>
      </c>
      <c r="E4" s="157"/>
      <c r="F4" s="157"/>
      <c r="G4" s="157"/>
      <c r="H4" s="157"/>
      <c r="I4" s="158"/>
      <c r="J4" s="44"/>
      <c r="K4" s="156" t="s">
        <v>1282</v>
      </c>
      <c r="L4" s="157"/>
      <c r="M4" s="157"/>
      <c r="N4" s="157"/>
      <c r="O4" s="157"/>
      <c r="P4" s="158"/>
      <c r="Q4" s="45"/>
      <c r="R4" s="156" t="s">
        <v>1281</v>
      </c>
      <c r="S4" s="157"/>
      <c r="T4" s="157"/>
      <c r="U4" s="157"/>
      <c r="V4" s="157"/>
      <c r="W4" s="158"/>
      <c r="X4" s="44"/>
      <c r="Y4" s="156" t="s">
        <v>1284</v>
      </c>
      <c r="Z4" s="157"/>
      <c r="AA4" s="157"/>
      <c r="AB4" s="157"/>
      <c r="AC4" s="157"/>
      <c r="AD4" s="158"/>
      <c r="AE4" s="45"/>
      <c r="AF4" s="156" t="s">
        <v>1283</v>
      </c>
      <c r="AG4" s="157"/>
      <c r="AH4" s="157"/>
      <c r="AI4" s="157"/>
      <c r="AJ4" s="157"/>
      <c r="AK4" s="158"/>
      <c r="AL4" s="44"/>
      <c r="AM4" s="156" t="s">
        <v>1285</v>
      </c>
      <c r="AN4" s="157"/>
      <c r="AO4" s="157"/>
      <c r="AP4" s="157"/>
      <c r="AQ4" s="157"/>
      <c r="AR4" s="158"/>
      <c r="AS4" s="45"/>
      <c r="AT4" s="156" t="s">
        <v>1286</v>
      </c>
      <c r="AU4" s="157"/>
      <c r="AV4" s="157"/>
      <c r="AW4" s="157"/>
      <c r="AX4" s="157"/>
      <c r="AY4" s="158"/>
    </row>
    <row r="5" spans="2:51" ht="15.75" x14ac:dyDescent="0.25">
      <c r="B5" s="150"/>
      <c r="D5" s="46" t="s">
        <v>639</v>
      </c>
      <c r="E5" s="46" t="s">
        <v>640</v>
      </c>
      <c r="F5" s="46" t="s">
        <v>641</v>
      </c>
      <c r="G5" s="46" t="s">
        <v>642</v>
      </c>
      <c r="H5" s="46" t="s">
        <v>643</v>
      </c>
      <c r="I5" s="46" t="s">
        <v>644</v>
      </c>
      <c r="J5" s="45"/>
      <c r="K5" s="46" t="s">
        <v>639</v>
      </c>
      <c r="L5" s="46" t="s">
        <v>640</v>
      </c>
      <c r="M5" s="46" t="s">
        <v>641</v>
      </c>
      <c r="N5" s="46" t="s">
        <v>642</v>
      </c>
      <c r="O5" s="46" t="s">
        <v>643</v>
      </c>
      <c r="P5" s="46" t="s">
        <v>644</v>
      </c>
      <c r="Q5" s="45"/>
      <c r="R5" s="46" t="s">
        <v>639</v>
      </c>
      <c r="S5" s="46" t="s">
        <v>640</v>
      </c>
      <c r="T5" s="46" t="s">
        <v>641</v>
      </c>
      <c r="U5" s="46" t="s">
        <v>642</v>
      </c>
      <c r="V5" s="46" t="s">
        <v>643</v>
      </c>
      <c r="W5" s="46" t="s">
        <v>644</v>
      </c>
      <c r="X5" s="45"/>
      <c r="Y5" s="46" t="s">
        <v>639</v>
      </c>
      <c r="Z5" s="46" t="s">
        <v>640</v>
      </c>
      <c r="AA5" s="46" t="s">
        <v>641</v>
      </c>
      <c r="AB5" s="46" t="s">
        <v>642</v>
      </c>
      <c r="AC5" s="46" t="s">
        <v>643</v>
      </c>
      <c r="AD5" s="46" t="s">
        <v>644</v>
      </c>
      <c r="AE5" s="45"/>
      <c r="AF5" s="46" t="s">
        <v>639</v>
      </c>
      <c r="AG5" s="46" t="s">
        <v>640</v>
      </c>
      <c r="AH5" s="46" t="s">
        <v>641</v>
      </c>
      <c r="AI5" s="46" t="s">
        <v>642</v>
      </c>
      <c r="AJ5" s="46" t="s">
        <v>643</v>
      </c>
      <c r="AK5" s="46" t="s">
        <v>644</v>
      </c>
      <c r="AL5" s="45"/>
      <c r="AM5" s="46" t="s">
        <v>639</v>
      </c>
      <c r="AN5" s="46" t="s">
        <v>640</v>
      </c>
      <c r="AO5" s="46" t="s">
        <v>641</v>
      </c>
      <c r="AP5" s="46" t="s">
        <v>642</v>
      </c>
      <c r="AQ5" s="46" t="s">
        <v>643</v>
      </c>
      <c r="AR5" s="46" t="s">
        <v>644</v>
      </c>
      <c r="AS5" s="45"/>
      <c r="AT5" s="46" t="s">
        <v>639</v>
      </c>
      <c r="AU5" s="46" t="s">
        <v>640</v>
      </c>
      <c r="AV5" s="46" t="s">
        <v>641</v>
      </c>
      <c r="AW5" s="46" t="s">
        <v>642</v>
      </c>
      <c r="AX5" s="46" t="s">
        <v>643</v>
      </c>
      <c r="AY5" s="46" t="s">
        <v>644</v>
      </c>
    </row>
    <row r="6" spans="2:51" ht="15.75" x14ac:dyDescent="0.25">
      <c r="B6" s="150"/>
      <c r="D6" s="47" t="s">
        <v>640</v>
      </c>
      <c r="E6" s="47"/>
      <c r="F6" s="47">
        <v>0</v>
      </c>
      <c r="G6" s="47">
        <v>0</v>
      </c>
      <c r="H6" s="47">
        <v>0</v>
      </c>
      <c r="I6" s="47">
        <v>0</v>
      </c>
      <c r="J6" s="45"/>
      <c r="K6" s="47" t="s">
        <v>640</v>
      </c>
      <c r="L6" s="47">
        <v>0</v>
      </c>
      <c r="M6" s="47">
        <v>13</v>
      </c>
      <c r="N6" s="47">
        <v>19</v>
      </c>
      <c r="O6" s="47">
        <v>2</v>
      </c>
      <c r="P6" s="47">
        <v>34</v>
      </c>
      <c r="Q6" s="45"/>
      <c r="R6" s="47" t="s">
        <v>640</v>
      </c>
      <c r="S6" s="47">
        <v>0</v>
      </c>
      <c r="T6" s="47">
        <v>7</v>
      </c>
      <c r="U6" s="47">
        <v>7</v>
      </c>
      <c r="V6" s="47">
        <v>1</v>
      </c>
      <c r="W6" s="47">
        <v>15</v>
      </c>
      <c r="X6" s="45"/>
      <c r="Y6" s="47" t="s">
        <v>640</v>
      </c>
      <c r="Z6" s="47">
        <v>0</v>
      </c>
      <c r="AA6" s="47">
        <v>37</v>
      </c>
      <c r="AB6" s="47">
        <v>48</v>
      </c>
      <c r="AC6" s="47">
        <v>14</v>
      </c>
      <c r="AD6" s="47">
        <v>99</v>
      </c>
      <c r="AE6" s="45"/>
      <c r="AF6" s="47" t="s">
        <v>640</v>
      </c>
      <c r="AG6" s="47">
        <v>0</v>
      </c>
      <c r="AH6" s="47">
        <v>12</v>
      </c>
      <c r="AI6" s="47">
        <v>28</v>
      </c>
      <c r="AJ6" s="47">
        <v>3</v>
      </c>
      <c r="AK6" s="47">
        <v>43</v>
      </c>
      <c r="AL6" s="45"/>
      <c r="AM6" s="47" t="s">
        <v>640</v>
      </c>
      <c r="AN6" s="47">
        <v>0</v>
      </c>
      <c r="AO6" s="47">
        <v>26</v>
      </c>
      <c r="AP6" s="47">
        <v>35</v>
      </c>
      <c r="AQ6" s="47">
        <v>10</v>
      </c>
      <c r="AR6" s="47">
        <v>71</v>
      </c>
      <c r="AS6" s="45"/>
      <c r="AT6" s="47" t="s">
        <v>640</v>
      </c>
      <c r="AU6" s="47">
        <v>0</v>
      </c>
      <c r="AV6" s="47">
        <v>14</v>
      </c>
      <c r="AW6" s="47">
        <v>55</v>
      </c>
      <c r="AX6" s="47">
        <v>9</v>
      </c>
      <c r="AY6" s="47">
        <v>78</v>
      </c>
    </row>
    <row r="7" spans="2:51" ht="15.75" x14ac:dyDescent="0.25">
      <c r="B7" s="150"/>
      <c r="D7" s="47" t="s">
        <v>641</v>
      </c>
      <c r="E7" s="47">
        <v>0</v>
      </c>
      <c r="F7" s="47"/>
      <c r="G7" s="47">
        <v>0</v>
      </c>
      <c r="H7" s="47">
        <v>0</v>
      </c>
      <c r="I7" s="47">
        <v>0</v>
      </c>
      <c r="J7" s="45"/>
      <c r="K7" s="47" t="s">
        <v>641</v>
      </c>
      <c r="L7" s="47">
        <v>8</v>
      </c>
      <c r="M7" s="47">
        <v>0</v>
      </c>
      <c r="N7" s="47">
        <v>2</v>
      </c>
      <c r="O7" s="47">
        <v>11</v>
      </c>
      <c r="P7" s="47">
        <v>21</v>
      </c>
      <c r="Q7" s="45"/>
      <c r="R7" s="47" t="s">
        <v>641</v>
      </c>
      <c r="S7" s="47">
        <v>8</v>
      </c>
      <c r="T7" s="47">
        <v>0</v>
      </c>
      <c r="U7" s="47">
        <v>3</v>
      </c>
      <c r="V7" s="47">
        <v>4</v>
      </c>
      <c r="W7" s="47">
        <v>15</v>
      </c>
      <c r="X7" s="45"/>
      <c r="Y7" s="47" t="s">
        <v>641</v>
      </c>
      <c r="Z7" s="47">
        <v>28</v>
      </c>
      <c r="AA7" s="47">
        <v>0</v>
      </c>
      <c r="AB7" s="47">
        <v>19</v>
      </c>
      <c r="AC7" s="47">
        <v>41</v>
      </c>
      <c r="AD7" s="47">
        <v>88</v>
      </c>
      <c r="AE7" s="45"/>
      <c r="AF7" s="47" t="s">
        <v>641</v>
      </c>
      <c r="AG7" s="47">
        <v>7</v>
      </c>
      <c r="AH7" s="47">
        <v>0</v>
      </c>
      <c r="AI7" s="47">
        <v>4</v>
      </c>
      <c r="AJ7" s="47">
        <v>29</v>
      </c>
      <c r="AK7" s="47">
        <v>40</v>
      </c>
      <c r="AL7" s="45"/>
      <c r="AM7" s="47" t="s">
        <v>641</v>
      </c>
      <c r="AN7" s="47">
        <v>27</v>
      </c>
      <c r="AO7" s="47">
        <v>0</v>
      </c>
      <c r="AP7" s="47">
        <v>9</v>
      </c>
      <c r="AQ7" s="47">
        <v>28</v>
      </c>
      <c r="AR7" s="47">
        <v>64</v>
      </c>
      <c r="AS7" s="45"/>
      <c r="AT7" s="47" t="s">
        <v>641</v>
      </c>
      <c r="AU7" s="47">
        <v>21</v>
      </c>
      <c r="AV7" s="47">
        <v>0</v>
      </c>
      <c r="AW7" s="47">
        <v>6</v>
      </c>
      <c r="AX7" s="47">
        <v>45</v>
      </c>
      <c r="AY7" s="47">
        <v>72</v>
      </c>
    </row>
    <row r="8" spans="2:51" ht="15.75" x14ac:dyDescent="0.25">
      <c r="B8" s="150"/>
      <c r="D8" s="47" t="s">
        <v>642</v>
      </c>
      <c r="E8" s="47">
        <v>0</v>
      </c>
      <c r="F8" s="47">
        <v>0</v>
      </c>
      <c r="G8" s="47"/>
      <c r="H8" s="47">
        <v>1</v>
      </c>
      <c r="I8" s="47">
        <v>1</v>
      </c>
      <c r="J8" s="45"/>
      <c r="K8" s="47" t="s">
        <v>642</v>
      </c>
      <c r="L8" s="47">
        <v>0</v>
      </c>
      <c r="M8" s="47">
        <v>1</v>
      </c>
      <c r="N8" s="47">
        <v>0</v>
      </c>
      <c r="O8" s="47">
        <v>0</v>
      </c>
      <c r="P8" s="47">
        <v>1</v>
      </c>
      <c r="Q8" s="45"/>
      <c r="R8" s="47" t="s">
        <v>642</v>
      </c>
      <c r="S8" s="47">
        <v>1</v>
      </c>
      <c r="T8" s="47">
        <v>0</v>
      </c>
      <c r="U8" s="47">
        <v>0</v>
      </c>
      <c r="V8" s="47">
        <v>0</v>
      </c>
      <c r="W8" s="47">
        <v>1</v>
      </c>
      <c r="X8" s="45"/>
      <c r="Y8" s="47" t="s">
        <v>642</v>
      </c>
      <c r="Z8" s="47">
        <v>5</v>
      </c>
      <c r="AA8" s="47">
        <v>2</v>
      </c>
      <c r="AB8" s="47">
        <v>0</v>
      </c>
      <c r="AC8" s="47">
        <v>2</v>
      </c>
      <c r="AD8" s="47">
        <v>9</v>
      </c>
      <c r="AE8" s="45"/>
      <c r="AF8" s="47" t="s">
        <v>642</v>
      </c>
      <c r="AG8" s="47">
        <v>0</v>
      </c>
      <c r="AH8" s="47">
        <v>0</v>
      </c>
      <c r="AI8" s="47">
        <v>0</v>
      </c>
      <c r="AJ8" s="47">
        <v>0</v>
      </c>
      <c r="AK8" s="47">
        <v>0</v>
      </c>
      <c r="AL8" s="45"/>
      <c r="AM8" s="47" t="s">
        <v>642</v>
      </c>
      <c r="AN8" s="47">
        <v>4</v>
      </c>
      <c r="AO8" s="47">
        <v>3</v>
      </c>
      <c r="AP8" s="47">
        <v>0</v>
      </c>
      <c r="AQ8" s="47">
        <v>1</v>
      </c>
      <c r="AR8" s="47">
        <v>8</v>
      </c>
      <c r="AS8" s="45"/>
      <c r="AT8" s="47" t="s">
        <v>642</v>
      </c>
      <c r="AU8" s="47">
        <v>1</v>
      </c>
      <c r="AV8" s="47">
        <v>1</v>
      </c>
      <c r="AW8" s="47">
        <v>0</v>
      </c>
      <c r="AX8" s="47">
        <v>2</v>
      </c>
      <c r="AY8" s="47">
        <v>4</v>
      </c>
    </row>
    <row r="9" spans="2:51" ht="15.75" x14ac:dyDescent="0.25">
      <c r="B9" s="150"/>
      <c r="D9" s="47" t="s">
        <v>643</v>
      </c>
      <c r="E9" s="47">
        <v>0</v>
      </c>
      <c r="F9" s="47">
        <v>0</v>
      </c>
      <c r="G9" s="47">
        <v>0</v>
      </c>
      <c r="H9" s="47"/>
      <c r="I9" s="47">
        <v>0</v>
      </c>
      <c r="J9" s="45"/>
      <c r="K9" s="47" t="s">
        <v>643</v>
      </c>
      <c r="L9" s="47">
        <v>2</v>
      </c>
      <c r="M9" s="47">
        <v>3</v>
      </c>
      <c r="N9" s="47">
        <v>0</v>
      </c>
      <c r="O9" s="47">
        <v>0</v>
      </c>
      <c r="P9" s="47">
        <v>5</v>
      </c>
      <c r="Q9" s="45"/>
      <c r="R9" s="47" t="s">
        <v>643</v>
      </c>
      <c r="S9" s="47">
        <v>2</v>
      </c>
      <c r="T9" s="47">
        <v>1</v>
      </c>
      <c r="U9" s="47">
        <v>0</v>
      </c>
      <c r="V9" s="47">
        <v>0</v>
      </c>
      <c r="W9" s="47">
        <v>3</v>
      </c>
      <c r="X9" s="45"/>
      <c r="Y9" s="47" t="s">
        <v>643</v>
      </c>
      <c r="Z9" s="47">
        <v>4</v>
      </c>
      <c r="AA9" s="47">
        <v>6</v>
      </c>
      <c r="AB9" s="47">
        <v>4</v>
      </c>
      <c r="AC9" s="47">
        <v>0</v>
      </c>
      <c r="AD9" s="47">
        <v>14</v>
      </c>
      <c r="AE9" s="45"/>
      <c r="AF9" s="47" t="s">
        <v>643</v>
      </c>
      <c r="AG9" s="47">
        <v>1</v>
      </c>
      <c r="AH9" s="47">
        <v>1</v>
      </c>
      <c r="AI9" s="47">
        <v>0</v>
      </c>
      <c r="AJ9" s="47">
        <v>0</v>
      </c>
      <c r="AK9" s="47">
        <v>2</v>
      </c>
      <c r="AL9" s="45"/>
      <c r="AM9" s="47" t="s">
        <v>643</v>
      </c>
      <c r="AN9" s="47">
        <v>4</v>
      </c>
      <c r="AO9" s="47">
        <v>7</v>
      </c>
      <c r="AP9" s="47">
        <v>1</v>
      </c>
      <c r="AQ9" s="47">
        <v>0</v>
      </c>
      <c r="AR9" s="47">
        <v>12</v>
      </c>
      <c r="AS9" s="45"/>
      <c r="AT9" s="47" t="s">
        <v>643</v>
      </c>
      <c r="AU9" s="47">
        <v>0</v>
      </c>
      <c r="AV9" s="47">
        <v>1</v>
      </c>
      <c r="AW9" s="47">
        <v>0</v>
      </c>
      <c r="AX9" s="47">
        <v>0</v>
      </c>
      <c r="AY9" s="47">
        <v>1</v>
      </c>
    </row>
    <row r="10" spans="2:51" ht="16.5" thickBot="1" x14ac:dyDescent="0.3">
      <c r="B10" s="151"/>
      <c r="D10" s="47"/>
      <c r="E10" s="47"/>
      <c r="F10" s="47"/>
      <c r="G10" s="47"/>
      <c r="H10" s="47"/>
      <c r="I10" s="47">
        <v>1</v>
      </c>
      <c r="J10" s="45"/>
      <c r="K10" s="47"/>
      <c r="L10" s="47"/>
      <c r="M10" s="47"/>
      <c r="N10" s="47"/>
      <c r="O10" s="47"/>
      <c r="P10" s="47">
        <v>61</v>
      </c>
      <c r="Q10" s="45"/>
      <c r="R10" s="47"/>
      <c r="S10" s="47"/>
      <c r="T10" s="47"/>
      <c r="U10" s="47"/>
      <c r="V10" s="47"/>
      <c r="W10" s="47">
        <v>34</v>
      </c>
      <c r="X10" s="45"/>
      <c r="Y10" s="47"/>
      <c r="Z10" s="47"/>
      <c r="AA10" s="47"/>
      <c r="AB10" s="47"/>
      <c r="AC10" s="47"/>
      <c r="AD10" s="47">
        <v>210</v>
      </c>
      <c r="AE10" s="45"/>
      <c r="AF10" s="47"/>
      <c r="AG10" s="47"/>
      <c r="AH10" s="47"/>
      <c r="AI10" s="47"/>
      <c r="AJ10" s="47"/>
      <c r="AK10" s="47">
        <v>85</v>
      </c>
      <c r="AL10" s="45"/>
      <c r="AM10" s="47"/>
      <c r="AN10" s="47"/>
      <c r="AO10" s="47"/>
      <c r="AP10" s="47"/>
      <c r="AQ10" s="47"/>
      <c r="AR10" s="47">
        <v>155</v>
      </c>
      <c r="AS10" s="45"/>
      <c r="AT10" s="47"/>
      <c r="AU10" s="47"/>
      <c r="AV10" s="47"/>
      <c r="AW10" s="47"/>
      <c r="AX10" s="47"/>
      <c r="AY10" s="47">
        <v>155</v>
      </c>
    </row>
    <row r="11" spans="2:51" ht="15.75" x14ac:dyDescent="0.25">
      <c r="D11" s="159" t="s">
        <v>645</v>
      </c>
      <c r="E11" s="160"/>
      <c r="F11" s="160"/>
      <c r="G11" s="160"/>
      <c r="H11" s="160"/>
      <c r="I11" s="48">
        <v>19</v>
      </c>
      <c r="J11" s="45"/>
      <c r="K11" s="159" t="s">
        <v>645</v>
      </c>
      <c r="L11" s="160"/>
      <c r="M11" s="160"/>
      <c r="N11" s="160"/>
      <c r="O11" s="160"/>
      <c r="P11" s="48">
        <v>49</v>
      </c>
      <c r="Q11" s="45"/>
      <c r="R11" s="159" t="s">
        <v>645</v>
      </c>
      <c r="S11" s="160"/>
      <c r="T11" s="160"/>
      <c r="U11" s="160"/>
      <c r="V11" s="160"/>
      <c r="W11" s="48">
        <v>50</v>
      </c>
      <c r="X11" s="45"/>
      <c r="Y11" s="159" t="s">
        <v>645</v>
      </c>
      <c r="Z11" s="160"/>
      <c r="AA11" s="160"/>
      <c r="AB11" s="160"/>
      <c r="AC11" s="160"/>
      <c r="AD11" s="48">
        <f>SUM(AD21,AD31)</f>
        <v>53</v>
      </c>
      <c r="AE11" s="45"/>
      <c r="AF11" s="159" t="s">
        <v>645</v>
      </c>
      <c r="AG11" s="160"/>
      <c r="AH11" s="160"/>
      <c r="AI11" s="160"/>
      <c r="AJ11" s="160"/>
      <c r="AK11" s="48">
        <v>55</v>
      </c>
      <c r="AL11" s="45"/>
      <c r="AM11" s="159" t="s">
        <v>645</v>
      </c>
      <c r="AN11" s="160"/>
      <c r="AO11" s="160"/>
      <c r="AP11" s="160"/>
      <c r="AQ11" s="160"/>
      <c r="AR11" s="48">
        <v>55</v>
      </c>
      <c r="AS11" s="45"/>
      <c r="AT11" s="159" t="s">
        <v>645</v>
      </c>
      <c r="AU11" s="160"/>
      <c r="AV11" s="160"/>
      <c r="AW11" s="160"/>
      <c r="AX11" s="160"/>
      <c r="AY11" s="48">
        <v>52</v>
      </c>
    </row>
    <row r="12" spans="2:51" ht="15.75" x14ac:dyDescent="0.25">
      <c r="D12" s="45"/>
      <c r="E12" s="45"/>
      <c r="F12" s="45"/>
      <c r="G12" s="45"/>
      <c r="H12" s="49" t="s">
        <v>646</v>
      </c>
      <c r="I12" s="45">
        <f>I10/(566*I11)</f>
        <v>9.2988655384043149E-5</v>
      </c>
      <c r="J12" s="45"/>
      <c r="K12" s="45"/>
      <c r="L12" s="45"/>
      <c r="M12" s="45"/>
      <c r="N12" s="45"/>
      <c r="O12" s="49" t="s">
        <v>646</v>
      </c>
      <c r="P12" s="45">
        <f>P10/(566*P11)</f>
        <v>2.1994663589817551E-3</v>
      </c>
      <c r="Q12" s="45"/>
      <c r="R12" s="45"/>
      <c r="S12" s="45"/>
      <c r="T12" s="45"/>
      <c r="U12" s="45"/>
      <c r="V12" s="49" t="s">
        <v>646</v>
      </c>
      <c r="W12" s="45">
        <f>W10/(566*W11)</f>
        <v>1.2014134275618374E-3</v>
      </c>
      <c r="X12" s="45"/>
      <c r="Y12" s="45"/>
      <c r="Z12" s="45"/>
      <c r="AA12" s="45"/>
      <c r="AB12" s="45"/>
      <c r="AC12" s="49" t="s">
        <v>646</v>
      </c>
      <c r="AD12" s="45">
        <f>AD10/(566*AD11)</f>
        <v>7.0004666977798516E-3</v>
      </c>
      <c r="AE12" s="45"/>
      <c r="AF12" s="45"/>
      <c r="AG12" s="45"/>
      <c r="AH12" s="45"/>
      <c r="AI12" s="45"/>
      <c r="AJ12" s="49" t="s">
        <v>646</v>
      </c>
      <c r="AK12" s="45">
        <f>AK10/(566*AK11)</f>
        <v>2.7304850626405398E-3</v>
      </c>
      <c r="AL12" s="45"/>
      <c r="AM12" s="45"/>
      <c r="AN12" s="45"/>
      <c r="AO12" s="45"/>
      <c r="AP12" s="45"/>
      <c r="AQ12" s="49" t="s">
        <v>646</v>
      </c>
      <c r="AR12" s="45">
        <f>AR10/(566*AR11)</f>
        <v>4.979119820109219E-3</v>
      </c>
      <c r="AS12" s="45"/>
      <c r="AT12" s="45"/>
      <c r="AU12" s="45"/>
      <c r="AV12" s="45"/>
      <c r="AW12" s="45"/>
      <c r="AX12" s="49" t="s">
        <v>646</v>
      </c>
      <c r="AY12" s="45">
        <f>AY10/(566*AY11)</f>
        <v>5.266376732807828E-3</v>
      </c>
    </row>
    <row r="13" spans="2:51" ht="16.5" customHeight="1" thickBot="1" x14ac:dyDescent="0.3">
      <c r="D13" s="45"/>
      <c r="E13" s="45"/>
      <c r="F13" s="45"/>
      <c r="G13" s="45"/>
      <c r="H13" s="49"/>
      <c r="I13" s="45"/>
      <c r="J13" s="45"/>
      <c r="K13" s="45"/>
      <c r="L13" s="45"/>
      <c r="M13" s="45"/>
      <c r="N13" s="45"/>
      <c r="O13" s="49"/>
      <c r="P13" s="45"/>
      <c r="Q13" s="45"/>
      <c r="R13" s="45"/>
      <c r="S13" s="45"/>
      <c r="T13" s="45"/>
      <c r="U13" s="45"/>
      <c r="V13" s="49"/>
      <c r="W13" s="45"/>
      <c r="X13" s="45"/>
      <c r="Y13" s="45"/>
      <c r="Z13" s="45"/>
      <c r="AA13" s="45"/>
      <c r="AB13" s="45"/>
      <c r="AC13" s="49"/>
      <c r="AD13" s="45"/>
      <c r="AE13" s="45"/>
      <c r="AF13" s="45"/>
      <c r="AG13" s="45"/>
      <c r="AH13" s="45"/>
      <c r="AI13" s="45"/>
      <c r="AJ13" s="49"/>
      <c r="AK13" s="45"/>
      <c r="AL13" s="45"/>
      <c r="AM13" s="45"/>
      <c r="AN13" s="45"/>
      <c r="AO13" s="45"/>
      <c r="AP13" s="45"/>
      <c r="AQ13" s="49"/>
      <c r="AR13" s="45"/>
      <c r="AS13" s="45"/>
      <c r="AT13" s="45"/>
      <c r="AU13" s="45"/>
      <c r="AV13" s="45"/>
      <c r="AW13" s="45"/>
      <c r="AX13" s="49"/>
      <c r="AY13" s="45"/>
    </row>
    <row r="14" spans="2:51" ht="19.5" thickBot="1" x14ac:dyDescent="0.3">
      <c r="B14" s="149" t="s">
        <v>1302</v>
      </c>
      <c r="D14" s="161" t="s">
        <v>1287</v>
      </c>
      <c r="E14" s="162"/>
      <c r="F14" s="162"/>
      <c r="G14" s="162"/>
      <c r="H14" s="162"/>
      <c r="I14" s="163"/>
      <c r="J14" s="45"/>
      <c r="K14" s="215" t="s">
        <v>1289</v>
      </c>
      <c r="L14" s="216"/>
      <c r="M14" s="216"/>
      <c r="N14" s="216"/>
      <c r="O14" s="216"/>
      <c r="P14" s="217"/>
      <c r="Q14" s="45"/>
      <c r="R14" s="215" t="s">
        <v>1291</v>
      </c>
      <c r="S14" s="216"/>
      <c r="T14" s="216"/>
      <c r="U14" s="216"/>
      <c r="V14" s="216"/>
      <c r="W14" s="217"/>
      <c r="X14" s="45"/>
      <c r="Y14" s="215" t="s">
        <v>1293</v>
      </c>
      <c r="Z14" s="216"/>
      <c r="AA14" s="216"/>
      <c r="AB14" s="216"/>
      <c r="AC14" s="216"/>
      <c r="AD14" s="217"/>
      <c r="AE14" s="45"/>
      <c r="AF14" s="215" t="s">
        <v>1295</v>
      </c>
      <c r="AG14" s="216"/>
      <c r="AH14" s="216"/>
      <c r="AI14" s="216"/>
      <c r="AJ14" s="216"/>
      <c r="AK14" s="217"/>
      <c r="AL14" s="45"/>
      <c r="AM14" s="215" t="s">
        <v>1297</v>
      </c>
      <c r="AN14" s="216"/>
      <c r="AO14" s="216"/>
      <c r="AP14" s="216"/>
      <c r="AQ14" s="216"/>
      <c r="AR14" s="217"/>
      <c r="AS14" s="45"/>
      <c r="AT14" s="215" t="s">
        <v>1299</v>
      </c>
      <c r="AU14" s="216"/>
      <c r="AV14" s="216"/>
      <c r="AW14" s="216"/>
      <c r="AX14" s="216"/>
      <c r="AY14" s="217"/>
    </row>
    <row r="15" spans="2:51" ht="15.75" x14ac:dyDescent="0.25">
      <c r="B15" s="150"/>
      <c r="D15" s="46" t="s">
        <v>639</v>
      </c>
      <c r="E15" s="46" t="s">
        <v>640</v>
      </c>
      <c r="F15" s="46" t="s">
        <v>641</v>
      </c>
      <c r="G15" s="46" t="s">
        <v>642</v>
      </c>
      <c r="H15" s="46" t="s">
        <v>643</v>
      </c>
      <c r="I15" s="46" t="s">
        <v>644</v>
      </c>
      <c r="J15" s="45"/>
      <c r="K15" s="46" t="s">
        <v>639</v>
      </c>
      <c r="L15" s="46" t="s">
        <v>640</v>
      </c>
      <c r="M15" s="46" t="s">
        <v>641</v>
      </c>
      <c r="N15" s="46" t="s">
        <v>642</v>
      </c>
      <c r="O15" s="46" t="s">
        <v>643</v>
      </c>
      <c r="P15" s="46" t="s">
        <v>644</v>
      </c>
      <c r="Q15" s="45"/>
      <c r="R15" s="46" t="s">
        <v>639</v>
      </c>
      <c r="S15" s="46" t="s">
        <v>640</v>
      </c>
      <c r="T15" s="46" t="s">
        <v>641</v>
      </c>
      <c r="U15" s="46" t="s">
        <v>642</v>
      </c>
      <c r="V15" s="46" t="s">
        <v>643</v>
      </c>
      <c r="W15" s="46" t="s">
        <v>644</v>
      </c>
      <c r="X15" s="45"/>
      <c r="Y15" s="46" t="s">
        <v>639</v>
      </c>
      <c r="Z15" s="46" t="s">
        <v>640</v>
      </c>
      <c r="AA15" s="46" t="s">
        <v>641</v>
      </c>
      <c r="AB15" s="46" t="s">
        <v>642</v>
      </c>
      <c r="AC15" s="46" t="s">
        <v>643</v>
      </c>
      <c r="AD15" s="46" t="s">
        <v>644</v>
      </c>
      <c r="AE15" s="45"/>
      <c r="AF15" s="46" t="s">
        <v>639</v>
      </c>
      <c r="AG15" s="46" t="s">
        <v>640</v>
      </c>
      <c r="AH15" s="46" t="s">
        <v>641</v>
      </c>
      <c r="AI15" s="46" t="s">
        <v>642</v>
      </c>
      <c r="AJ15" s="46" t="s">
        <v>643</v>
      </c>
      <c r="AK15" s="46" t="s">
        <v>644</v>
      </c>
      <c r="AL15" s="45"/>
      <c r="AM15" s="46" t="s">
        <v>639</v>
      </c>
      <c r="AN15" s="46" t="s">
        <v>640</v>
      </c>
      <c r="AO15" s="46" t="s">
        <v>641</v>
      </c>
      <c r="AP15" s="46" t="s">
        <v>642</v>
      </c>
      <c r="AQ15" s="46" t="s">
        <v>643</v>
      </c>
      <c r="AR15" s="46" t="s">
        <v>644</v>
      </c>
      <c r="AS15" s="45"/>
      <c r="AT15" s="46" t="s">
        <v>639</v>
      </c>
      <c r="AU15" s="46" t="s">
        <v>640</v>
      </c>
      <c r="AV15" s="46" t="s">
        <v>641</v>
      </c>
      <c r="AW15" s="46" t="s">
        <v>642</v>
      </c>
      <c r="AX15" s="46" t="s">
        <v>643</v>
      </c>
      <c r="AY15" s="46" t="s">
        <v>644</v>
      </c>
    </row>
    <row r="16" spans="2:51" ht="15.75" x14ac:dyDescent="0.25">
      <c r="B16" s="150"/>
      <c r="D16" s="47" t="s">
        <v>640</v>
      </c>
      <c r="E16" s="47"/>
      <c r="F16" s="47">
        <v>0</v>
      </c>
      <c r="G16" s="47">
        <v>0</v>
      </c>
      <c r="H16" s="47">
        <v>0</v>
      </c>
      <c r="I16" s="47">
        <v>0</v>
      </c>
      <c r="J16" s="45"/>
      <c r="K16" s="47" t="s">
        <v>640</v>
      </c>
      <c r="L16" s="47">
        <v>0</v>
      </c>
      <c r="M16" s="47">
        <v>11</v>
      </c>
      <c r="N16" s="47">
        <v>14</v>
      </c>
      <c r="O16" s="47">
        <v>1</v>
      </c>
      <c r="P16" s="47">
        <v>26</v>
      </c>
      <c r="Q16" s="45"/>
      <c r="R16" s="47" t="s">
        <v>640</v>
      </c>
      <c r="S16" s="47">
        <v>0</v>
      </c>
      <c r="T16" s="47">
        <v>6</v>
      </c>
      <c r="U16" s="47">
        <v>6</v>
      </c>
      <c r="V16" s="47">
        <v>1</v>
      </c>
      <c r="W16" s="47">
        <v>13</v>
      </c>
      <c r="X16" s="45"/>
      <c r="Y16" s="47" t="s">
        <v>640</v>
      </c>
      <c r="Z16" s="47">
        <v>0</v>
      </c>
      <c r="AA16" s="47">
        <v>14</v>
      </c>
      <c r="AB16" s="47">
        <v>26</v>
      </c>
      <c r="AC16" s="47">
        <v>6</v>
      </c>
      <c r="AD16" s="47">
        <v>46</v>
      </c>
      <c r="AE16" s="45"/>
      <c r="AF16" s="47" t="s">
        <v>640</v>
      </c>
      <c r="AG16" s="47">
        <v>0</v>
      </c>
      <c r="AH16" s="47">
        <v>7</v>
      </c>
      <c r="AI16" s="47">
        <v>24</v>
      </c>
      <c r="AJ16" s="47">
        <v>2</v>
      </c>
      <c r="AK16" s="47">
        <v>33</v>
      </c>
      <c r="AL16" s="45"/>
      <c r="AM16" s="47" t="s">
        <v>640</v>
      </c>
      <c r="AN16" s="47">
        <v>0</v>
      </c>
      <c r="AO16" s="47">
        <v>13</v>
      </c>
      <c r="AP16" s="47">
        <v>18</v>
      </c>
      <c r="AQ16" s="47">
        <v>4</v>
      </c>
      <c r="AR16" s="47">
        <v>35</v>
      </c>
      <c r="AS16" s="45"/>
      <c r="AT16" s="47" t="s">
        <v>640</v>
      </c>
      <c r="AU16" s="47">
        <v>0</v>
      </c>
      <c r="AV16" s="47">
        <v>6</v>
      </c>
      <c r="AW16" s="47">
        <v>34</v>
      </c>
      <c r="AX16" s="47">
        <v>3</v>
      </c>
      <c r="AY16" s="47">
        <v>43</v>
      </c>
    </row>
    <row r="17" spans="2:51" ht="15.75" x14ac:dyDescent="0.25">
      <c r="B17" s="150"/>
      <c r="D17" s="47" t="s">
        <v>641</v>
      </c>
      <c r="E17" s="47">
        <v>0</v>
      </c>
      <c r="F17" s="47"/>
      <c r="G17" s="47">
        <v>0</v>
      </c>
      <c r="H17" s="47">
        <v>0</v>
      </c>
      <c r="I17" s="47">
        <v>0</v>
      </c>
      <c r="J17" s="45"/>
      <c r="K17" s="47" t="s">
        <v>641</v>
      </c>
      <c r="L17" s="47">
        <v>1</v>
      </c>
      <c r="M17" s="47">
        <v>0</v>
      </c>
      <c r="N17" s="47">
        <v>2</v>
      </c>
      <c r="O17" s="47">
        <v>9</v>
      </c>
      <c r="P17" s="47">
        <v>12</v>
      </c>
      <c r="Q17" s="45"/>
      <c r="R17" s="47" t="s">
        <v>641</v>
      </c>
      <c r="S17" s="47">
        <v>5</v>
      </c>
      <c r="T17" s="47">
        <v>0</v>
      </c>
      <c r="U17" s="47">
        <v>2</v>
      </c>
      <c r="V17" s="47">
        <v>3</v>
      </c>
      <c r="W17" s="47">
        <v>10</v>
      </c>
      <c r="X17" s="45"/>
      <c r="Y17" s="47" t="s">
        <v>641</v>
      </c>
      <c r="Z17" s="47">
        <v>20</v>
      </c>
      <c r="AA17" s="47">
        <v>0</v>
      </c>
      <c r="AB17" s="47">
        <v>11</v>
      </c>
      <c r="AC17" s="47">
        <v>24</v>
      </c>
      <c r="AD17" s="47">
        <v>55</v>
      </c>
      <c r="AE17" s="45"/>
      <c r="AF17" s="47" t="s">
        <v>641</v>
      </c>
      <c r="AG17" s="47">
        <v>5</v>
      </c>
      <c r="AH17" s="47">
        <v>0</v>
      </c>
      <c r="AI17" s="47">
        <v>3</v>
      </c>
      <c r="AJ17" s="47">
        <v>25</v>
      </c>
      <c r="AK17" s="47">
        <v>33</v>
      </c>
      <c r="AL17" s="45"/>
      <c r="AM17" s="47" t="s">
        <v>641</v>
      </c>
      <c r="AN17" s="47">
        <v>15</v>
      </c>
      <c r="AO17" s="47">
        <v>0</v>
      </c>
      <c r="AP17" s="47">
        <v>8</v>
      </c>
      <c r="AQ17" s="47">
        <v>16</v>
      </c>
      <c r="AR17" s="47">
        <v>39</v>
      </c>
      <c r="AS17" s="45"/>
      <c r="AT17" s="47" t="s">
        <v>641</v>
      </c>
      <c r="AU17" s="47">
        <v>12</v>
      </c>
      <c r="AV17" s="47">
        <v>0</v>
      </c>
      <c r="AW17" s="47">
        <v>4</v>
      </c>
      <c r="AX17" s="47">
        <v>23</v>
      </c>
      <c r="AY17" s="47">
        <v>39</v>
      </c>
    </row>
    <row r="18" spans="2:51" ht="15.75" x14ac:dyDescent="0.25">
      <c r="B18" s="150"/>
      <c r="D18" s="47" t="s">
        <v>642</v>
      </c>
      <c r="E18" s="47">
        <v>0</v>
      </c>
      <c r="F18" s="47">
        <v>0</v>
      </c>
      <c r="G18" s="47"/>
      <c r="H18" s="47">
        <v>0</v>
      </c>
      <c r="I18" s="47">
        <v>0</v>
      </c>
      <c r="J18" s="45"/>
      <c r="K18" s="47" t="s">
        <v>642</v>
      </c>
      <c r="L18" s="47">
        <v>0</v>
      </c>
      <c r="M18" s="47">
        <v>1</v>
      </c>
      <c r="N18" s="47">
        <v>0</v>
      </c>
      <c r="O18" s="47">
        <v>0</v>
      </c>
      <c r="P18" s="47">
        <v>1</v>
      </c>
      <c r="Q18" s="45"/>
      <c r="R18" s="47" t="s">
        <v>642</v>
      </c>
      <c r="S18" s="47">
        <v>1</v>
      </c>
      <c r="T18" s="47">
        <v>0</v>
      </c>
      <c r="U18" s="47">
        <v>0</v>
      </c>
      <c r="V18" s="47">
        <v>0</v>
      </c>
      <c r="W18" s="47">
        <v>1</v>
      </c>
      <c r="X18" s="45"/>
      <c r="Y18" s="47" t="s">
        <v>642</v>
      </c>
      <c r="Z18" s="47">
        <v>4</v>
      </c>
      <c r="AA18" s="47">
        <v>2</v>
      </c>
      <c r="AB18" s="47">
        <v>0</v>
      </c>
      <c r="AC18" s="47">
        <v>2</v>
      </c>
      <c r="AD18" s="47">
        <v>8</v>
      </c>
      <c r="AE18" s="45"/>
      <c r="AF18" s="47" t="s">
        <v>642</v>
      </c>
      <c r="AG18" s="47">
        <v>0</v>
      </c>
      <c r="AH18" s="47">
        <v>0</v>
      </c>
      <c r="AI18" s="47">
        <v>0</v>
      </c>
      <c r="AJ18" s="47">
        <v>0</v>
      </c>
      <c r="AK18" s="47">
        <v>0</v>
      </c>
      <c r="AL18" s="45"/>
      <c r="AM18" s="47" t="s">
        <v>642</v>
      </c>
      <c r="AN18" s="47">
        <v>2</v>
      </c>
      <c r="AO18" s="47">
        <v>2</v>
      </c>
      <c r="AP18" s="47">
        <v>0</v>
      </c>
      <c r="AQ18" s="47">
        <v>0</v>
      </c>
      <c r="AR18" s="47">
        <v>4</v>
      </c>
      <c r="AS18" s="45"/>
      <c r="AT18" s="47" t="s">
        <v>642</v>
      </c>
      <c r="AU18" s="47">
        <v>0</v>
      </c>
      <c r="AV18" s="47">
        <v>1</v>
      </c>
      <c r="AW18" s="47">
        <v>0</v>
      </c>
      <c r="AX18" s="47">
        <v>1</v>
      </c>
      <c r="AY18" s="47">
        <v>2</v>
      </c>
    </row>
    <row r="19" spans="2:51" ht="15.75" x14ac:dyDescent="0.25">
      <c r="B19" s="150"/>
      <c r="D19" s="47" t="s">
        <v>643</v>
      </c>
      <c r="E19" s="47">
        <v>0</v>
      </c>
      <c r="F19" s="47">
        <v>0</v>
      </c>
      <c r="G19" s="47">
        <v>0</v>
      </c>
      <c r="H19" s="47"/>
      <c r="I19" s="47">
        <v>0</v>
      </c>
      <c r="J19" s="45"/>
      <c r="K19" s="47" t="s">
        <v>643</v>
      </c>
      <c r="L19" s="47">
        <v>1</v>
      </c>
      <c r="M19" s="47">
        <v>2</v>
      </c>
      <c r="N19" s="47">
        <v>0</v>
      </c>
      <c r="O19" s="47">
        <v>0</v>
      </c>
      <c r="P19" s="47">
        <v>3</v>
      </c>
      <c r="Q19" s="45"/>
      <c r="R19" s="47" t="s">
        <v>643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  <c r="X19" s="45"/>
      <c r="Y19" s="47" t="s">
        <v>643</v>
      </c>
      <c r="Z19" s="47">
        <v>3</v>
      </c>
      <c r="AA19" s="47">
        <v>2</v>
      </c>
      <c r="AB19" s="47">
        <v>2</v>
      </c>
      <c r="AC19" s="47">
        <v>0</v>
      </c>
      <c r="AD19" s="47">
        <v>7</v>
      </c>
      <c r="AE19" s="45"/>
      <c r="AF19" s="47" t="s">
        <v>643</v>
      </c>
      <c r="AG19" s="47">
        <v>1</v>
      </c>
      <c r="AH19" s="47">
        <v>1</v>
      </c>
      <c r="AI19" s="47">
        <v>0</v>
      </c>
      <c r="AJ19" s="47">
        <v>0</v>
      </c>
      <c r="AK19" s="47">
        <v>2</v>
      </c>
      <c r="AL19" s="45"/>
      <c r="AM19" s="47" t="s">
        <v>643</v>
      </c>
      <c r="AN19" s="47">
        <v>3</v>
      </c>
      <c r="AO19" s="47">
        <v>2</v>
      </c>
      <c r="AP19" s="47">
        <v>0</v>
      </c>
      <c r="AQ19" s="47">
        <v>0</v>
      </c>
      <c r="AR19" s="47">
        <v>5</v>
      </c>
      <c r="AS19" s="45"/>
      <c r="AT19" s="47" t="s">
        <v>643</v>
      </c>
      <c r="AU19" s="47">
        <v>0</v>
      </c>
      <c r="AV19" s="47">
        <v>1</v>
      </c>
      <c r="AW19" s="47">
        <v>0</v>
      </c>
      <c r="AX19" s="47">
        <v>0</v>
      </c>
      <c r="AY19" s="47">
        <v>1</v>
      </c>
    </row>
    <row r="20" spans="2:51" ht="16.5" thickBot="1" x14ac:dyDescent="0.3">
      <c r="B20" s="151"/>
      <c r="D20" s="47"/>
      <c r="E20" s="47"/>
      <c r="F20" s="47"/>
      <c r="G20" s="47"/>
      <c r="H20" s="47"/>
      <c r="I20" s="47">
        <v>0</v>
      </c>
      <c r="J20" s="45"/>
      <c r="K20" s="47"/>
      <c r="L20" s="47"/>
      <c r="M20" s="47"/>
      <c r="N20" s="47"/>
      <c r="O20" s="47"/>
      <c r="P20" s="47">
        <v>42</v>
      </c>
      <c r="Q20" s="45"/>
      <c r="R20" s="47"/>
      <c r="S20" s="47"/>
      <c r="T20" s="47"/>
      <c r="U20" s="47"/>
      <c r="V20" s="47"/>
      <c r="W20" s="47">
        <v>24</v>
      </c>
      <c r="X20" s="45"/>
      <c r="Y20" s="47"/>
      <c r="Z20" s="47"/>
      <c r="AA20" s="47"/>
      <c r="AB20" s="47"/>
      <c r="AC20" s="47"/>
      <c r="AD20" s="47">
        <v>116</v>
      </c>
      <c r="AE20" s="45"/>
      <c r="AF20" s="47"/>
      <c r="AG20" s="47"/>
      <c r="AH20" s="47"/>
      <c r="AI20" s="47"/>
      <c r="AJ20" s="47"/>
      <c r="AK20" s="47">
        <v>68</v>
      </c>
      <c r="AL20" s="45"/>
      <c r="AM20" s="47"/>
      <c r="AN20" s="47"/>
      <c r="AO20" s="47"/>
      <c r="AP20" s="47"/>
      <c r="AQ20" s="47"/>
      <c r="AR20" s="47">
        <v>83</v>
      </c>
      <c r="AS20" s="45"/>
      <c r="AT20" s="47"/>
      <c r="AU20" s="47"/>
      <c r="AV20" s="47"/>
      <c r="AW20" s="47"/>
      <c r="AX20" s="47"/>
      <c r="AY20" s="47">
        <v>85</v>
      </c>
    </row>
    <row r="21" spans="2:51" ht="15.75" x14ac:dyDescent="0.25">
      <c r="D21" s="159" t="s">
        <v>645</v>
      </c>
      <c r="E21" s="160"/>
      <c r="F21" s="160"/>
      <c r="G21" s="160"/>
      <c r="H21" s="160"/>
      <c r="I21" s="48">
        <v>11</v>
      </c>
      <c r="J21" s="45"/>
      <c r="K21" s="159" t="s">
        <v>645</v>
      </c>
      <c r="L21" s="160"/>
      <c r="M21" s="160"/>
      <c r="N21" s="160"/>
      <c r="O21" s="160"/>
      <c r="P21" s="48">
        <v>26</v>
      </c>
      <c r="Q21" s="45"/>
      <c r="R21" s="159" t="s">
        <v>645</v>
      </c>
      <c r="S21" s="160"/>
      <c r="T21" s="160"/>
      <c r="U21" s="160"/>
      <c r="V21" s="160"/>
      <c r="W21" s="48">
        <v>24</v>
      </c>
      <c r="X21" s="45"/>
      <c r="Y21" s="159" t="s">
        <v>645</v>
      </c>
      <c r="Z21" s="160"/>
      <c r="AA21" s="160"/>
      <c r="AB21" s="160"/>
      <c r="AC21" s="160"/>
      <c r="AD21" s="48">
        <v>25</v>
      </c>
      <c r="AE21" s="45"/>
      <c r="AF21" s="159" t="s">
        <v>645</v>
      </c>
      <c r="AG21" s="160"/>
      <c r="AH21" s="160"/>
      <c r="AI21" s="160"/>
      <c r="AJ21" s="160"/>
      <c r="AK21" s="48">
        <v>33</v>
      </c>
      <c r="AL21" s="45"/>
      <c r="AM21" s="159" t="s">
        <v>645</v>
      </c>
      <c r="AN21" s="160"/>
      <c r="AO21" s="160"/>
      <c r="AP21" s="160"/>
      <c r="AQ21" s="160"/>
      <c r="AR21" s="48">
        <v>25</v>
      </c>
      <c r="AS21" s="45"/>
      <c r="AT21" s="159" t="s">
        <v>645</v>
      </c>
      <c r="AU21" s="160"/>
      <c r="AV21" s="160"/>
      <c r="AW21" s="160"/>
      <c r="AX21" s="160"/>
      <c r="AY21" s="48">
        <v>25</v>
      </c>
    </row>
    <row r="22" spans="2:51" ht="15.75" x14ac:dyDescent="0.25">
      <c r="D22" s="45"/>
      <c r="E22" s="45"/>
      <c r="F22" s="45"/>
      <c r="G22" s="45"/>
      <c r="H22" s="49" t="s">
        <v>646</v>
      </c>
      <c r="I22" s="45">
        <f>I20/(566*I21)</f>
        <v>0</v>
      </c>
      <c r="J22" s="45"/>
      <c r="K22" s="45"/>
      <c r="L22" s="45"/>
      <c r="M22" s="45"/>
      <c r="N22" s="45"/>
      <c r="O22" s="49" t="s">
        <v>646</v>
      </c>
      <c r="P22" s="45">
        <f>P20/(566*P21)</f>
        <v>2.8540364229410167E-3</v>
      </c>
      <c r="Q22" s="45"/>
      <c r="R22" s="45"/>
      <c r="S22" s="45"/>
      <c r="T22" s="45"/>
      <c r="U22" s="45"/>
      <c r="V22" s="49" t="s">
        <v>646</v>
      </c>
      <c r="W22" s="45">
        <f>W20/(566*W21)</f>
        <v>1.7667844522968198E-3</v>
      </c>
      <c r="X22" s="45"/>
      <c r="Y22" s="45"/>
      <c r="Z22" s="45"/>
      <c r="AA22" s="45"/>
      <c r="AB22" s="45"/>
      <c r="AC22" s="49" t="s">
        <v>646</v>
      </c>
      <c r="AD22" s="45">
        <f>AD20/(566*AD21)</f>
        <v>8.1978798586572442E-3</v>
      </c>
      <c r="AE22" s="45"/>
      <c r="AF22" s="45"/>
      <c r="AG22" s="45"/>
      <c r="AH22" s="45"/>
      <c r="AI22" s="45"/>
      <c r="AJ22" s="49" t="s">
        <v>646</v>
      </c>
      <c r="AK22" s="45">
        <f>AK20/(566*AK21)</f>
        <v>3.6406467501873862E-3</v>
      </c>
      <c r="AL22" s="45"/>
      <c r="AM22" s="45"/>
      <c r="AN22" s="45"/>
      <c r="AO22" s="45"/>
      <c r="AP22" s="45"/>
      <c r="AQ22" s="49" t="s">
        <v>646</v>
      </c>
      <c r="AR22" s="45">
        <f>AR20/(566*AR21)</f>
        <v>5.8657243816254414E-3</v>
      </c>
      <c r="AS22" s="45"/>
      <c r="AT22" s="45"/>
      <c r="AU22" s="45"/>
      <c r="AV22" s="45"/>
      <c r="AW22" s="45"/>
      <c r="AX22" s="49" t="s">
        <v>646</v>
      </c>
      <c r="AY22" s="45">
        <f>AY20/(566*AY21)</f>
        <v>6.0070671378091873E-3</v>
      </c>
    </row>
    <row r="23" spans="2:51" ht="16.5" customHeight="1" thickBot="1" x14ac:dyDescent="0.3">
      <c r="D23" s="45"/>
      <c r="E23" s="45"/>
      <c r="F23" s="45"/>
      <c r="G23" s="45"/>
      <c r="H23" s="49"/>
      <c r="I23" s="45"/>
      <c r="J23" s="45"/>
      <c r="K23" s="45"/>
      <c r="L23" s="45"/>
      <c r="M23" s="45"/>
      <c r="N23" s="45"/>
      <c r="O23" s="49"/>
      <c r="P23" s="45"/>
      <c r="Q23" s="45"/>
      <c r="R23" s="45"/>
      <c r="S23" s="45"/>
      <c r="T23" s="45"/>
      <c r="U23" s="45"/>
      <c r="V23" s="49"/>
      <c r="W23" s="45"/>
      <c r="X23" s="45"/>
      <c r="Y23" s="45"/>
      <c r="Z23" s="45"/>
      <c r="AA23" s="45"/>
      <c r="AB23" s="45"/>
      <c r="AC23" s="49"/>
      <c r="AD23" s="45"/>
      <c r="AE23" s="45"/>
      <c r="AF23" s="45"/>
      <c r="AG23" s="45"/>
      <c r="AH23" s="45"/>
      <c r="AI23" s="45"/>
      <c r="AJ23" s="49"/>
      <c r="AK23" s="45"/>
      <c r="AL23" s="45"/>
      <c r="AM23" s="45"/>
      <c r="AN23" s="45"/>
      <c r="AO23" s="45"/>
      <c r="AP23" s="45"/>
      <c r="AQ23" s="49"/>
      <c r="AR23" s="45"/>
      <c r="AS23" s="45"/>
      <c r="AT23" s="45"/>
      <c r="AU23" s="45"/>
      <c r="AV23" s="45"/>
      <c r="AW23" s="45"/>
      <c r="AX23" s="49"/>
      <c r="AY23" s="45"/>
    </row>
    <row r="24" spans="2:51" ht="19.5" thickBot="1" x14ac:dyDescent="0.3">
      <c r="B24" s="149" t="s">
        <v>1303</v>
      </c>
      <c r="D24" s="161" t="s">
        <v>1288</v>
      </c>
      <c r="E24" s="162"/>
      <c r="F24" s="162"/>
      <c r="G24" s="162"/>
      <c r="H24" s="162"/>
      <c r="I24" s="163"/>
      <c r="J24" s="45"/>
      <c r="K24" s="215" t="s">
        <v>1290</v>
      </c>
      <c r="L24" s="216"/>
      <c r="M24" s="216"/>
      <c r="N24" s="216"/>
      <c r="O24" s="216"/>
      <c r="P24" s="217"/>
      <c r="Q24" s="45"/>
      <c r="R24" s="215" t="s">
        <v>1292</v>
      </c>
      <c r="S24" s="216"/>
      <c r="T24" s="216"/>
      <c r="U24" s="216"/>
      <c r="V24" s="216"/>
      <c r="W24" s="217"/>
      <c r="X24" s="45"/>
      <c r="Y24" s="215" t="s">
        <v>1294</v>
      </c>
      <c r="Z24" s="216"/>
      <c r="AA24" s="216"/>
      <c r="AB24" s="216"/>
      <c r="AC24" s="216"/>
      <c r="AD24" s="217"/>
      <c r="AE24" s="45"/>
      <c r="AF24" s="215" t="s">
        <v>1296</v>
      </c>
      <c r="AG24" s="216"/>
      <c r="AH24" s="216"/>
      <c r="AI24" s="216"/>
      <c r="AJ24" s="216"/>
      <c r="AK24" s="217"/>
      <c r="AL24" s="45"/>
      <c r="AM24" s="215" t="s">
        <v>1298</v>
      </c>
      <c r="AN24" s="216"/>
      <c r="AO24" s="216"/>
      <c r="AP24" s="216"/>
      <c r="AQ24" s="216"/>
      <c r="AR24" s="217"/>
      <c r="AS24" s="45"/>
      <c r="AT24" s="215" t="s">
        <v>1300</v>
      </c>
      <c r="AU24" s="216"/>
      <c r="AV24" s="216"/>
      <c r="AW24" s="216"/>
      <c r="AX24" s="216"/>
      <c r="AY24" s="217"/>
    </row>
    <row r="25" spans="2:51" ht="15.75" x14ac:dyDescent="0.25">
      <c r="B25" s="150"/>
      <c r="D25" s="46" t="s">
        <v>639</v>
      </c>
      <c r="E25" s="46" t="s">
        <v>640</v>
      </c>
      <c r="F25" s="46" t="s">
        <v>641</v>
      </c>
      <c r="G25" s="46" t="s">
        <v>642</v>
      </c>
      <c r="H25" s="46" t="s">
        <v>643</v>
      </c>
      <c r="I25" s="46" t="s">
        <v>644</v>
      </c>
      <c r="J25" s="45"/>
      <c r="K25" s="46" t="s">
        <v>639</v>
      </c>
      <c r="L25" s="46" t="s">
        <v>640</v>
      </c>
      <c r="M25" s="46" t="s">
        <v>641</v>
      </c>
      <c r="N25" s="46" t="s">
        <v>642</v>
      </c>
      <c r="O25" s="46" t="s">
        <v>643</v>
      </c>
      <c r="P25" s="46" t="s">
        <v>644</v>
      </c>
      <c r="Q25" s="45"/>
      <c r="R25" s="46" t="s">
        <v>639</v>
      </c>
      <c r="S25" s="46" t="s">
        <v>640</v>
      </c>
      <c r="T25" s="46" t="s">
        <v>641</v>
      </c>
      <c r="U25" s="46" t="s">
        <v>642</v>
      </c>
      <c r="V25" s="46" t="s">
        <v>643</v>
      </c>
      <c r="W25" s="46" t="s">
        <v>644</v>
      </c>
      <c r="X25" s="45"/>
      <c r="Y25" s="46" t="s">
        <v>639</v>
      </c>
      <c r="Z25" s="46" t="s">
        <v>640</v>
      </c>
      <c r="AA25" s="46" t="s">
        <v>641</v>
      </c>
      <c r="AB25" s="46" t="s">
        <v>642</v>
      </c>
      <c r="AC25" s="46" t="s">
        <v>643</v>
      </c>
      <c r="AD25" s="46" t="s">
        <v>644</v>
      </c>
      <c r="AE25" s="45"/>
      <c r="AF25" s="46" t="s">
        <v>639</v>
      </c>
      <c r="AG25" s="46" t="s">
        <v>640</v>
      </c>
      <c r="AH25" s="46" t="s">
        <v>641</v>
      </c>
      <c r="AI25" s="46" t="s">
        <v>642</v>
      </c>
      <c r="AJ25" s="46" t="s">
        <v>643</v>
      </c>
      <c r="AK25" s="46" t="s">
        <v>644</v>
      </c>
      <c r="AL25" s="45"/>
      <c r="AM25" s="46" t="s">
        <v>639</v>
      </c>
      <c r="AN25" s="46" t="s">
        <v>640</v>
      </c>
      <c r="AO25" s="46" t="s">
        <v>641</v>
      </c>
      <c r="AP25" s="46" t="s">
        <v>642</v>
      </c>
      <c r="AQ25" s="46" t="s">
        <v>643</v>
      </c>
      <c r="AR25" s="46" t="s">
        <v>644</v>
      </c>
      <c r="AS25" s="45"/>
      <c r="AT25" s="46" t="s">
        <v>639</v>
      </c>
      <c r="AU25" s="46" t="s">
        <v>640</v>
      </c>
      <c r="AV25" s="46" t="s">
        <v>641</v>
      </c>
      <c r="AW25" s="46" t="s">
        <v>642</v>
      </c>
      <c r="AX25" s="46" t="s">
        <v>643</v>
      </c>
      <c r="AY25" s="46" t="s">
        <v>644</v>
      </c>
    </row>
    <row r="26" spans="2:51" ht="15.75" x14ac:dyDescent="0.25">
      <c r="B26" s="150"/>
      <c r="D26" s="47" t="s">
        <v>640</v>
      </c>
      <c r="E26" s="47"/>
      <c r="F26" s="47">
        <v>0</v>
      </c>
      <c r="G26" s="47">
        <v>0</v>
      </c>
      <c r="H26" s="47">
        <v>0</v>
      </c>
      <c r="I26" s="47">
        <v>0</v>
      </c>
      <c r="J26" s="45"/>
      <c r="K26" s="47" t="s">
        <v>640</v>
      </c>
      <c r="L26" s="47">
        <v>0</v>
      </c>
      <c r="M26" s="47">
        <v>2</v>
      </c>
      <c r="N26" s="47">
        <v>5</v>
      </c>
      <c r="O26" s="47">
        <v>1</v>
      </c>
      <c r="P26" s="47">
        <v>8</v>
      </c>
      <c r="Q26" s="45"/>
      <c r="R26" s="47" t="s">
        <v>640</v>
      </c>
      <c r="S26" s="47">
        <v>0</v>
      </c>
      <c r="T26" s="47">
        <v>1</v>
      </c>
      <c r="U26" s="47">
        <v>1</v>
      </c>
      <c r="V26" s="47">
        <v>0</v>
      </c>
      <c r="W26" s="47">
        <v>2</v>
      </c>
      <c r="X26" s="45"/>
      <c r="Y26" s="47" t="s">
        <v>640</v>
      </c>
      <c r="Z26" s="47">
        <v>0</v>
      </c>
      <c r="AA26" s="47">
        <v>23</v>
      </c>
      <c r="AB26" s="47">
        <v>22</v>
      </c>
      <c r="AC26" s="47">
        <v>8</v>
      </c>
      <c r="AD26" s="47">
        <v>53</v>
      </c>
      <c r="AE26" s="45"/>
      <c r="AF26" s="47" t="s">
        <v>640</v>
      </c>
      <c r="AG26" s="47">
        <v>0</v>
      </c>
      <c r="AH26" s="47">
        <v>5</v>
      </c>
      <c r="AI26" s="47">
        <v>4</v>
      </c>
      <c r="AJ26" s="47">
        <v>1</v>
      </c>
      <c r="AK26" s="47">
        <v>10</v>
      </c>
      <c r="AL26" s="45"/>
      <c r="AM26" s="47" t="s">
        <v>640</v>
      </c>
      <c r="AN26" s="47">
        <v>0</v>
      </c>
      <c r="AO26" s="47">
        <v>13</v>
      </c>
      <c r="AP26" s="47">
        <v>17</v>
      </c>
      <c r="AQ26" s="47">
        <v>6</v>
      </c>
      <c r="AR26" s="47">
        <v>36</v>
      </c>
      <c r="AS26" s="45"/>
      <c r="AT26" s="47" t="s">
        <v>640</v>
      </c>
      <c r="AU26" s="47">
        <v>0</v>
      </c>
      <c r="AV26" s="47">
        <v>8</v>
      </c>
      <c r="AW26" s="47">
        <v>21</v>
      </c>
      <c r="AX26" s="47">
        <v>6</v>
      </c>
      <c r="AY26" s="47">
        <v>35</v>
      </c>
    </row>
    <row r="27" spans="2:51" ht="15.75" x14ac:dyDescent="0.25">
      <c r="B27" s="150"/>
      <c r="D27" s="47" t="s">
        <v>641</v>
      </c>
      <c r="E27" s="47">
        <v>0</v>
      </c>
      <c r="F27" s="47"/>
      <c r="G27" s="47">
        <v>0</v>
      </c>
      <c r="H27" s="47">
        <v>0</v>
      </c>
      <c r="I27" s="47">
        <v>0</v>
      </c>
      <c r="J27" s="45"/>
      <c r="K27" s="47" t="s">
        <v>641</v>
      </c>
      <c r="L27" s="47">
        <v>7</v>
      </c>
      <c r="M27" s="47">
        <v>0</v>
      </c>
      <c r="N27" s="47">
        <v>0</v>
      </c>
      <c r="O27" s="47">
        <v>2</v>
      </c>
      <c r="P27" s="47">
        <v>9</v>
      </c>
      <c r="Q27" s="45"/>
      <c r="R27" s="47" t="s">
        <v>641</v>
      </c>
      <c r="S27" s="47">
        <v>3</v>
      </c>
      <c r="T27" s="47">
        <v>0</v>
      </c>
      <c r="U27" s="47">
        <v>1</v>
      </c>
      <c r="V27" s="47">
        <v>1</v>
      </c>
      <c r="W27" s="47">
        <v>5</v>
      </c>
      <c r="X27" s="45"/>
      <c r="Y27" s="47" t="s">
        <v>641</v>
      </c>
      <c r="Z27" s="47">
        <v>8</v>
      </c>
      <c r="AA27" s="47">
        <v>0</v>
      </c>
      <c r="AB27" s="47">
        <v>8</v>
      </c>
      <c r="AC27" s="47">
        <v>17</v>
      </c>
      <c r="AD27" s="47">
        <v>33</v>
      </c>
      <c r="AE27" s="45"/>
      <c r="AF27" s="47" t="s">
        <v>641</v>
      </c>
      <c r="AG27" s="47">
        <v>2</v>
      </c>
      <c r="AH27" s="47">
        <v>0</v>
      </c>
      <c r="AI27" s="47">
        <v>1</v>
      </c>
      <c r="AJ27" s="47">
        <v>4</v>
      </c>
      <c r="AK27" s="47">
        <v>7</v>
      </c>
      <c r="AL27" s="45"/>
      <c r="AM27" s="47" t="s">
        <v>641</v>
      </c>
      <c r="AN27" s="47">
        <v>12</v>
      </c>
      <c r="AO27" s="47">
        <v>0</v>
      </c>
      <c r="AP27" s="47">
        <v>1</v>
      </c>
      <c r="AQ27" s="47">
        <v>12</v>
      </c>
      <c r="AR27" s="47">
        <v>25</v>
      </c>
      <c r="AS27" s="45"/>
      <c r="AT27" s="47" t="s">
        <v>641</v>
      </c>
      <c r="AU27" s="47">
        <v>9</v>
      </c>
      <c r="AV27" s="47">
        <v>0</v>
      </c>
      <c r="AW27" s="47">
        <v>2</v>
      </c>
      <c r="AX27" s="47">
        <v>22</v>
      </c>
      <c r="AY27" s="47">
        <v>33</v>
      </c>
    </row>
    <row r="28" spans="2:51" ht="15.75" x14ac:dyDescent="0.25">
      <c r="B28" s="150"/>
      <c r="D28" s="47" t="s">
        <v>642</v>
      </c>
      <c r="E28" s="47">
        <v>0</v>
      </c>
      <c r="F28" s="47">
        <v>0</v>
      </c>
      <c r="G28" s="47"/>
      <c r="H28" s="47">
        <v>1</v>
      </c>
      <c r="I28" s="47">
        <v>1</v>
      </c>
      <c r="J28" s="45"/>
      <c r="K28" s="47" t="s">
        <v>642</v>
      </c>
      <c r="L28" s="47">
        <v>0</v>
      </c>
      <c r="M28" s="47">
        <v>0</v>
      </c>
      <c r="N28" s="47">
        <v>0</v>
      </c>
      <c r="O28" s="47">
        <v>0</v>
      </c>
      <c r="P28" s="47">
        <v>0</v>
      </c>
      <c r="Q28" s="45"/>
      <c r="R28" s="47" t="s">
        <v>642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s="45"/>
      <c r="Y28" s="47" t="s">
        <v>642</v>
      </c>
      <c r="Z28" s="47">
        <v>1</v>
      </c>
      <c r="AA28" s="47">
        <v>0</v>
      </c>
      <c r="AB28" s="47">
        <v>0</v>
      </c>
      <c r="AC28" s="47">
        <v>0</v>
      </c>
      <c r="AD28" s="47">
        <v>1</v>
      </c>
      <c r="AE28" s="45"/>
      <c r="AF28" s="47" t="s">
        <v>642</v>
      </c>
      <c r="AG28" s="47">
        <v>0</v>
      </c>
      <c r="AH28" s="47">
        <v>0</v>
      </c>
      <c r="AI28" s="47">
        <v>0</v>
      </c>
      <c r="AJ28" s="47">
        <v>0</v>
      </c>
      <c r="AK28" s="47">
        <v>0</v>
      </c>
      <c r="AL28" s="45"/>
      <c r="AM28" s="47" t="s">
        <v>642</v>
      </c>
      <c r="AN28" s="47">
        <v>2</v>
      </c>
      <c r="AO28" s="47">
        <v>1</v>
      </c>
      <c r="AP28" s="47">
        <v>0</v>
      </c>
      <c r="AQ28" s="47">
        <v>1</v>
      </c>
      <c r="AR28" s="47">
        <v>4</v>
      </c>
      <c r="AS28" s="45"/>
      <c r="AT28" s="47" t="s">
        <v>642</v>
      </c>
      <c r="AU28" s="47">
        <v>1</v>
      </c>
      <c r="AV28" s="47">
        <v>0</v>
      </c>
      <c r="AW28" s="47">
        <v>0</v>
      </c>
      <c r="AX28" s="47">
        <v>1</v>
      </c>
      <c r="AY28" s="47">
        <v>2</v>
      </c>
    </row>
    <row r="29" spans="2:51" ht="15.75" x14ac:dyDescent="0.25">
      <c r="B29" s="150"/>
      <c r="D29" s="47" t="s">
        <v>643</v>
      </c>
      <c r="E29" s="47">
        <v>0</v>
      </c>
      <c r="F29" s="47">
        <v>0</v>
      </c>
      <c r="G29" s="47">
        <v>0</v>
      </c>
      <c r="H29" s="47"/>
      <c r="I29" s="47">
        <v>0</v>
      </c>
      <c r="J29" s="45"/>
      <c r="K29" s="47" t="s">
        <v>643</v>
      </c>
      <c r="L29" s="47">
        <v>1</v>
      </c>
      <c r="M29" s="47">
        <v>1</v>
      </c>
      <c r="N29" s="47">
        <v>0</v>
      </c>
      <c r="O29" s="47">
        <v>0</v>
      </c>
      <c r="P29" s="47">
        <v>2</v>
      </c>
      <c r="Q29" s="45"/>
      <c r="R29" s="47" t="s">
        <v>643</v>
      </c>
      <c r="S29" s="47">
        <v>2</v>
      </c>
      <c r="T29" s="47">
        <v>1</v>
      </c>
      <c r="U29" s="47">
        <v>0</v>
      </c>
      <c r="V29" s="47">
        <v>0</v>
      </c>
      <c r="W29" s="47">
        <v>3</v>
      </c>
      <c r="X29" s="45"/>
      <c r="Y29" s="47" t="s">
        <v>643</v>
      </c>
      <c r="Z29" s="47">
        <v>1</v>
      </c>
      <c r="AA29" s="47">
        <v>4</v>
      </c>
      <c r="AB29" s="47">
        <v>2</v>
      </c>
      <c r="AC29" s="47">
        <v>0</v>
      </c>
      <c r="AD29" s="47">
        <v>7</v>
      </c>
      <c r="AE29" s="45"/>
      <c r="AF29" s="47" t="s">
        <v>643</v>
      </c>
      <c r="AG29" s="47">
        <v>0</v>
      </c>
      <c r="AH29" s="47">
        <v>0</v>
      </c>
      <c r="AI29" s="47">
        <v>0</v>
      </c>
      <c r="AJ29" s="47">
        <v>0</v>
      </c>
      <c r="AK29" s="47">
        <v>0</v>
      </c>
      <c r="AL29" s="45"/>
      <c r="AM29" s="47" t="s">
        <v>643</v>
      </c>
      <c r="AN29" s="47">
        <v>1</v>
      </c>
      <c r="AO29" s="47">
        <v>5</v>
      </c>
      <c r="AP29" s="47">
        <v>1</v>
      </c>
      <c r="AQ29" s="47">
        <v>0</v>
      </c>
      <c r="AR29" s="47">
        <v>7</v>
      </c>
      <c r="AS29" s="45"/>
      <c r="AT29" s="47" t="s">
        <v>643</v>
      </c>
      <c r="AU29" s="47">
        <v>0</v>
      </c>
      <c r="AV29" s="47">
        <v>0</v>
      </c>
      <c r="AW29" s="47">
        <v>0</v>
      </c>
      <c r="AX29" s="47">
        <v>0</v>
      </c>
      <c r="AY29" s="47">
        <v>0</v>
      </c>
    </row>
    <row r="30" spans="2:51" ht="16.5" thickBot="1" x14ac:dyDescent="0.3">
      <c r="B30" s="151"/>
      <c r="D30" s="47"/>
      <c r="E30" s="47"/>
      <c r="F30" s="47"/>
      <c r="G30" s="47"/>
      <c r="H30" s="47"/>
      <c r="I30" s="47">
        <v>1</v>
      </c>
      <c r="J30" s="45"/>
      <c r="K30" s="47"/>
      <c r="L30" s="47"/>
      <c r="M30" s="47"/>
      <c r="N30" s="47"/>
      <c r="O30" s="47"/>
      <c r="P30" s="47">
        <v>19</v>
      </c>
      <c r="Q30" s="45"/>
      <c r="R30" s="47"/>
      <c r="S30" s="47"/>
      <c r="T30" s="47"/>
      <c r="U30" s="47"/>
      <c r="V30" s="47"/>
      <c r="W30" s="47">
        <v>10</v>
      </c>
      <c r="X30" s="45"/>
      <c r="Y30" s="47"/>
      <c r="Z30" s="47"/>
      <c r="AA30" s="47"/>
      <c r="AB30" s="47"/>
      <c r="AC30" s="47"/>
      <c r="AD30" s="47">
        <v>94</v>
      </c>
      <c r="AE30" s="45"/>
      <c r="AF30" s="47"/>
      <c r="AG30" s="47"/>
      <c r="AH30" s="47"/>
      <c r="AI30" s="47"/>
      <c r="AJ30" s="47"/>
      <c r="AK30" s="47">
        <v>17</v>
      </c>
      <c r="AL30" s="45"/>
      <c r="AM30" s="47"/>
      <c r="AN30" s="47"/>
      <c r="AO30" s="47"/>
      <c r="AP30" s="47"/>
      <c r="AQ30" s="47"/>
      <c r="AR30" s="47">
        <v>72</v>
      </c>
      <c r="AS30" s="45"/>
      <c r="AT30" s="47"/>
      <c r="AU30" s="47"/>
      <c r="AV30" s="47"/>
      <c r="AW30" s="47"/>
      <c r="AX30" s="47"/>
      <c r="AY30" s="47">
        <v>70</v>
      </c>
    </row>
    <row r="31" spans="2:51" ht="15.75" x14ac:dyDescent="0.25">
      <c r="D31" s="159" t="s">
        <v>645</v>
      </c>
      <c r="E31" s="160"/>
      <c r="F31" s="160"/>
      <c r="G31" s="160"/>
      <c r="H31" s="160"/>
      <c r="I31" s="48">
        <v>8</v>
      </c>
      <c r="J31" s="44"/>
      <c r="K31" s="159" t="s">
        <v>645</v>
      </c>
      <c r="L31" s="160"/>
      <c r="M31" s="160"/>
      <c r="N31" s="160"/>
      <c r="O31" s="160"/>
      <c r="P31" s="48">
        <v>23</v>
      </c>
      <c r="Q31" s="45"/>
      <c r="R31" s="159" t="s">
        <v>645</v>
      </c>
      <c r="S31" s="160"/>
      <c r="T31" s="160"/>
      <c r="U31" s="160"/>
      <c r="V31" s="160"/>
      <c r="W31" s="48">
        <v>26</v>
      </c>
      <c r="X31" s="44"/>
      <c r="Y31" s="159" t="s">
        <v>645</v>
      </c>
      <c r="Z31" s="160"/>
      <c r="AA31" s="160"/>
      <c r="AB31" s="160"/>
      <c r="AC31" s="160"/>
      <c r="AD31" s="48">
        <v>28</v>
      </c>
      <c r="AE31" s="45"/>
      <c r="AF31" s="159" t="s">
        <v>645</v>
      </c>
      <c r="AG31" s="160"/>
      <c r="AH31" s="160"/>
      <c r="AI31" s="160"/>
      <c r="AJ31" s="160"/>
      <c r="AK31" s="48">
        <v>22</v>
      </c>
      <c r="AL31" s="44"/>
      <c r="AM31" s="159" t="s">
        <v>645</v>
      </c>
      <c r="AN31" s="160"/>
      <c r="AO31" s="160"/>
      <c r="AP31" s="160"/>
      <c r="AQ31" s="160"/>
      <c r="AR31" s="48">
        <v>30</v>
      </c>
      <c r="AS31" s="45"/>
      <c r="AT31" s="159" t="s">
        <v>645</v>
      </c>
      <c r="AU31" s="160"/>
      <c r="AV31" s="160"/>
      <c r="AW31" s="160"/>
      <c r="AX31" s="160"/>
      <c r="AY31" s="48">
        <v>27</v>
      </c>
    </row>
    <row r="32" spans="2:51" ht="15.75" x14ac:dyDescent="0.25">
      <c r="D32" s="48"/>
      <c r="E32" s="50"/>
      <c r="F32" s="50"/>
      <c r="G32" s="50"/>
      <c r="H32" s="49" t="s">
        <v>646</v>
      </c>
      <c r="I32" s="45">
        <f>I30/(566*I31)</f>
        <v>2.2084805653710247E-4</v>
      </c>
      <c r="J32" s="44"/>
      <c r="K32" s="48"/>
      <c r="L32" s="50"/>
      <c r="M32" s="50"/>
      <c r="N32" s="50"/>
      <c r="O32" s="49" t="s">
        <v>646</v>
      </c>
      <c r="P32" s="45">
        <f>P30/(566*P31)</f>
        <v>1.4595175910278077E-3</v>
      </c>
      <c r="Q32" s="45"/>
      <c r="R32" s="48"/>
      <c r="S32" s="50"/>
      <c r="T32" s="50"/>
      <c r="U32" s="50"/>
      <c r="V32" s="49" t="s">
        <v>646</v>
      </c>
      <c r="W32" s="45">
        <f>W30/(566*W31)</f>
        <v>6.79532481652623E-4</v>
      </c>
      <c r="X32" s="44"/>
      <c r="Y32" s="48"/>
      <c r="Z32" s="50"/>
      <c r="AA32" s="50"/>
      <c r="AB32" s="50"/>
      <c r="AC32" s="49" t="s">
        <v>646</v>
      </c>
      <c r="AD32" s="45">
        <f>AD30/(566*AD31)</f>
        <v>5.9313478041393237E-3</v>
      </c>
      <c r="AE32" s="45"/>
      <c r="AF32" s="48"/>
      <c r="AG32" s="50"/>
      <c r="AH32" s="50"/>
      <c r="AI32" s="50"/>
      <c r="AJ32" s="49" t="s">
        <v>646</v>
      </c>
      <c r="AK32" s="45">
        <f>AK30/(566*AK31)</f>
        <v>1.3652425313202699E-3</v>
      </c>
      <c r="AL32" s="44"/>
      <c r="AM32" s="48"/>
      <c r="AN32" s="50"/>
      <c r="AO32" s="50"/>
      <c r="AP32" s="50"/>
      <c r="AQ32" s="49" t="s">
        <v>646</v>
      </c>
      <c r="AR32" s="45">
        <f>AR30/(566*AR31)</f>
        <v>4.2402826855123671E-3</v>
      </c>
      <c r="AS32" s="45"/>
      <c r="AT32" s="48"/>
      <c r="AU32" s="50"/>
      <c r="AV32" s="50"/>
      <c r="AW32" s="50"/>
      <c r="AX32" s="49" t="s">
        <v>646</v>
      </c>
      <c r="AY32" s="45">
        <f>AY30/(566*AY31)</f>
        <v>4.5805522837324957E-3</v>
      </c>
    </row>
  </sheetData>
  <mergeCells count="46">
    <mergeCell ref="D2:AY2"/>
    <mergeCell ref="D4:I4"/>
    <mergeCell ref="K4:P4"/>
    <mergeCell ref="R4:W4"/>
    <mergeCell ref="Y4:AD4"/>
    <mergeCell ref="AF4:AK4"/>
    <mergeCell ref="AM4:AR4"/>
    <mergeCell ref="AT4:AY4"/>
    <mergeCell ref="AT11:AX11"/>
    <mergeCell ref="D14:I14"/>
    <mergeCell ref="K14:P14"/>
    <mergeCell ref="R14:W14"/>
    <mergeCell ref="Y14:AD14"/>
    <mergeCell ref="AF14:AK14"/>
    <mergeCell ref="AM14:AR14"/>
    <mergeCell ref="AT14:AY14"/>
    <mergeCell ref="D11:H11"/>
    <mergeCell ref="K11:O11"/>
    <mergeCell ref="R11:V11"/>
    <mergeCell ref="Y11:AC11"/>
    <mergeCell ref="AF11:AJ11"/>
    <mergeCell ref="AM11:AQ11"/>
    <mergeCell ref="AM24:AR24"/>
    <mergeCell ref="AT24:AY24"/>
    <mergeCell ref="D21:H21"/>
    <mergeCell ref="K21:O21"/>
    <mergeCell ref="R21:V21"/>
    <mergeCell ref="Y21:AC21"/>
    <mergeCell ref="AF21:AJ21"/>
    <mergeCell ref="AM21:AQ21"/>
    <mergeCell ref="AT31:AX31"/>
    <mergeCell ref="B4:B10"/>
    <mergeCell ref="B14:B20"/>
    <mergeCell ref="B24:B30"/>
    <mergeCell ref="D31:H31"/>
    <mergeCell ref="K31:O31"/>
    <mergeCell ref="R31:V31"/>
    <mergeCell ref="Y31:AC31"/>
    <mergeCell ref="AF31:AJ31"/>
    <mergeCell ref="AM31:AQ31"/>
    <mergeCell ref="AT21:AX21"/>
    <mergeCell ref="D24:I24"/>
    <mergeCell ref="K24:P24"/>
    <mergeCell ref="R24:W24"/>
    <mergeCell ref="Y24:AD24"/>
    <mergeCell ref="AF24:AK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0A3F-E11C-4CEE-ACEB-A2532BD5AB29}">
  <dimension ref="B1:G7"/>
  <sheetViews>
    <sheetView workbookViewId="0">
      <selection activeCell="E15" sqref="E15"/>
    </sheetView>
  </sheetViews>
  <sheetFormatPr defaultRowHeight="15" x14ac:dyDescent="0.25"/>
  <cols>
    <col min="2" max="7" width="30.7109375" customWidth="1"/>
  </cols>
  <sheetData>
    <row r="1" spans="2:7" ht="25.5" customHeight="1" thickBot="1" x14ac:dyDescent="0.3">
      <c r="B1" s="164" t="s">
        <v>2058</v>
      </c>
      <c r="C1" s="165"/>
      <c r="D1" s="165"/>
      <c r="E1" s="165"/>
      <c r="F1" s="165"/>
      <c r="G1" s="166"/>
    </row>
    <row r="2" spans="2:7" ht="20.100000000000001" customHeight="1" x14ac:dyDescent="0.25">
      <c r="B2" s="173" t="s">
        <v>2060</v>
      </c>
      <c r="C2" s="218"/>
      <c r="D2" s="218"/>
      <c r="E2" s="218"/>
      <c r="F2" s="218"/>
      <c r="G2" s="211"/>
    </row>
    <row r="3" spans="2:7" ht="20.100000000000001" customHeight="1" x14ac:dyDescent="0.25">
      <c r="B3" s="107" t="s">
        <v>1310</v>
      </c>
      <c r="C3" s="109" t="s">
        <v>1305</v>
      </c>
      <c r="D3" s="109" t="s">
        <v>1306</v>
      </c>
      <c r="E3" s="109" t="s">
        <v>1307</v>
      </c>
      <c r="F3" s="109" t="s">
        <v>1308</v>
      </c>
      <c r="G3" s="106" t="s">
        <v>1309</v>
      </c>
    </row>
    <row r="4" spans="2:7" ht="20.100000000000001" customHeight="1" x14ac:dyDescent="0.25">
      <c r="B4" s="107" t="s">
        <v>1304</v>
      </c>
      <c r="C4" s="4">
        <v>3.9000000000000003E-3</v>
      </c>
      <c r="D4" s="4">
        <v>0.126</v>
      </c>
      <c r="E4" s="4">
        <v>0.29799999999999999</v>
      </c>
      <c r="F4" s="4">
        <v>0.158</v>
      </c>
      <c r="G4" s="8">
        <v>0.184</v>
      </c>
    </row>
    <row r="5" spans="2:7" ht="20.100000000000001" customHeight="1" x14ac:dyDescent="0.25">
      <c r="B5" s="107" t="s">
        <v>2</v>
      </c>
      <c r="C5" s="4">
        <v>2.7000000000000001E-3</v>
      </c>
      <c r="D5" s="4">
        <v>0.14300000000000002</v>
      </c>
      <c r="E5" s="4">
        <v>0.24299999999999999</v>
      </c>
      <c r="F5" s="4">
        <v>0.16200000000000001</v>
      </c>
      <c r="G5" s="8">
        <v>0.14300000000000002</v>
      </c>
    </row>
    <row r="6" spans="2:7" ht="20.100000000000001" customHeight="1" x14ac:dyDescent="0.25">
      <c r="B6" s="107" t="s">
        <v>3</v>
      </c>
      <c r="C6" s="4">
        <v>1.7000000000000001E-3</v>
      </c>
      <c r="D6" s="4">
        <v>5.0099999999999999E-2</v>
      </c>
      <c r="E6" s="4">
        <v>0.121</v>
      </c>
      <c r="F6" s="4">
        <v>8.8300000000000003E-2</v>
      </c>
      <c r="G6" s="8">
        <v>5.1299999999999998E-2</v>
      </c>
    </row>
    <row r="7" spans="2:7" ht="20.100000000000001" customHeight="1" thickBot="1" x14ac:dyDescent="0.3">
      <c r="B7" s="108" t="s">
        <v>4</v>
      </c>
      <c r="C7" s="119">
        <v>1.6000000000000001E-3</v>
      </c>
      <c r="D7" s="119">
        <v>3.9900000000000005E-2</v>
      </c>
      <c r="E7" s="119">
        <v>0.10800000000000001</v>
      </c>
      <c r="F7" s="119">
        <v>5.4199999999999998E-2</v>
      </c>
      <c r="G7" s="120">
        <v>7.4999999999999997E-2</v>
      </c>
    </row>
  </sheetData>
  <mergeCells count="2">
    <mergeCell ref="B2:G2"/>
    <mergeCell ref="B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2E75E-8689-477C-8DD8-179594A558A8}">
  <dimension ref="B1:J24"/>
  <sheetViews>
    <sheetView workbookViewId="0">
      <selection activeCell="E17" sqref="E17"/>
    </sheetView>
  </sheetViews>
  <sheetFormatPr defaultRowHeight="15" x14ac:dyDescent="0.25"/>
  <cols>
    <col min="2" max="7" width="30.7109375" customWidth="1"/>
  </cols>
  <sheetData>
    <row r="1" spans="2:10" ht="24" thickBot="1" x14ac:dyDescent="0.3">
      <c r="B1" s="164" t="s">
        <v>2059</v>
      </c>
      <c r="C1" s="165"/>
      <c r="D1" s="165"/>
      <c r="E1" s="165"/>
      <c r="F1" s="165"/>
      <c r="G1" s="166"/>
    </row>
    <row r="2" spans="2:10" ht="20.100000000000001" customHeight="1" x14ac:dyDescent="0.25">
      <c r="B2" s="173" t="s">
        <v>2061</v>
      </c>
      <c r="C2" s="218"/>
      <c r="D2" s="218"/>
      <c r="E2" s="218"/>
      <c r="F2" s="218"/>
      <c r="G2" s="211"/>
    </row>
    <row r="3" spans="2:10" ht="20.100000000000001" customHeight="1" x14ac:dyDescent="0.25">
      <c r="B3" s="107" t="s">
        <v>1310</v>
      </c>
      <c r="C3" s="109" t="s">
        <v>1305</v>
      </c>
      <c r="D3" s="109" t="s">
        <v>1306</v>
      </c>
      <c r="E3" s="109" t="s">
        <v>1307</v>
      </c>
      <c r="F3" s="109" t="s">
        <v>1308</v>
      </c>
      <c r="G3" s="106" t="s">
        <v>1309</v>
      </c>
    </row>
    <row r="4" spans="2:10" ht="20.100000000000001" customHeight="1" x14ac:dyDescent="0.25">
      <c r="B4" s="107" t="s">
        <v>1304</v>
      </c>
      <c r="C4" s="58">
        <v>8.3000000000000001E-4</v>
      </c>
      <c r="D4" s="58">
        <v>1.1999999999999999E-3</v>
      </c>
      <c r="E4" s="58">
        <v>4.6999999999999993E-3</v>
      </c>
      <c r="F4" s="58">
        <v>1.1000000000000001E-3</v>
      </c>
      <c r="G4" s="17">
        <v>9.1E-4</v>
      </c>
    </row>
    <row r="5" spans="2:10" ht="20.100000000000001" customHeight="1" x14ac:dyDescent="0.25">
      <c r="B5" s="107" t="s">
        <v>2</v>
      </c>
      <c r="C5" s="58">
        <v>1.38E-2</v>
      </c>
      <c r="D5" s="58">
        <v>4.2699999999999995E-2</v>
      </c>
      <c r="E5" s="58">
        <v>1.52E-2</v>
      </c>
      <c r="F5" s="58">
        <v>2.46E-2</v>
      </c>
      <c r="G5" s="17">
        <v>3.6000000000000004E-2</v>
      </c>
    </row>
    <row r="6" spans="2:10" ht="20.100000000000001" customHeight="1" x14ac:dyDescent="0.25">
      <c r="B6" s="107" t="s">
        <v>3</v>
      </c>
      <c r="C6" s="58">
        <v>3.4999999999999996E-3</v>
      </c>
      <c r="D6" s="58">
        <v>1.1000000000000001E-2</v>
      </c>
      <c r="E6" s="58">
        <v>4.6999999999999993E-3</v>
      </c>
      <c r="F6" s="58">
        <v>6.6E-3</v>
      </c>
      <c r="G6" s="17">
        <v>5.1999999999999998E-3</v>
      </c>
    </row>
    <row r="7" spans="2:10" ht="20.100000000000001" customHeight="1" thickBot="1" x14ac:dyDescent="0.3">
      <c r="B7" s="108" t="s">
        <v>4</v>
      </c>
      <c r="C7" s="121">
        <v>2.0999999999999999E-3</v>
      </c>
      <c r="D7" s="121">
        <v>1.6000000000000001E-3</v>
      </c>
      <c r="E7" s="121">
        <v>3.3E-3</v>
      </c>
      <c r="F7" s="121">
        <v>1.1000000000000001E-3</v>
      </c>
      <c r="G7" s="19">
        <v>1.4000000000000002E-3</v>
      </c>
    </row>
    <row r="10" spans="2:10" x14ac:dyDescent="0.25">
      <c r="C10" s="12"/>
    </row>
    <row r="13" spans="2:10" x14ac:dyDescent="0.25">
      <c r="C13" s="37"/>
      <c r="D13" s="37"/>
      <c r="E13" s="37"/>
      <c r="F13" s="37"/>
      <c r="G13" s="37"/>
      <c r="H13" s="37"/>
      <c r="I13" s="37"/>
      <c r="J13" s="37"/>
    </row>
    <row r="14" spans="2:10" x14ac:dyDescent="0.25">
      <c r="C14" s="37"/>
      <c r="D14" s="37"/>
      <c r="E14" s="37"/>
      <c r="F14" s="37"/>
      <c r="G14" s="37"/>
      <c r="H14" s="37"/>
      <c r="I14" s="37"/>
      <c r="J14" s="37"/>
    </row>
    <row r="15" spans="2:10" x14ac:dyDescent="0.25">
      <c r="C15" s="37"/>
      <c r="D15" s="61"/>
      <c r="E15" s="61"/>
      <c r="F15" s="61"/>
      <c r="G15" s="12"/>
      <c r="H15" s="61"/>
      <c r="I15" s="37"/>
      <c r="J15" s="37"/>
    </row>
    <row r="16" spans="2:10" x14ac:dyDescent="0.25">
      <c r="C16" s="37"/>
      <c r="D16" s="61"/>
      <c r="E16" s="61"/>
      <c r="F16" s="61"/>
      <c r="G16" s="12"/>
      <c r="H16" s="61"/>
      <c r="I16" s="37"/>
      <c r="J16" s="37"/>
    </row>
    <row r="17" spans="3:10" x14ac:dyDescent="0.25">
      <c r="C17" s="37"/>
      <c r="D17" s="37"/>
      <c r="E17" s="21"/>
      <c r="F17" s="37"/>
      <c r="G17" s="21"/>
      <c r="H17" s="37"/>
      <c r="I17" s="37"/>
      <c r="J17" s="37"/>
    </row>
    <row r="18" spans="3:10" x14ac:dyDescent="0.25">
      <c r="C18" s="37"/>
      <c r="D18" s="37"/>
      <c r="E18" s="37"/>
      <c r="F18" s="37"/>
      <c r="G18" s="21"/>
      <c r="H18" s="37"/>
      <c r="I18" s="37"/>
      <c r="J18" s="37"/>
    </row>
    <row r="19" spans="3:10" x14ac:dyDescent="0.25">
      <c r="C19" s="37"/>
      <c r="D19" s="37"/>
      <c r="E19" s="37"/>
      <c r="F19" s="37"/>
      <c r="G19" s="21"/>
      <c r="H19" s="37"/>
      <c r="I19" s="37"/>
      <c r="J19" s="37"/>
    </row>
    <row r="20" spans="3:10" x14ac:dyDescent="0.25">
      <c r="C20" s="37"/>
      <c r="D20" s="37"/>
      <c r="E20" s="37"/>
      <c r="F20" s="37"/>
      <c r="G20" s="21"/>
      <c r="H20" s="37"/>
      <c r="I20" s="37"/>
      <c r="J20" s="37"/>
    </row>
    <row r="21" spans="3:10" x14ac:dyDescent="0.25">
      <c r="C21" s="37"/>
      <c r="D21" s="37"/>
      <c r="E21" s="37"/>
      <c r="F21" s="37"/>
      <c r="G21" s="37"/>
      <c r="H21" s="37"/>
      <c r="I21" s="37"/>
      <c r="J21" s="37"/>
    </row>
    <row r="22" spans="3:10" x14ac:dyDescent="0.25">
      <c r="C22" s="37"/>
      <c r="D22" s="37"/>
      <c r="E22" s="37"/>
      <c r="F22" s="37"/>
      <c r="G22" s="37"/>
      <c r="H22" s="37"/>
      <c r="I22" s="37"/>
      <c r="J22" s="37"/>
    </row>
    <row r="23" spans="3:10" x14ac:dyDescent="0.25">
      <c r="C23" s="37"/>
      <c r="D23" s="37"/>
      <c r="E23" s="37"/>
      <c r="F23" s="37"/>
      <c r="G23" s="37"/>
      <c r="H23" s="37"/>
      <c r="I23" s="37"/>
      <c r="J23" s="37"/>
    </row>
    <row r="24" spans="3:10" x14ac:dyDescent="0.25">
      <c r="C24" s="37"/>
      <c r="D24" s="37"/>
      <c r="E24" s="37"/>
      <c r="F24" s="37"/>
      <c r="G24" s="37"/>
      <c r="H24" s="37"/>
      <c r="I24" s="37"/>
      <c r="J24" s="37"/>
    </row>
  </sheetData>
  <mergeCells count="2">
    <mergeCell ref="B2:G2"/>
    <mergeCell ref="B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E79D5-1A58-411C-8992-FCCD2AB4836D}">
  <dimension ref="B1:O76"/>
  <sheetViews>
    <sheetView zoomScale="70" zoomScaleNormal="70" workbookViewId="0">
      <selection activeCell="E20" sqref="E20"/>
    </sheetView>
  </sheetViews>
  <sheetFormatPr defaultRowHeight="15" x14ac:dyDescent="0.25"/>
  <cols>
    <col min="2" max="2" width="22.42578125" customWidth="1"/>
    <col min="3" max="3" width="14.42578125" customWidth="1"/>
    <col min="4" max="4" width="26.7109375" customWidth="1"/>
    <col min="5" max="5" width="13.7109375" customWidth="1"/>
    <col min="7" max="7" width="24.28515625" customWidth="1"/>
    <col min="8" max="8" width="11.5703125" customWidth="1"/>
    <col min="9" max="9" width="23.5703125" customWidth="1"/>
    <col min="10" max="10" width="11.5703125" customWidth="1"/>
    <col min="12" max="12" width="28.42578125" customWidth="1"/>
    <col min="13" max="13" width="11.5703125" customWidth="1"/>
    <col min="14" max="14" width="24.7109375" customWidth="1"/>
    <col min="15" max="15" width="11.5703125" customWidth="1"/>
  </cols>
  <sheetData>
    <row r="1" spans="2:15" ht="33.75" customHeight="1" thickBot="1" x14ac:dyDescent="0.3">
      <c r="B1" s="164" t="s">
        <v>2062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2:15" ht="15.75" thickBot="1" x14ac:dyDescent="0.3"/>
    <row r="3" spans="2:15" ht="16.5" thickBot="1" x14ac:dyDescent="0.3">
      <c r="B3" s="204" t="s">
        <v>15</v>
      </c>
      <c r="C3" s="205"/>
      <c r="D3" s="205"/>
      <c r="E3" s="206"/>
      <c r="G3" s="207" t="s">
        <v>16</v>
      </c>
      <c r="H3" s="208"/>
      <c r="I3" s="208"/>
      <c r="J3" s="209"/>
      <c r="L3" s="204" t="s">
        <v>17</v>
      </c>
      <c r="M3" s="205"/>
      <c r="N3" s="205"/>
      <c r="O3" s="206"/>
    </row>
    <row r="4" spans="2:15" ht="18.75" thickBot="1" x14ac:dyDescent="0.3">
      <c r="B4" s="178" t="s">
        <v>2</v>
      </c>
      <c r="C4" s="180"/>
      <c r="D4" s="178" t="s">
        <v>14</v>
      </c>
      <c r="E4" s="180"/>
      <c r="G4" s="178" t="s">
        <v>3</v>
      </c>
      <c r="H4" s="180"/>
      <c r="I4" s="178" t="s">
        <v>18</v>
      </c>
      <c r="J4" s="180"/>
      <c r="L4" s="128" t="s">
        <v>4</v>
      </c>
      <c r="M4" s="210"/>
      <c r="N4" s="210" t="s">
        <v>19</v>
      </c>
      <c r="O4" s="129"/>
    </row>
    <row r="5" spans="2:15" x14ac:dyDescent="0.25">
      <c r="B5" s="16" t="s">
        <v>0</v>
      </c>
      <c r="C5" s="15" t="s">
        <v>20</v>
      </c>
      <c r="D5" s="16" t="s">
        <v>0</v>
      </c>
      <c r="E5" s="15" t="s">
        <v>20</v>
      </c>
      <c r="G5" s="16" t="s">
        <v>0</v>
      </c>
      <c r="H5" s="15" t="s">
        <v>20</v>
      </c>
      <c r="I5" s="16" t="s">
        <v>0</v>
      </c>
      <c r="J5" s="15" t="s">
        <v>20</v>
      </c>
      <c r="L5" s="30" t="s">
        <v>0</v>
      </c>
      <c r="M5" s="32" t="s">
        <v>20</v>
      </c>
      <c r="N5" s="33" t="s">
        <v>0</v>
      </c>
      <c r="O5" s="32" t="s">
        <v>20</v>
      </c>
    </row>
    <row r="6" spans="2:15" x14ac:dyDescent="0.25">
      <c r="B6" s="16" t="s">
        <v>155</v>
      </c>
      <c r="C6" s="15">
        <v>3.1658376246901283</v>
      </c>
      <c r="D6" s="16" t="s">
        <v>34</v>
      </c>
      <c r="E6" s="15">
        <v>3.4479328655921804</v>
      </c>
      <c r="G6" s="16" t="s">
        <v>200</v>
      </c>
      <c r="H6" s="15">
        <v>3.019116290447073</v>
      </c>
      <c r="I6" s="16" t="s">
        <v>276</v>
      </c>
      <c r="J6" s="15">
        <v>2.8998205024270964</v>
      </c>
      <c r="L6" s="16" t="s">
        <v>265</v>
      </c>
      <c r="M6" s="15">
        <v>3.4522465745204372</v>
      </c>
      <c r="N6" s="31" t="s">
        <v>339</v>
      </c>
      <c r="O6" s="15">
        <v>3.1451964061141817</v>
      </c>
    </row>
    <row r="7" spans="2:15" x14ac:dyDescent="0.25">
      <c r="B7" s="16" t="s">
        <v>151</v>
      </c>
      <c r="C7" s="15">
        <v>3.245759355967277</v>
      </c>
      <c r="D7" s="16" t="s">
        <v>35</v>
      </c>
      <c r="E7" s="15">
        <v>3.3354579006893843</v>
      </c>
      <c r="G7" s="16" t="s">
        <v>215</v>
      </c>
      <c r="H7" s="15">
        <v>3.2105860249051563</v>
      </c>
      <c r="I7" s="16" t="s">
        <v>280</v>
      </c>
      <c r="J7" s="15">
        <v>2.9057958803678687</v>
      </c>
      <c r="L7" s="16" t="s">
        <v>268</v>
      </c>
      <c r="M7" s="15">
        <v>3.4912215762392829</v>
      </c>
      <c r="N7" s="31" t="s">
        <v>330</v>
      </c>
      <c r="O7" s="15">
        <v>3.271841606536499</v>
      </c>
    </row>
    <row r="8" spans="2:15" x14ac:dyDescent="0.25">
      <c r="B8" s="16" t="s">
        <v>166</v>
      </c>
      <c r="C8" s="15">
        <v>3.4119562379304016</v>
      </c>
      <c r="D8" s="16" t="s">
        <v>36</v>
      </c>
      <c r="E8" s="15">
        <v>3.2624510897304293</v>
      </c>
      <c r="G8" s="16" t="s">
        <v>202</v>
      </c>
      <c r="H8" s="15">
        <v>3.064832219738574</v>
      </c>
      <c r="I8" s="16" t="s">
        <v>285</v>
      </c>
      <c r="J8" s="15">
        <v>2.9057958803678687</v>
      </c>
      <c r="L8" s="16" t="s">
        <v>256</v>
      </c>
      <c r="M8" s="15">
        <v>3.2105860249051563</v>
      </c>
      <c r="N8" s="31" t="s">
        <v>320</v>
      </c>
      <c r="O8" s="15">
        <v>3.1448854182871422</v>
      </c>
    </row>
    <row r="9" spans="2:15" x14ac:dyDescent="0.25">
      <c r="B9" s="16" t="s">
        <v>162</v>
      </c>
      <c r="C9" s="15">
        <v>3.422589839851482</v>
      </c>
      <c r="D9" s="16" t="s">
        <v>37</v>
      </c>
      <c r="E9" s="15">
        <v>3.3350565194390915</v>
      </c>
      <c r="G9" s="16" t="s">
        <v>218</v>
      </c>
      <c r="H9" s="15">
        <v>3.0637085593914173</v>
      </c>
      <c r="I9" s="16" t="s">
        <v>279</v>
      </c>
      <c r="J9" s="15">
        <v>2.8463371121298051</v>
      </c>
      <c r="L9" s="16" t="s">
        <v>245</v>
      </c>
      <c r="M9" s="15">
        <v>3.3334472744967503</v>
      </c>
      <c r="N9" s="31" t="s">
        <v>301</v>
      </c>
      <c r="O9" s="15">
        <v>3.1595671932336202</v>
      </c>
    </row>
    <row r="10" spans="2:15" x14ac:dyDescent="0.25">
      <c r="B10" s="16" t="s">
        <v>168</v>
      </c>
      <c r="C10" s="15">
        <v>3.4230819582972312</v>
      </c>
      <c r="D10" s="16" t="s">
        <v>38</v>
      </c>
      <c r="E10" s="15">
        <v>3.2410481506716442</v>
      </c>
      <c r="G10" s="16" t="s">
        <v>214</v>
      </c>
      <c r="H10" s="15">
        <v>3.0060379549973173</v>
      </c>
      <c r="I10" s="16" t="s">
        <v>277</v>
      </c>
      <c r="J10" s="15">
        <v>2.909020854211156</v>
      </c>
      <c r="L10" s="16" t="s">
        <v>235</v>
      </c>
      <c r="M10" s="15">
        <v>3.2997251539756367</v>
      </c>
      <c r="N10" s="31" t="s">
        <v>336</v>
      </c>
      <c r="O10" s="15">
        <v>3.1089031276673134</v>
      </c>
    </row>
    <row r="11" spans="2:15" x14ac:dyDescent="0.25">
      <c r="B11" s="16" t="s">
        <v>177</v>
      </c>
      <c r="C11" s="15">
        <v>3.4440447959180762</v>
      </c>
      <c r="D11" s="16" t="s">
        <v>142</v>
      </c>
      <c r="E11" s="15">
        <v>3.2926990030439298</v>
      </c>
      <c r="G11" s="16" t="s">
        <v>191</v>
      </c>
      <c r="H11" s="15">
        <v>2.9863237770507651</v>
      </c>
      <c r="I11" s="16" t="s">
        <v>291</v>
      </c>
      <c r="J11" s="15">
        <v>2.9434945159061026</v>
      </c>
      <c r="L11" s="16" t="s">
        <v>239</v>
      </c>
      <c r="M11" s="15">
        <v>3.2805783703680764</v>
      </c>
      <c r="N11" s="31" t="s">
        <v>340</v>
      </c>
      <c r="O11" s="15">
        <v>3.1752218003430523</v>
      </c>
    </row>
    <row r="12" spans="2:15" x14ac:dyDescent="0.25">
      <c r="B12" s="16" t="s">
        <v>178</v>
      </c>
      <c r="C12" s="15">
        <v>3.4602963267574753</v>
      </c>
      <c r="D12" s="16" t="s">
        <v>136</v>
      </c>
      <c r="E12" s="15">
        <v>3.3218054838575393</v>
      </c>
      <c r="G12" s="16" t="s">
        <v>195</v>
      </c>
      <c r="H12" s="15">
        <v>3.0461047872460387</v>
      </c>
      <c r="I12" s="16" t="s">
        <v>293</v>
      </c>
      <c r="J12" s="15">
        <v>3.0107238653917729</v>
      </c>
      <c r="L12" s="16" t="s">
        <v>233</v>
      </c>
      <c r="M12" s="15">
        <v>3.3199384399803087</v>
      </c>
      <c r="N12" s="31" t="s">
        <v>331</v>
      </c>
      <c r="O12" s="15">
        <v>3.1812717715594614</v>
      </c>
    </row>
    <row r="13" spans="2:15" x14ac:dyDescent="0.25">
      <c r="B13" s="16" t="s">
        <v>156</v>
      </c>
      <c r="C13" s="15">
        <v>3.4758164130313181</v>
      </c>
      <c r="D13" s="16" t="s">
        <v>133</v>
      </c>
      <c r="E13" s="15">
        <v>3.3392526340326998</v>
      </c>
      <c r="G13" s="16" t="s">
        <v>222</v>
      </c>
      <c r="H13" s="15">
        <v>3.2203696324513946</v>
      </c>
      <c r="I13" s="16" t="s">
        <v>292</v>
      </c>
      <c r="J13" s="15">
        <v>3.0982975364946976</v>
      </c>
      <c r="L13" s="16" t="s">
        <v>258</v>
      </c>
      <c r="M13" s="15">
        <v>3.291812687467119</v>
      </c>
      <c r="N13" s="31" t="s">
        <v>306</v>
      </c>
      <c r="O13" s="15">
        <v>3.2111205412580492</v>
      </c>
    </row>
    <row r="14" spans="2:15" x14ac:dyDescent="0.25">
      <c r="B14" s="16" t="s">
        <v>174</v>
      </c>
      <c r="C14" s="15">
        <v>3.4774106879072515</v>
      </c>
      <c r="D14" s="16" t="s">
        <v>145</v>
      </c>
      <c r="E14" s="15">
        <v>3.2569581525609319</v>
      </c>
      <c r="G14" s="16" t="s">
        <v>226</v>
      </c>
      <c r="H14" s="15">
        <v>3.3191060593097763</v>
      </c>
      <c r="I14" s="16" t="s">
        <v>290</v>
      </c>
      <c r="J14" s="15">
        <v>2.9982593384236988</v>
      </c>
      <c r="L14" s="16" t="s">
        <v>274</v>
      </c>
      <c r="M14" s="15">
        <v>3.7126497016272113</v>
      </c>
      <c r="N14" s="31" t="s">
        <v>298</v>
      </c>
      <c r="O14" s="15">
        <v>3.4483971034577676</v>
      </c>
    </row>
    <row r="15" spans="2:15" x14ac:dyDescent="0.25">
      <c r="B15" s="16" t="s">
        <v>170</v>
      </c>
      <c r="C15" s="15">
        <v>3.4808689236871677</v>
      </c>
      <c r="D15" s="16" t="s">
        <v>140</v>
      </c>
      <c r="E15" s="15">
        <v>3.3010299956639813</v>
      </c>
      <c r="G15" s="16" t="s">
        <v>224</v>
      </c>
      <c r="H15" s="15">
        <v>3.0838608008665731</v>
      </c>
      <c r="I15" s="16" t="s">
        <v>297</v>
      </c>
      <c r="J15" s="15">
        <v>3.0203612826477078</v>
      </c>
      <c r="L15" s="16" t="s">
        <v>249</v>
      </c>
      <c r="M15" s="15">
        <v>3.2129861847366681</v>
      </c>
      <c r="N15" s="31" t="s">
        <v>322</v>
      </c>
      <c r="O15" s="15">
        <v>3.1577588860468637</v>
      </c>
    </row>
    <row r="16" spans="2:15" x14ac:dyDescent="0.25">
      <c r="B16" s="16" t="s">
        <v>154</v>
      </c>
      <c r="C16" s="15">
        <v>3.491921712586151</v>
      </c>
      <c r="D16" s="16" t="s">
        <v>135</v>
      </c>
      <c r="E16" s="15">
        <v>3.4085791254086675</v>
      </c>
      <c r="G16" s="16" t="s">
        <v>193</v>
      </c>
      <c r="H16" s="15">
        <v>3.0962145853464054</v>
      </c>
      <c r="I16" s="16" t="s">
        <v>296</v>
      </c>
      <c r="J16" s="15">
        <v>2.976808337338066</v>
      </c>
      <c r="L16" s="16" t="s">
        <v>243</v>
      </c>
      <c r="M16" s="15">
        <v>3.43568513794163</v>
      </c>
      <c r="N16" s="31" t="s">
        <v>328</v>
      </c>
      <c r="O16" s="15">
        <v>3.1510632533537501</v>
      </c>
    </row>
    <row r="17" spans="2:15" x14ac:dyDescent="0.25">
      <c r="B17" s="16" t="s">
        <v>175</v>
      </c>
      <c r="C17" s="15">
        <v>3.4956830676169153</v>
      </c>
      <c r="D17" s="16" t="s">
        <v>141</v>
      </c>
      <c r="E17" s="15">
        <v>3.2814878879400813</v>
      </c>
      <c r="G17" s="16" t="s">
        <v>216</v>
      </c>
      <c r="H17" s="15">
        <v>3.0715138050950892</v>
      </c>
      <c r="I17" s="16" t="s">
        <v>278</v>
      </c>
      <c r="J17" s="15">
        <v>3.024895960107485</v>
      </c>
      <c r="L17" s="16" t="s">
        <v>246</v>
      </c>
      <c r="M17" s="15">
        <v>3.287129620719111</v>
      </c>
      <c r="N17" s="31" t="s">
        <v>313</v>
      </c>
      <c r="O17" s="15">
        <v>3.1166077439882485</v>
      </c>
    </row>
    <row r="18" spans="2:15" x14ac:dyDescent="0.25">
      <c r="B18" s="16" t="s">
        <v>153</v>
      </c>
      <c r="C18" s="15">
        <v>3.5046067706419537</v>
      </c>
      <c r="D18" s="16" t="s">
        <v>148</v>
      </c>
      <c r="E18" s="15">
        <v>3.2385478876813276</v>
      </c>
      <c r="G18" s="16" t="s">
        <v>223</v>
      </c>
      <c r="H18" s="15">
        <v>3.1613680022349748</v>
      </c>
      <c r="I18" s="16" t="s">
        <v>289</v>
      </c>
      <c r="J18" s="15">
        <v>2.9444826721501687</v>
      </c>
      <c r="L18" s="16" t="s">
        <v>253</v>
      </c>
      <c r="M18" s="15">
        <v>3.2955670999624789</v>
      </c>
      <c r="N18" s="31" t="s">
        <v>326</v>
      </c>
      <c r="O18" s="15">
        <v>3.1513698502474603</v>
      </c>
    </row>
    <row r="19" spans="2:15" x14ac:dyDescent="0.25">
      <c r="B19" s="16" t="s">
        <v>157</v>
      </c>
      <c r="C19" s="15">
        <v>3.5096057046115563</v>
      </c>
      <c r="D19" s="16" t="s">
        <v>137</v>
      </c>
      <c r="E19" s="15">
        <v>3.318272080211627</v>
      </c>
      <c r="G19" s="16" t="s">
        <v>199</v>
      </c>
      <c r="H19" s="15">
        <v>2.9263424466256551</v>
      </c>
      <c r="I19" s="16" t="s">
        <v>287</v>
      </c>
      <c r="J19" s="15">
        <v>3.0429690733931802</v>
      </c>
      <c r="L19" s="16" t="s">
        <v>241</v>
      </c>
      <c r="M19" s="15">
        <v>3.3201462861110542</v>
      </c>
      <c r="N19" s="31" t="s">
        <v>39</v>
      </c>
      <c r="O19" s="15">
        <v>3.1300119496719043</v>
      </c>
    </row>
    <row r="20" spans="2:15" x14ac:dyDescent="0.25">
      <c r="B20" s="16" t="s">
        <v>172</v>
      </c>
      <c r="C20" s="15">
        <v>3.5210072524086038</v>
      </c>
      <c r="D20" s="16" t="s">
        <v>149</v>
      </c>
      <c r="E20" s="15">
        <v>3.3025473724874854</v>
      </c>
      <c r="G20" s="16" t="s">
        <v>192</v>
      </c>
      <c r="H20" s="15">
        <v>2.996949248495381</v>
      </c>
      <c r="I20" s="16" t="s">
        <v>295</v>
      </c>
      <c r="J20" s="15">
        <v>3.079543007402906</v>
      </c>
      <c r="L20" s="16" t="s">
        <v>240</v>
      </c>
      <c r="M20" s="15">
        <v>3.3751146846922251</v>
      </c>
      <c r="N20" s="31" t="s">
        <v>41</v>
      </c>
      <c r="O20" s="15">
        <v>3.1351326513767748</v>
      </c>
    </row>
    <row r="21" spans="2:15" x14ac:dyDescent="0.25">
      <c r="B21" s="16" t="s">
        <v>173</v>
      </c>
      <c r="C21" s="15">
        <v>3.5281450782531065</v>
      </c>
      <c r="D21" s="16" t="s">
        <v>132</v>
      </c>
      <c r="E21" s="15">
        <v>3.4668676203541096</v>
      </c>
      <c r="G21" s="16" t="s">
        <v>205</v>
      </c>
      <c r="H21" s="15">
        <v>2.9459607035775686</v>
      </c>
      <c r="I21" s="16" t="s">
        <v>282</v>
      </c>
      <c r="J21" s="15">
        <v>3.0445397603924111</v>
      </c>
      <c r="L21" s="16" t="s">
        <v>264</v>
      </c>
      <c r="M21" s="15">
        <v>3.2750808984568587</v>
      </c>
      <c r="N21" s="31" t="s">
        <v>42</v>
      </c>
      <c r="O21" s="15">
        <v>3.1442627737619908</v>
      </c>
    </row>
    <row r="22" spans="2:15" x14ac:dyDescent="0.25">
      <c r="B22" s="16" t="s">
        <v>160</v>
      </c>
      <c r="C22" s="15">
        <v>3.529430354366986</v>
      </c>
      <c r="D22" s="16" t="s">
        <v>146</v>
      </c>
      <c r="E22" s="15">
        <v>3.735758537443739</v>
      </c>
      <c r="G22" s="16" t="s">
        <v>210</v>
      </c>
      <c r="H22" s="15">
        <v>2.9689496809813427</v>
      </c>
      <c r="I22" s="16" t="s">
        <v>284</v>
      </c>
      <c r="J22" s="15">
        <v>3</v>
      </c>
      <c r="L22" s="16" t="s">
        <v>231</v>
      </c>
      <c r="M22" s="15">
        <v>3.3289908554494287</v>
      </c>
      <c r="N22" s="31" t="s">
        <v>43</v>
      </c>
      <c r="O22" s="15">
        <v>3.1613680022349748</v>
      </c>
    </row>
    <row r="23" spans="2:15" x14ac:dyDescent="0.25">
      <c r="B23" s="16" t="s">
        <v>159</v>
      </c>
      <c r="C23" s="15">
        <v>3.5355472791766678</v>
      </c>
      <c r="D23" s="16" t="s">
        <v>138</v>
      </c>
      <c r="E23" s="15">
        <v>3.3350565194390915</v>
      </c>
      <c r="G23" s="16" t="s">
        <v>207</v>
      </c>
      <c r="H23" s="15">
        <v>2.9527924430440922</v>
      </c>
      <c r="I23" s="16" t="s">
        <v>288</v>
      </c>
      <c r="J23" s="15">
        <v>2.9876662649262746</v>
      </c>
      <c r="L23" s="16" t="s">
        <v>259</v>
      </c>
      <c r="M23" s="15">
        <v>3.1866738674997452</v>
      </c>
      <c r="N23" s="31" t="s">
        <v>44</v>
      </c>
      <c r="O23" s="15">
        <v>3.1473671077937864</v>
      </c>
    </row>
    <row r="24" spans="2:15" x14ac:dyDescent="0.25">
      <c r="B24" s="16" t="s">
        <v>179</v>
      </c>
      <c r="C24" s="15">
        <v>3.5361795321372251</v>
      </c>
      <c r="D24" s="16" t="s">
        <v>143</v>
      </c>
      <c r="E24" s="15">
        <v>3.3756636139608855</v>
      </c>
      <c r="G24" s="16" t="s">
        <v>219</v>
      </c>
      <c r="H24" s="15">
        <v>3.0094508957986941</v>
      </c>
      <c r="I24" s="16" t="s">
        <v>286</v>
      </c>
      <c r="J24" s="15">
        <v>3.1544239731146471</v>
      </c>
      <c r="L24" s="16" t="s">
        <v>232</v>
      </c>
      <c r="M24" s="15">
        <v>3.3694014136966244</v>
      </c>
      <c r="N24" s="31" t="s">
        <v>329</v>
      </c>
      <c r="O24" s="15">
        <v>3.180412632838324</v>
      </c>
    </row>
    <row r="25" spans="2:15" x14ac:dyDescent="0.25">
      <c r="B25" s="16" t="s">
        <v>169</v>
      </c>
      <c r="C25" s="15">
        <v>3.5407047833107623</v>
      </c>
      <c r="D25" s="16" t="s">
        <v>131</v>
      </c>
      <c r="E25" s="15">
        <v>3.3005954838899636</v>
      </c>
      <c r="G25" s="16" t="s">
        <v>196</v>
      </c>
      <c r="H25" s="15">
        <v>2.9132839017604186</v>
      </c>
      <c r="I25" s="16" t="s">
        <v>281</v>
      </c>
      <c r="J25" s="15">
        <v>2.9956351945975501</v>
      </c>
      <c r="L25" s="16" t="s">
        <v>269</v>
      </c>
      <c r="M25" s="15">
        <v>3.8277568629786169</v>
      </c>
      <c r="N25" s="31" t="s">
        <v>318</v>
      </c>
      <c r="O25" s="15">
        <v>3.1386184338994925</v>
      </c>
    </row>
    <row r="26" spans="2:15" x14ac:dyDescent="0.25">
      <c r="B26" s="16" t="s">
        <v>176</v>
      </c>
      <c r="C26" s="15">
        <v>3.5565437084835145</v>
      </c>
      <c r="D26" s="16" t="s">
        <v>144</v>
      </c>
      <c r="E26" s="15">
        <v>3.7804613328617176</v>
      </c>
      <c r="G26" s="16" t="s">
        <v>221</v>
      </c>
      <c r="H26" s="15">
        <v>3.5679669068231541</v>
      </c>
      <c r="I26" s="16" t="s">
        <v>283</v>
      </c>
      <c r="J26" s="15">
        <v>3.0161973535124389</v>
      </c>
      <c r="L26" s="16" t="s">
        <v>238</v>
      </c>
      <c r="M26" s="15">
        <v>3.3031960574204891</v>
      </c>
      <c r="N26" s="31" t="s">
        <v>319</v>
      </c>
      <c r="O26" s="15">
        <v>3.1684974835230326</v>
      </c>
    </row>
    <row r="27" spans="2:15" x14ac:dyDescent="0.25">
      <c r="B27" s="16" t="s">
        <v>167</v>
      </c>
      <c r="C27" s="15">
        <v>3.5667909123815917</v>
      </c>
      <c r="D27" s="16" t="s">
        <v>134</v>
      </c>
      <c r="E27" s="15">
        <v>3.3370597263205246</v>
      </c>
      <c r="G27" s="16" t="s">
        <v>212</v>
      </c>
      <c r="H27" s="15">
        <v>3.0629578340845103</v>
      </c>
      <c r="I27" s="16" t="s">
        <v>294</v>
      </c>
      <c r="J27" s="15">
        <v>2.9680157139936418</v>
      </c>
      <c r="L27" s="16" t="s">
        <v>236</v>
      </c>
      <c r="M27" s="15">
        <v>3.2780673308886628</v>
      </c>
      <c r="N27" s="31" t="s">
        <v>324</v>
      </c>
      <c r="O27" s="15">
        <v>3.1351326513767748</v>
      </c>
    </row>
    <row r="28" spans="2:15" x14ac:dyDescent="0.25">
      <c r="B28" s="16" t="s">
        <v>163</v>
      </c>
      <c r="C28" s="15">
        <v>3.5739154404215507</v>
      </c>
      <c r="D28" s="16" t="s">
        <v>130</v>
      </c>
      <c r="E28" s="15">
        <v>3.3502480183341627</v>
      </c>
      <c r="G28" s="16" t="s">
        <v>217</v>
      </c>
      <c r="H28" s="15">
        <v>3.0008677215312267</v>
      </c>
      <c r="I28" s="16" t="s">
        <v>357</v>
      </c>
      <c r="J28" s="15" t="s">
        <v>392</v>
      </c>
      <c r="L28" s="16" t="s">
        <v>261</v>
      </c>
      <c r="M28" s="15">
        <v>3.4104397862103464</v>
      </c>
      <c r="N28" s="31" t="s">
        <v>307</v>
      </c>
      <c r="O28" s="15">
        <v>3.1544239731146471</v>
      </c>
    </row>
    <row r="29" spans="2:15" x14ac:dyDescent="0.25">
      <c r="B29" s="16" t="s">
        <v>152</v>
      </c>
      <c r="C29" s="15">
        <v>3.5991185650553628</v>
      </c>
      <c r="D29" s="16" t="s">
        <v>147</v>
      </c>
      <c r="E29" s="15">
        <v>3.5041989185394451</v>
      </c>
      <c r="G29" s="16" t="s">
        <v>209</v>
      </c>
      <c r="H29" s="15">
        <v>2.9689496809813427</v>
      </c>
      <c r="I29" s="16" t="s">
        <v>358</v>
      </c>
      <c r="J29" s="15" t="s">
        <v>392</v>
      </c>
      <c r="L29" s="16" t="s">
        <v>260</v>
      </c>
      <c r="M29" s="15">
        <v>3.2955670999624789</v>
      </c>
      <c r="N29" s="31" t="s">
        <v>311</v>
      </c>
      <c r="O29" s="15">
        <v>3.2645817292380777</v>
      </c>
    </row>
    <row r="30" spans="2:15" x14ac:dyDescent="0.25">
      <c r="B30" s="16" t="s">
        <v>158</v>
      </c>
      <c r="C30" s="15">
        <v>3.6316466629584196</v>
      </c>
      <c r="D30" s="16" t="s">
        <v>139</v>
      </c>
      <c r="E30" s="15">
        <v>3.5251744278352715</v>
      </c>
      <c r="G30" s="16" t="s">
        <v>227</v>
      </c>
      <c r="H30" s="15">
        <v>3.2496874278053016</v>
      </c>
      <c r="I30" s="16" t="s">
        <v>359</v>
      </c>
      <c r="J30" s="15" t="s">
        <v>392</v>
      </c>
      <c r="L30" s="16" t="s">
        <v>266</v>
      </c>
      <c r="M30" s="15">
        <v>3.3821972103774538</v>
      </c>
      <c r="N30" s="31" t="s">
        <v>337</v>
      </c>
      <c r="O30" s="15">
        <v>3.1335389083702174</v>
      </c>
    </row>
    <row r="31" spans="2:15" x14ac:dyDescent="0.25">
      <c r="B31" s="16" t="s">
        <v>186</v>
      </c>
      <c r="C31" s="15">
        <v>3.6629466143326246</v>
      </c>
      <c r="D31" s="16" t="s">
        <v>129</v>
      </c>
      <c r="E31" s="15">
        <v>3.2588766293721312</v>
      </c>
      <c r="G31" s="16" t="s">
        <v>206</v>
      </c>
      <c r="H31" s="15">
        <v>2.9731278535996988</v>
      </c>
      <c r="I31" s="16" t="s">
        <v>360</v>
      </c>
      <c r="J31" s="15" t="s">
        <v>392</v>
      </c>
      <c r="L31" s="16" t="s">
        <v>255</v>
      </c>
      <c r="M31" s="15">
        <v>3.2352758766870524</v>
      </c>
      <c r="N31" s="31" t="s">
        <v>327</v>
      </c>
      <c r="O31" s="15">
        <v>3.2121876044039577</v>
      </c>
    </row>
    <row r="32" spans="2:15" x14ac:dyDescent="0.25">
      <c r="B32" s="16" t="s">
        <v>182</v>
      </c>
      <c r="C32" s="15">
        <v>3.7150836706949271</v>
      </c>
      <c r="D32" s="16" t="s">
        <v>341</v>
      </c>
      <c r="E32" s="15" t="s">
        <v>392</v>
      </c>
      <c r="G32" s="16" t="s">
        <v>51</v>
      </c>
      <c r="H32" s="15">
        <v>3.1875207208364631</v>
      </c>
      <c r="I32" s="16" t="s">
        <v>361</v>
      </c>
      <c r="J32" s="15" t="s">
        <v>392</v>
      </c>
      <c r="L32" s="16" t="s">
        <v>263</v>
      </c>
      <c r="M32" s="15">
        <v>3.2610248339923973</v>
      </c>
      <c r="N32" s="31" t="s">
        <v>333</v>
      </c>
      <c r="O32" s="15">
        <v>3.1479853206838051</v>
      </c>
    </row>
    <row r="33" spans="2:15" x14ac:dyDescent="0.25">
      <c r="B33" s="16" t="s">
        <v>190</v>
      </c>
      <c r="C33" s="15">
        <v>3.7446058754142388</v>
      </c>
      <c r="D33" s="16" t="s">
        <v>342</v>
      </c>
      <c r="E33" s="15" t="s">
        <v>392</v>
      </c>
      <c r="G33" s="16" t="s">
        <v>52</v>
      </c>
      <c r="H33" s="15">
        <v>2.9708116108725178</v>
      </c>
      <c r="I33" s="16" t="s">
        <v>362</v>
      </c>
      <c r="J33" s="15" t="s">
        <v>392</v>
      </c>
      <c r="L33" s="16" t="s">
        <v>267</v>
      </c>
      <c r="M33" s="15">
        <v>3.2629254693318317</v>
      </c>
      <c r="N33" s="31" t="s">
        <v>332</v>
      </c>
      <c r="O33" s="15">
        <v>3.1903316981702914</v>
      </c>
    </row>
    <row r="34" spans="2:15" x14ac:dyDescent="0.25">
      <c r="B34" s="16" t="s">
        <v>180</v>
      </c>
      <c r="C34" s="15">
        <v>3.7548068553544232</v>
      </c>
      <c r="D34" s="16" t="s">
        <v>343</v>
      </c>
      <c r="E34" s="15" t="s">
        <v>392</v>
      </c>
      <c r="G34" s="16" t="s">
        <v>53</v>
      </c>
      <c r="H34" s="15">
        <v>3.0334237554869499</v>
      </c>
      <c r="I34" s="16" t="s">
        <v>363</v>
      </c>
      <c r="J34" s="15" t="s">
        <v>392</v>
      </c>
      <c r="L34" s="16" t="s">
        <v>237</v>
      </c>
      <c r="M34" s="15">
        <v>3.3649260337899758</v>
      </c>
      <c r="N34" s="31" t="s">
        <v>325</v>
      </c>
      <c r="O34" s="15">
        <v>3.1789769472931693</v>
      </c>
    </row>
    <row r="35" spans="2:15" x14ac:dyDescent="0.25">
      <c r="B35" s="16" t="s">
        <v>171</v>
      </c>
      <c r="C35" s="15">
        <v>3.7964355588101744</v>
      </c>
      <c r="D35" s="16" t="s">
        <v>344</v>
      </c>
      <c r="E35" s="15" t="s">
        <v>392</v>
      </c>
      <c r="G35" s="16" t="s">
        <v>54</v>
      </c>
      <c r="H35" s="15">
        <v>3.0503797562614579</v>
      </c>
      <c r="I35" s="16" t="s">
        <v>364</v>
      </c>
      <c r="J35" s="15" t="s">
        <v>392</v>
      </c>
      <c r="L35" s="16" t="s">
        <v>254</v>
      </c>
      <c r="M35" s="15">
        <v>3.2785249647370174</v>
      </c>
      <c r="N35" s="31" t="s">
        <v>299</v>
      </c>
      <c r="O35" s="15">
        <v>3.0265332645232967</v>
      </c>
    </row>
    <row r="36" spans="2:15" x14ac:dyDescent="0.25">
      <c r="B36" s="16" t="s">
        <v>181</v>
      </c>
      <c r="C36" s="15">
        <v>3.8078731320033321</v>
      </c>
      <c r="D36" s="16" t="s">
        <v>345</v>
      </c>
      <c r="E36" s="15" t="s">
        <v>392</v>
      </c>
      <c r="G36" s="16" t="s">
        <v>55</v>
      </c>
      <c r="H36" s="15">
        <v>3.0203612826477078</v>
      </c>
      <c r="I36" s="16" t="s">
        <v>352</v>
      </c>
      <c r="J36" s="15" t="s">
        <v>392</v>
      </c>
      <c r="L36" s="16" t="s">
        <v>248</v>
      </c>
      <c r="M36" s="15">
        <v>3.2971036501492565</v>
      </c>
      <c r="N36" s="31" t="s">
        <v>317</v>
      </c>
      <c r="O36" s="15">
        <v>3.1433271299920462</v>
      </c>
    </row>
    <row r="37" spans="2:15" x14ac:dyDescent="0.25">
      <c r="B37" s="16" t="s">
        <v>150</v>
      </c>
      <c r="C37" s="15">
        <v>3.8419848045901137</v>
      </c>
      <c r="D37" s="16" t="s">
        <v>346</v>
      </c>
      <c r="E37" s="15" t="s">
        <v>392</v>
      </c>
      <c r="G37" s="16" t="s">
        <v>56</v>
      </c>
      <c r="H37" s="15">
        <v>2.9956351945975501</v>
      </c>
      <c r="I37" s="16" t="s">
        <v>353</v>
      </c>
      <c r="J37" s="15" t="s">
        <v>392</v>
      </c>
      <c r="L37" s="16" t="s">
        <v>273</v>
      </c>
      <c r="M37" s="15">
        <v>3.5892792212359672</v>
      </c>
      <c r="N37" s="31" t="s">
        <v>314</v>
      </c>
      <c r="O37" s="15">
        <v>3.1628629933219261</v>
      </c>
    </row>
    <row r="38" spans="2:15" ht="15.75" thickBot="1" x14ac:dyDescent="0.3">
      <c r="B38" s="16" t="s">
        <v>185</v>
      </c>
      <c r="C38" s="15">
        <v>3.8675264111997434</v>
      </c>
      <c r="D38" s="18" t="s">
        <v>347</v>
      </c>
      <c r="E38" s="20" t="s">
        <v>392</v>
      </c>
      <c r="G38" s="16" t="s">
        <v>208</v>
      </c>
      <c r="H38" s="15">
        <v>3.0809870469108871</v>
      </c>
      <c r="I38" s="16" t="s">
        <v>354</v>
      </c>
      <c r="J38" s="15" t="s">
        <v>392</v>
      </c>
      <c r="L38" s="16" t="s">
        <v>270</v>
      </c>
      <c r="M38" s="15">
        <v>3.5262100038416642</v>
      </c>
      <c r="N38" s="31" t="s">
        <v>303</v>
      </c>
      <c r="O38" s="15">
        <v>3.2886962605902559</v>
      </c>
    </row>
    <row r="39" spans="2:15" x14ac:dyDescent="0.25">
      <c r="B39" s="16" t="s">
        <v>161</v>
      </c>
      <c r="C39" s="15">
        <v>3.8724476477890133</v>
      </c>
      <c r="D39" s="12"/>
      <c r="E39" s="12"/>
      <c r="G39" s="16" t="s">
        <v>198</v>
      </c>
      <c r="H39" s="15">
        <v>3.0346284566253203</v>
      </c>
      <c r="I39" s="16" t="s">
        <v>355</v>
      </c>
      <c r="J39" s="15" t="s">
        <v>392</v>
      </c>
      <c r="L39" s="16" t="s">
        <v>228</v>
      </c>
      <c r="M39" s="15">
        <v>3.3240765797394864</v>
      </c>
      <c r="N39" s="31" t="s">
        <v>312</v>
      </c>
      <c r="O39" s="15">
        <v>3.1401936785786311</v>
      </c>
    </row>
    <row r="40" spans="2:15" ht="15.75" thickBot="1" x14ac:dyDescent="0.3">
      <c r="B40" s="16" t="s">
        <v>184</v>
      </c>
      <c r="C40" s="15">
        <v>3.9125939977521056</v>
      </c>
      <c r="D40" s="12"/>
      <c r="E40" s="12"/>
      <c r="G40" s="16" t="s">
        <v>211</v>
      </c>
      <c r="H40" s="15">
        <v>3.0406023401140732</v>
      </c>
      <c r="I40" s="18" t="s">
        <v>356</v>
      </c>
      <c r="J40" s="20" t="s">
        <v>392</v>
      </c>
      <c r="L40" s="16" t="s">
        <v>275</v>
      </c>
      <c r="M40" s="15">
        <v>3.6036855496146996</v>
      </c>
      <c r="N40" s="31" t="s">
        <v>300</v>
      </c>
      <c r="O40" s="15">
        <v>3.166133970305109</v>
      </c>
    </row>
    <row r="41" spans="2:15" x14ac:dyDescent="0.25">
      <c r="B41" s="16" t="s">
        <v>165</v>
      </c>
      <c r="C41" s="15">
        <v>3.9217384836845985</v>
      </c>
      <c r="D41" s="12"/>
      <c r="E41" s="12"/>
      <c r="G41" s="16" t="s">
        <v>197</v>
      </c>
      <c r="H41" s="15">
        <v>3.030194785356751</v>
      </c>
      <c r="I41" s="12"/>
      <c r="J41" s="12"/>
      <c r="L41" s="16" t="s">
        <v>230</v>
      </c>
      <c r="M41" s="15">
        <v>3.2792105126013951</v>
      </c>
      <c r="N41" s="31" t="s">
        <v>338</v>
      </c>
      <c r="O41" s="15">
        <v>3.0930713063760633</v>
      </c>
    </row>
    <row r="42" spans="2:15" x14ac:dyDescent="0.25">
      <c r="B42" s="16" t="s">
        <v>188</v>
      </c>
      <c r="C42" s="15">
        <v>3.9734049744100606</v>
      </c>
      <c r="D42" s="12"/>
      <c r="E42" s="12"/>
      <c r="G42" s="16" t="s">
        <v>220</v>
      </c>
      <c r="H42" s="15">
        <v>3.1306553490220308</v>
      </c>
      <c r="I42" s="12"/>
      <c r="J42" s="12"/>
      <c r="L42" s="16" t="s">
        <v>250</v>
      </c>
      <c r="M42" s="15">
        <v>3.2736955879300922</v>
      </c>
      <c r="N42" s="31" t="s">
        <v>315</v>
      </c>
      <c r="O42" s="15">
        <v>3.1473671077937864</v>
      </c>
    </row>
    <row r="43" spans="2:15" x14ac:dyDescent="0.25">
      <c r="B43" s="16" t="s">
        <v>189</v>
      </c>
      <c r="C43" s="15" t="s">
        <v>392</v>
      </c>
      <c r="D43" s="12"/>
      <c r="E43" s="12"/>
      <c r="G43" s="16" t="s">
        <v>225</v>
      </c>
      <c r="H43" s="15">
        <v>3.1166077439882485</v>
      </c>
      <c r="I43" s="12"/>
      <c r="J43" s="12"/>
      <c r="L43" s="16" t="s">
        <v>244</v>
      </c>
      <c r="M43" s="15">
        <v>3.3517963068970236</v>
      </c>
      <c r="N43" s="31" t="s">
        <v>305</v>
      </c>
      <c r="O43" s="15">
        <v>3.110252917353403</v>
      </c>
    </row>
    <row r="44" spans="2:15" x14ac:dyDescent="0.25">
      <c r="B44" s="16" t="s">
        <v>187</v>
      </c>
      <c r="C44" s="15" t="s">
        <v>392</v>
      </c>
      <c r="D44" s="12"/>
      <c r="E44" s="12"/>
      <c r="G44" s="16" t="s">
        <v>201</v>
      </c>
      <c r="H44" s="15">
        <v>3.1592663310934941</v>
      </c>
      <c r="I44" s="12"/>
      <c r="J44" s="12"/>
      <c r="L44" s="16" t="s">
        <v>242</v>
      </c>
      <c r="M44" s="15">
        <v>3.308350948586726</v>
      </c>
      <c r="N44" s="31" t="s">
        <v>323</v>
      </c>
      <c r="O44" s="15">
        <v>3.1408221801093106</v>
      </c>
    </row>
    <row r="45" spans="2:15" x14ac:dyDescent="0.25">
      <c r="B45" s="16" t="s">
        <v>183</v>
      </c>
      <c r="C45" s="15" t="s">
        <v>392</v>
      </c>
      <c r="D45" s="12"/>
      <c r="E45" s="12"/>
      <c r="G45" s="16" t="s">
        <v>203</v>
      </c>
      <c r="H45" s="15">
        <v>2.9978230807457256</v>
      </c>
      <c r="I45" s="12"/>
      <c r="J45" s="12"/>
      <c r="L45" s="16" t="s">
        <v>252</v>
      </c>
      <c r="M45" s="15">
        <v>3.2833012287035497</v>
      </c>
      <c r="N45" s="31" t="s">
        <v>310</v>
      </c>
      <c r="O45" s="15">
        <v>3.1818435879447726</v>
      </c>
    </row>
    <row r="46" spans="2:15" x14ac:dyDescent="0.25">
      <c r="B46" s="16" t="s">
        <v>164</v>
      </c>
      <c r="C46" s="15" t="s">
        <v>392</v>
      </c>
      <c r="D46" s="12"/>
      <c r="E46" s="12"/>
      <c r="G46" s="16" t="s">
        <v>204</v>
      </c>
      <c r="H46" s="15">
        <v>2.9527924430440922</v>
      </c>
      <c r="I46" s="12"/>
      <c r="J46" s="12"/>
      <c r="L46" s="16" t="s">
        <v>229</v>
      </c>
      <c r="M46" s="15">
        <v>3.3477202170340381</v>
      </c>
      <c r="N46" s="31" t="s">
        <v>308</v>
      </c>
      <c r="O46" s="15">
        <v>3.1826999033360424</v>
      </c>
    </row>
    <row r="47" spans="2:15" x14ac:dyDescent="0.25">
      <c r="B47" s="16" t="s">
        <v>348</v>
      </c>
      <c r="C47" s="15" t="s">
        <v>392</v>
      </c>
      <c r="D47" s="12"/>
      <c r="E47" s="12"/>
      <c r="G47" s="16" t="s">
        <v>194</v>
      </c>
      <c r="H47" s="15">
        <v>2.9360107957152097</v>
      </c>
      <c r="I47" s="12"/>
      <c r="J47" s="12"/>
      <c r="L47" s="16" t="s">
        <v>234</v>
      </c>
      <c r="M47" s="15">
        <v>3.3396501576136841</v>
      </c>
      <c r="N47" s="31" t="s">
        <v>302</v>
      </c>
      <c r="O47" s="15">
        <v>3.1547282074401557</v>
      </c>
    </row>
    <row r="48" spans="2:15" x14ac:dyDescent="0.25">
      <c r="B48" s="16" t="s">
        <v>349</v>
      </c>
      <c r="C48" s="15" t="s">
        <v>392</v>
      </c>
      <c r="D48" s="12"/>
      <c r="E48" s="12"/>
      <c r="G48" s="16" t="s">
        <v>213</v>
      </c>
      <c r="H48" s="15">
        <v>3.0310042813635367</v>
      </c>
      <c r="I48" s="12"/>
      <c r="J48" s="12"/>
      <c r="L48" s="16" t="s">
        <v>251</v>
      </c>
      <c r="M48" s="15">
        <v>3.3104808914626753</v>
      </c>
      <c r="N48" s="31" t="s">
        <v>309</v>
      </c>
      <c r="O48" s="15">
        <v>3.2942457161381182</v>
      </c>
    </row>
    <row r="49" spans="2:15" x14ac:dyDescent="0.25">
      <c r="B49" s="16" t="s">
        <v>350</v>
      </c>
      <c r="C49" s="15" t="s">
        <v>392</v>
      </c>
      <c r="D49" s="12"/>
      <c r="E49" s="12"/>
      <c r="G49" s="16" t="s">
        <v>366</v>
      </c>
      <c r="H49" s="15" t="s">
        <v>392</v>
      </c>
      <c r="I49" s="12"/>
      <c r="J49" s="12"/>
      <c r="L49" s="16" t="s">
        <v>271</v>
      </c>
      <c r="M49" s="15">
        <v>3.6141587095091752</v>
      </c>
      <c r="N49" s="31" t="s">
        <v>335</v>
      </c>
      <c r="O49" s="15">
        <v>3.2253092817258628</v>
      </c>
    </row>
    <row r="50" spans="2:15" ht="15.75" thickBot="1" x14ac:dyDescent="0.3">
      <c r="B50" s="18" t="s">
        <v>351</v>
      </c>
      <c r="C50" s="20" t="s">
        <v>392</v>
      </c>
      <c r="D50" s="13"/>
      <c r="E50" s="13"/>
      <c r="G50" s="16" t="s">
        <v>367</v>
      </c>
      <c r="H50" s="15" t="s">
        <v>392</v>
      </c>
      <c r="I50" s="12"/>
      <c r="J50" s="12"/>
      <c r="L50" s="16" t="s">
        <v>272</v>
      </c>
      <c r="M50" s="15">
        <v>3.6286953827140231</v>
      </c>
      <c r="N50" s="31" t="s">
        <v>316</v>
      </c>
      <c r="O50" s="15">
        <v>3.1479853206838051</v>
      </c>
    </row>
    <row r="51" spans="2:15" x14ac:dyDescent="0.25">
      <c r="G51" s="16" t="s">
        <v>368</v>
      </c>
      <c r="H51" s="15" t="s">
        <v>392</v>
      </c>
      <c r="I51" s="12"/>
      <c r="J51" s="12"/>
      <c r="L51" s="16" t="s">
        <v>262</v>
      </c>
      <c r="M51" s="15">
        <v>3.2851070295668121</v>
      </c>
      <c r="N51" s="31" t="s">
        <v>304</v>
      </c>
      <c r="O51" s="15">
        <v>3.2523675144598987</v>
      </c>
    </row>
    <row r="52" spans="2:15" x14ac:dyDescent="0.25">
      <c r="G52" s="16" t="s">
        <v>369</v>
      </c>
      <c r="H52" s="15" t="s">
        <v>392</v>
      </c>
      <c r="I52" s="12"/>
      <c r="J52" s="12"/>
      <c r="L52" s="16" t="s">
        <v>257</v>
      </c>
      <c r="M52" s="15">
        <v>3.3911116137028023</v>
      </c>
      <c r="N52" s="31" t="s">
        <v>334</v>
      </c>
      <c r="O52" s="15">
        <v>3.1442627737619908</v>
      </c>
    </row>
    <row r="53" spans="2:15" ht="15.75" thickBot="1" x14ac:dyDescent="0.3">
      <c r="G53" s="18" t="s">
        <v>365</v>
      </c>
      <c r="H53" s="20" t="s">
        <v>392</v>
      </c>
      <c r="I53" s="12"/>
      <c r="J53" s="12"/>
      <c r="L53" s="18" t="s">
        <v>247</v>
      </c>
      <c r="M53" s="20">
        <v>3.35237549500052</v>
      </c>
      <c r="N53" s="31" t="s">
        <v>321</v>
      </c>
      <c r="O53" s="15">
        <v>3.143014800254095</v>
      </c>
    </row>
    <row r="54" spans="2:15" x14ac:dyDescent="0.25">
      <c r="G54" s="21"/>
      <c r="H54" s="21"/>
      <c r="I54" s="21"/>
      <c r="J54" s="21"/>
      <c r="L54" s="9"/>
      <c r="M54" s="9"/>
      <c r="N54" s="16" t="s">
        <v>370</v>
      </c>
      <c r="O54" s="15" t="s">
        <v>392</v>
      </c>
    </row>
    <row r="55" spans="2:15" x14ac:dyDescent="0.25">
      <c r="G55" s="21"/>
      <c r="H55" s="21"/>
      <c r="I55" s="21"/>
      <c r="J55" s="21"/>
      <c r="L55" s="9"/>
      <c r="M55" s="9"/>
      <c r="N55" s="16" t="s">
        <v>371</v>
      </c>
      <c r="O55" s="15" t="s">
        <v>392</v>
      </c>
    </row>
    <row r="56" spans="2:15" x14ac:dyDescent="0.25">
      <c r="G56" s="21"/>
      <c r="H56" s="21"/>
      <c r="I56" s="21"/>
      <c r="J56" s="21"/>
      <c r="L56" s="9"/>
      <c r="M56" s="9"/>
      <c r="N56" s="16" t="s">
        <v>372</v>
      </c>
      <c r="O56" s="15" t="s">
        <v>392</v>
      </c>
    </row>
    <row r="57" spans="2:15" x14ac:dyDescent="0.25">
      <c r="L57" s="9"/>
      <c r="M57" s="9"/>
      <c r="N57" s="16" t="s">
        <v>373</v>
      </c>
      <c r="O57" s="15" t="s">
        <v>392</v>
      </c>
    </row>
    <row r="58" spans="2:15" x14ac:dyDescent="0.25">
      <c r="L58" s="9"/>
      <c r="M58" s="9"/>
      <c r="N58" s="16" t="s">
        <v>374</v>
      </c>
      <c r="O58" s="15" t="s">
        <v>392</v>
      </c>
    </row>
    <row r="59" spans="2:15" x14ac:dyDescent="0.25">
      <c r="L59" s="9"/>
      <c r="M59" s="9"/>
      <c r="N59" s="16" t="s">
        <v>40</v>
      </c>
      <c r="O59" s="15" t="s">
        <v>392</v>
      </c>
    </row>
    <row r="60" spans="2:15" x14ac:dyDescent="0.25">
      <c r="L60" s="9"/>
      <c r="M60" s="9"/>
      <c r="N60" s="16" t="s">
        <v>375</v>
      </c>
      <c r="O60" s="15" t="s">
        <v>392</v>
      </c>
    </row>
    <row r="61" spans="2:15" x14ac:dyDescent="0.25">
      <c r="L61" s="9"/>
      <c r="M61" s="9"/>
      <c r="N61" s="16" t="s">
        <v>376</v>
      </c>
      <c r="O61" s="15" t="s">
        <v>392</v>
      </c>
    </row>
    <row r="62" spans="2:15" x14ac:dyDescent="0.25">
      <c r="L62" s="9"/>
      <c r="M62" s="9"/>
      <c r="N62" s="16" t="s">
        <v>377</v>
      </c>
      <c r="O62" s="15" t="s">
        <v>392</v>
      </c>
    </row>
    <row r="63" spans="2:15" x14ac:dyDescent="0.25">
      <c r="L63" s="9"/>
      <c r="M63" s="9"/>
      <c r="N63" s="16" t="s">
        <v>378</v>
      </c>
      <c r="O63" s="15" t="s">
        <v>392</v>
      </c>
    </row>
    <row r="64" spans="2:15" x14ac:dyDescent="0.25">
      <c r="L64" s="9"/>
      <c r="M64" s="9"/>
      <c r="N64" s="16" t="s">
        <v>379</v>
      </c>
      <c r="O64" s="15" t="s">
        <v>392</v>
      </c>
    </row>
    <row r="65" spans="12:15" x14ac:dyDescent="0.25">
      <c r="L65" s="9"/>
      <c r="M65" s="9"/>
      <c r="N65" s="16" t="s">
        <v>380</v>
      </c>
      <c r="O65" s="15" t="s">
        <v>392</v>
      </c>
    </row>
    <row r="66" spans="12:15" x14ac:dyDescent="0.25">
      <c r="L66" s="9"/>
      <c r="M66" s="9"/>
      <c r="N66" s="16" t="s">
        <v>381</v>
      </c>
      <c r="O66" s="15" t="s">
        <v>392</v>
      </c>
    </row>
    <row r="67" spans="12:15" x14ac:dyDescent="0.25">
      <c r="L67" s="9"/>
      <c r="M67" s="9"/>
      <c r="N67" s="16" t="s">
        <v>382</v>
      </c>
      <c r="O67" s="15" t="s">
        <v>392</v>
      </c>
    </row>
    <row r="68" spans="12:15" x14ac:dyDescent="0.25">
      <c r="L68" s="9"/>
      <c r="M68" s="9"/>
      <c r="N68" s="16" t="s">
        <v>383</v>
      </c>
      <c r="O68" s="15" t="s">
        <v>392</v>
      </c>
    </row>
    <row r="69" spans="12:15" x14ac:dyDescent="0.25">
      <c r="L69" s="9"/>
      <c r="M69" s="9"/>
      <c r="N69" s="16" t="s">
        <v>384</v>
      </c>
      <c r="O69" s="15" t="s">
        <v>392</v>
      </c>
    </row>
    <row r="70" spans="12:15" x14ac:dyDescent="0.25">
      <c r="L70" s="9"/>
      <c r="M70" s="9"/>
      <c r="N70" s="16" t="s">
        <v>385</v>
      </c>
      <c r="O70" s="15" t="s">
        <v>392</v>
      </c>
    </row>
    <row r="71" spans="12:15" x14ac:dyDescent="0.25">
      <c r="L71" s="9"/>
      <c r="M71" s="9"/>
      <c r="N71" s="16" t="s">
        <v>386</v>
      </c>
      <c r="O71" s="15" t="s">
        <v>392</v>
      </c>
    </row>
    <row r="72" spans="12:15" x14ac:dyDescent="0.25">
      <c r="L72" s="9"/>
      <c r="M72" s="9"/>
      <c r="N72" s="16" t="s">
        <v>387</v>
      </c>
      <c r="O72" s="15" t="s">
        <v>392</v>
      </c>
    </row>
    <row r="73" spans="12:15" x14ac:dyDescent="0.25">
      <c r="L73" s="9"/>
      <c r="M73" s="9"/>
      <c r="N73" s="16" t="s">
        <v>388</v>
      </c>
      <c r="O73" s="15" t="s">
        <v>392</v>
      </c>
    </row>
    <row r="74" spans="12:15" x14ac:dyDescent="0.25">
      <c r="L74" s="9"/>
      <c r="M74" s="9"/>
      <c r="N74" s="16" t="s">
        <v>389</v>
      </c>
      <c r="O74" s="15" t="s">
        <v>392</v>
      </c>
    </row>
    <row r="75" spans="12:15" x14ac:dyDescent="0.25">
      <c r="L75" s="9"/>
      <c r="M75" s="9"/>
      <c r="N75" s="16" t="s">
        <v>390</v>
      </c>
      <c r="O75" s="15" t="s">
        <v>392</v>
      </c>
    </row>
    <row r="76" spans="12:15" ht="15.75" thickBot="1" x14ac:dyDescent="0.3">
      <c r="L76" s="9"/>
      <c r="M76" s="9"/>
      <c r="N76" s="18" t="s">
        <v>391</v>
      </c>
      <c r="O76" s="20" t="s">
        <v>392</v>
      </c>
    </row>
  </sheetData>
  <sortState ref="N7:O76">
    <sortCondition sortBy="cellColor" ref="N7:N76" dxfId="0"/>
  </sortState>
  <mergeCells count="10">
    <mergeCell ref="B1:O1"/>
    <mergeCell ref="B3:E3"/>
    <mergeCell ref="G3:J3"/>
    <mergeCell ref="L3:O3"/>
    <mergeCell ref="B4:C4"/>
    <mergeCell ref="D4:E4"/>
    <mergeCell ref="G4:H4"/>
    <mergeCell ref="I4:J4"/>
    <mergeCell ref="L4:M4"/>
    <mergeCell ref="N4:O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773D-CD68-4934-A96D-C7AA314EBEC8}">
  <dimension ref="A1:J81"/>
  <sheetViews>
    <sheetView topLeftCell="A22" zoomScale="70" zoomScaleNormal="70" workbookViewId="0">
      <selection activeCell="M17" sqref="M17"/>
    </sheetView>
  </sheetViews>
  <sheetFormatPr defaultRowHeight="15" x14ac:dyDescent="0.25"/>
  <cols>
    <col min="2" max="2" width="23.28515625" customWidth="1"/>
    <col min="3" max="3" width="12.7109375" customWidth="1"/>
    <col min="4" max="4" width="24.28515625" customWidth="1"/>
    <col min="5" max="5" width="12.5703125" customWidth="1"/>
    <col min="6" max="6" width="23.5703125" customWidth="1"/>
    <col min="7" max="7" width="12.7109375" customWidth="1"/>
    <col min="8" max="8" width="26" customWidth="1"/>
    <col min="9" max="9" width="14.140625" customWidth="1"/>
    <col min="11" max="11" width="23.28515625" customWidth="1"/>
    <col min="12" max="12" width="12.7109375" customWidth="1"/>
    <col min="13" max="13" width="24.42578125" customWidth="1"/>
    <col min="14" max="14" width="11.42578125" customWidth="1"/>
    <col min="15" max="15" width="25" customWidth="1"/>
    <col min="16" max="16" width="12.7109375" customWidth="1"/>
    <col min="17" max="17" width="25.42578125" customWidth="1"/>
    <col min="18" max="18" width="13.28515625" customWidth="1"/>
  </cols>
  <sheetData>
    <row r="1" spans="1:10" ht="24" thickBot="1" x14ac:dyDescent="0.3">
      <c r="B1" s="164" t="s">
        <v>2063</v>
      </c>
      <c r="C1" s="165"/>
      <c r="D1" s="165"/>
      <c r="E1" s="165"/>
      <c r="F1" s="165"/>
      <c r="G1" s="165"/>
      <c r="H1" s="165"/>
      <c r="I1" s="166"/>
    </row>
    <row r="2" spans="1:10" ht="21.75" thickBot="1" x14ac:dyDescent="0.3">
      <c r="A2" s="37"/>
      <c r="B2" s="122"/>
      <c r="C2" s="122"/>
      <c r="D2" s="122"/>
      <c r="E2" s="122"/>
      <c r="F2" s="122"/>
      <c r="G2" s="122"/>
      <c r="H2" s="122"/>
      <c r="I2" s="122"/>
      <c r="J2" s="37"/>
    </row>
    <row r="3" spans="1:10" ht="18" x14ac:dyDescent="0.25">
      <c r="B3" s="135" t="s">
        <v>1</v>
      </c>
      <c r="C3" s="136"/>
      <c r="D3" s="137" t="s">
        <v>2</v>
      </c>
      <c r="E3" s="136"/>
      <c r="F3" s="137" t="s">
        <v>8</v>
      </c>
      <c r="G3" s="136"/>
      <c r="H3" s="137" t="s">
        <v>9</v>
      </c>
      <c r="I3" s="136"/>
    </row>
    <row r="4" spans="1:10" x14ac:dyDescent="0.25">
      <c r="B4" s="62" t="s">
        <v>0</v>
      </c>
      <c r="C4" s="15" t="s">
        <v>1609</v>
      </c>
      <c r="D4" s="62" t="s">
        <v>0</v>
      </c>
      <c r="E4" s="15" t="s">
        <v>1609</v>
      </c>
      <c r="F4" s="62" t="s">
        <v>0</v>
      </c>
      <c r="G4" s="15" t="s">
        <v>1609</v>
      </c>
      <c r="H4" s="62" t="s">
        <v>0</v>
      </c>
      <c r="I4" s="15" t="s">
        <v>1609</v>
      </c>
    </row>
    <row r="5" spans="1:10" x14ac:dyDescent="0.25">
      <c r="B5" s="63" t="s">
        <v>1311</v>
      </c>
      <c r="C5" s="8">
        <v>1.6999999999999999E-3</v>
      </c>
      <c r="D5" s="74" t="s">
        <v>1377</v>
      </c>
      <c r="E5" s="75">
        <v>2.5999999999999999E-3</v>
      </c>
      <c r="F5" s="74" t="s">
        <v>1467</v>
      </c>
      <c r="G5" s="75">
        <v>1.1599999999999999E-2</v>
      </c>
      <c r="H5" s="74" t="s">
        <v>1558</v>
      </c>
      <c r="I5" s="75">
        <v>8.8000000000000005E-3</v>
      </c>
    </row>
    <row r="6" spans="1:10" x14ac:dyDescent="0.25">
      <c r="B6" s="63" t="s">
        <v>1312</v>
      </c>
      <c r="C6" s="8">
        <v>2E-3</v>
      </c>
      <c r="D6" s="74" t="s">
        <v>1378</v>
      </c>
      <c r="E6" s="75">
        <v>1.9E-3</v>
      </c>
      <c r="F6" s="74" t="s">
        <v>1468</v>
      </c>
      <c r="G6" s="75">
        <v>4.48E-2</v>
      </c>
      <c r="H6" s="74" t="s">
        <v>1559</v>
      </c>
      <c r="I6" s="75">
        <v>6.7000000000000002E-3</v>
      </c>
    </row>
    <row r="7" spans="1:10" x14ac:dyDescent="0.25">
      <c r="B7" s="63" t="s">
        <v>1313</v>
      </c>
      <c r="C7" s="8">
        <v>2.8000000000000001E-2</v>
      </c>
      <c r="D7" s="74" t="s">
        <v>1379</v>
      </c>
      <c r="E7" s="75">
        <v>6.0400000000000002E-2</v>
      </c>
      <c r="F7" s="74" t="s">
        <v>1469</v>
      </c>
      <c r="G7" s="75">
        <v>1.5100000000000001E-2</v>
      </c>
      <c r="H7" s="74" t="s">
        <v>1560</v>
      </c>
      <c r="I7" s="75">
        <v>9.5999999999999992E-3</v>
      </c>
    </row>
    <row r="8" spans="1:10" x14ac:dyDescent="0.25">
      <c r="B8" s="63" t="s">
        <v>1314</v>
      </c>
      <c r="C8" s="8">
        <v>1.9E-3</v>
      </c>
      <c r="D8" s="74" t="s">
        <v>1380</v>
      </c>
      <c r="E8" s="75">
        <v>1.5E-3</v>
      </c>
      <c r="F8" s="74" t="s">
        <v>1470</v>
      </c>
      <c r="G8" s="75">
        <v>8.6999999999999994E-3</v>
      </c>
      <c r="H8" s="74" t="s">
        <v>1561</v>
      </c>
      <c r="I8" s="75">
        <v>4.3E-3</v>
      </c>
    </row>
    <row r="9" spans="1:10" x14ac:dyDescent="0.25">
      <c r="B9" s="63" t="s">
        <v>1315</v>
      </c>
      <c r="C9" s="8">
        <v>3.3999999999999998E-3</v>
      </c>
      <c r="D9" s="74" t="s">
        <v>1381</v>
      </c>
      <c r="E9" s="75">
        <v>1.6000000000000001E-3</v>
      </c>
      <c r="F9" s="74" t="s">
        <v>1471</v>
      </c>
      <c r="G9" s="75">
        <v>5.5999999999999999E-3</v>
      </c>
      <c r="H9" s="74" t="s">
        <v>1562</v>
      </c>
      <c r="I9" s="75">
        <v>8.6E-3</v>
      </c>
    </row>
    <row r="10" spans="1:10" x14ac:dyDescent="0.25">
      <c r="B10" s="63" t="s">
        <v>1316</v>
      </c>
      <c r="C10" s="8">
        <v>2.3999999999999998E-3</v>
      </c>
      <c r="D10" s="74" t="s">
        <v>1382</v>
      </c>
      <c r="E10" s="75">
        <v>2.3999999999999998E-3</v>
      </c>
      <c r="F10" s="74" t="s">
        <v>1472</v>
      </c>
      <c r="G10" s="75">
        <v>0.01</v>
      </c>
      <c r="H10" s="74" t="s">
        <v>1563</v>
      </c>
      <c r="I10" s="75">
        <v>7.6E-3</v>
      </c>
    </row>
    <row r="11" spans="1:10" x14ac:dyDescent="0.25">
      <c r="B11" s="63" t="s">
        <v>1317</v>
      </c>
      <c r="C11" s="8">
        <v>9.4000000000000004E-3</v>
      </c>
      <c r="D11" s="74" t="s">
        <v>1383</v>
      </c>
      <c r="E11" s="75">
        <v>1.1000000000000001E-3</v>
      </c>
      <c r="F11" s="74" t="s">
        <v>1473</v>
      </c>
      <c r="G11" s="75">
        <v>5.7000000000000002E-3</v>
      </c>
      <c r="H11" s="74" t="s">
        <v>1564</v>
      </c>
      <c r="I11" s="75">
        <v>2.5999999999999999E-3</v>
      </c>
    </row>
    <row r="12" spans="1:10" x14ac:dyDescent="0.25">
      <c r="B12" s="63" t="s">
        <v>1318</v>
      </c>
      <c r="C12" s="8">
        <v>3.0999999999999999E-3</v>
      </c>
      <c r="D12" s="74" t="s">
        <v>1384</v>
      </c>
      <c r="E12" s="75">
        <v>3.0999999999999999E-3</v>
      </c>
      <c r="F12" s="74" t="s">
        <v>1474</v>
      </c>
      <c r="G12" s="75">
        <v>2.7000000000000001E-3</v>
      </c>
      <c r="H12" s="74" t="s">
        <v>1565</v>
      </c>
      <c r="I12" s="75">
        <v>4.8999999999999998E-3</v>
      </c>
    </row>
    <row r="13" spans="1:10" x14ac:dyDescent="0.25">
      <c r="B13" s="63" t="s">
        <v>1319</v>
      </c>
      <c r="C13" s="8">
        <v>2.7000000000000001E-3</v>
      </c>
      <c r="D13" s="74" t="s">
        <v>1385</v>
      </c>
      <c r="E13" s="75">
        <v>1.8E-3</v>
      </c>
      <c r="F13" s="74" t="s">
        <v>1475</v>
      </c>
      <c r="G13" s="75">
        <v>6.7999999999999996E-3</v>
      </c>
      <c r="H13" s="74" t="s">
        <v>1566</v>
      </c>
      <c r="I13" s="75">
        <v>2.0199999999999999E-2</v>
      </c>
    </row>
    <row r="14" spans="1:10" ht="21.75" customHeight="1" x14ac:dyDescent="0.25">
      <c r="B14" s="63" t="s">
        <v>1320</v>
      </c>
      <c r="C14" s="8">
        <v>2.5000000000000001E-3</v>
      </c>
      <c r="D14" s="74" t="s">
        <v>1386</v>
      </c>
      <c r="E14" s="75">
        <v>1.9E-3</v>
      </c>
      <c r="F14" s="74" t="s">
        <v>1476</v>
      </c>
      <c r="G14" s="75">
        <v>1.7000000000000001E-2</v>
      </c>
      <c r="H14" s="74" t="s">
        <v>1567</v>
      </c>
      <c r="I14" s="75">
        <v>4.1999999999999997E-3</v>
      </c>
    </row>
    <row r="15" spans="1:10" x14ac:dyDescent="0.25">
      <c r="B15" s="63" t="s">
        <v>1321</v>
      </c>
      <c r="C15" s="8">
        <v>1.6000000000000001E-3</v>
      </c>
      <c r="D15" s="74" t="s">
        <v>1387</v>
      </c>
      <c r="E15" s="75">
        <v>2.0999999999999999E-3</v>
      </c>
      <c r="F15" s="74" t="s">
        <v>1477</v>
      </c>
      <c r="G15" s="75">
        <v>1.29E-2</v>
      </c>
      <c r="H15" s="74" t="s">
        <v>1568</v>
      </c>
      <c r="I15" s="75">
        <v>3.5999999999999999E-3</v>
      </c>
    </row>
    <row r="16" spans="1:10" x14ac:dyDescent="0.25">
      <c r="B16" s="63" t="s">
        <v>1322</v>
      </c>
      <c r="C16" s="8">
        <v>2.8E-3</v>
      </c>
      <c r="D16" s="74" t="s">
        <v>1388</v>
      </c>
      <c r="E16" s="75">
        <v>2.2000000000000001E-3</v>
      </c>
      <c r="F16" s="74" t="s">
        <v>1478</v>
      </c>
      <c r="G16" s="75">
        <v>6.1000000000000004E-3</v>
      </c>
      <c r="H16" s="74" t="s">
        <v>1569</v>
      </c>
      <c r="I16" s="75">
        <v>1.5599999999999999E-2</v>
      </c>
    </row>
    <row r="17" spans="2:9" x14ac:dyDescent="0.25">
      <c r="B17" s="63" t="s">
        <v>1323</v>
      </c>
      <c r="C17" s="8">
        <v>1.8E-3</v>
      </c>
      <c r="D17" s="74" t="s">
        <v>1389</v>
      </c>
      <c r="E17" s="75">
        <v>2.7000000000000001E-3</v>
      </c>
      <c r="F17" s="74" t="s">
        <v>1479</v>
      </c>
      <c r="G17" s="75">
        <v>3.3500000000000002E-2</v>
      </c>
      <c r="H17" s="74" t="s">
        <v>1570</v>
      </c>
      <c r="I17" s="75">
        <v>2.3999999999999998E-3</v>
      </c>
    </row>
    <row r="18" spans="2:9" x14ac:dyDescent="0.25">
      <c r="B18" s="63" t="s">
        <v>1324</v>
      </c>
      <c r="C18" s="8">
        <v>2.3999999999999998E-3</v>
      </c>
      <c r="D18" s="74" t="s">
        <v>1390</v>
      </c>
      <c r="E18" s="75">
        <v>2.3999999999999998E-3</v>
      </c>
      <c r="F18" s="74" t="s">
        <v>1480</v>
      </c>
      <c r="G18" s="75">
        <v>3.3999999999999998E-3</v>
      </c>
      <c r="H18" s="74" t="s">
        <v>1571</v>
      </c>
      <c r="I18" s="75">
        <v>4.1000000000000003E-3</v>
      </c>
    </row>
    <row r="19" spans="2:9" x14ac:dyDescent="0.25">
      <c r="B19" s="63" t="s">
        <v>1325</v>
      </c>
      <c r="C19" s="8">
        <v>3.5000000000000001E-3</v>
      </c>
      <c r="D19" s="74" t="s">
        <v>1391</v>
      </c>
      <c r="E19" s="75">
        <v>4.3400000000000001E-2</v>
      </c>
      <c r="F19" s="74" t="s">
        <v>1481</v>
      </c>
      <c r="G19" s="75">
        <v>4.5600000000000002E-2</v>
      </c>
      <c r="H19" s="74" t="s">
        <v>1572</v>
      </c>
      <c r="I19" s="75">
        <v>2.3999999999999998E-3</v>
      </c>
    </row>
    <row r="20" spans="2:9" x14ac:dyDescent="0.25">
      <c r="B20" s="63" t="s">
        <v>1326</v>
      </c>
      <c r="C20" s="8">
        <v>1.4E-3</v>
      </c>
      <c r="D20" s="74" t="s">
        <v>1392</v>
      </c>
      <c r="E20" s="75">
        <v>2.7000000000000001E-3</v>
      </c>
      <c r="F20" s="74" t="s">
        <v>1482</v>
      </c>
      <c r="G20" s="75">
        <v>2.2100000000000002E-2</v>
      </c>
      <c r="H20" s="74" t="s">
        <v>1573</v>
      </c>
      <c r="I20" s="75">
        <v>7.17E-2</v>
      </c>
    </row>
    <row r="21" spans="2:9" x14ac:dyDescent="0.25">
      <c r="B21" s="63" t="s">
        <v>1327</v>
      </c>
      <c r="C21" s="8">
        <v>2E-3</v>
      </c>
      <c r="D21" s="74" t="s">
        <v>1393</v>
      </c>
      <c r="E21" s="75">
        <v>4.4999999999999997E-3</v>
      </c>
      <c r="F21" s="74" t="s">
        <v>1483</v>
      </c>
      <c r="G21" s="75">
        <v>3.0200000000000001E-2</v>
      </c>
      <c r="H21" s="74" t="s">
        <v>1574</v>
      </c>
      <c r="I21" s="75">
        <v>4.1999999999999997E-3</v>
      </c>
    </row>
    <row r="22" spans="2:9" x14ac:dyDescent="0.25">
      <c r="B22" s="63" t="s">
        <v>1328</v>
      </c>
      <c r="C22" s="8">
        <v>1.4E-3</v>
      </c>
      <c r="D22" s="74" t="s">
        <v>1394</v>
      </c>
      <c r="E22" s="75">
        <v>1.6000000000000001E-3</v>
      </c>
      <c r="F22" s="74" t="s">
        <v>1484</v>
      </c>
      <c r="G22" s="75">
        <v>4.0000000000000001E-3</v>
      </c>
      <c r="H22" s="74" t="s">
        <v>1575</v>
      </c>
      <c r="I22" s="75">
        <v>1.6000000000000001E-3</v>
      </c>
    </row>
    <row r="23" spans="2:9" x14ac:dyDescent="0.25">
      <c r="B23" s="63" t="s">
        <v>1329</v>
      </c>
      <c r="C23" s="8">
        <v>3.2000000000000002E-3</v>
      </c>
      <c r="D23" s="74" t="s">
        <v>1395</v>
      </c>
      <c r="E23" s="75">
        <v>2.5999999999999999E-3</v>
      </c>
      <c r="F23" s="74" t="s">
        <v>1485</v>
      </c>
      <c r="G23" s="75">
        <v>3.5700000000000003E-2</v>
      </c>
      <c r="H23" s="74" t="s">
        <v>1576</v>
      </c>
      <c r="I23" s="75">
        <v>5.4999999999999997E-3</v>
      </c>
    </row>
    <row r="24" spans="2:9" x14ac:dyDescent="0.25">
      <c r="B24" s="63" t="s">
        <v>1330</v>
      </c>
      <c r="C24" s="8">
        <v>1.6999999999999999E-3</v>
      </c>
      <c r="D24" s="74" t="s">
        <v>1396</v>
      </c>
      <c r="E24" s="75">
        <v>2.3999999999999998E-3</v>
      </c>
      <c r="F24" s="74" t="s">
        <v>1486</v>
      </c>
      <c r="G24" s="75">
        <v>2.8400000000000002E-2</v>
      </c>
      <c r="H24" s="74" t="s">
        <v>1577</v>
      </c>
      <c r="I24" s="75">
        <v>2.3999999999999998E-3</v>
      </c>
    </row>
    <row r="25" spans="2:9" x14ac:dyDescent="0.25">
      <c r="B25" s="63" t="s">
        <v>1331</v>
      </c>
      <c r="C25" s="8">
        <v>1.1999999999999999E-3</v>
      </c>
      <c r="D25" s="74" t="s">
        <v>1397</v>
      </c>
      <c r="E25" s="75">
        <v>1.8E-3</v>
      </c>
      <c r="F25" s="74" t="s">
        <v>1487</v>
      </c>
      <c r="G25" s="75">
        <v>4.41E-2</v>
      </c>
      <c r="H25" s="74" t="s">
        <v>1578</v>
      </c>
      <c r="I25" s="75">
        <v>2.7400000000000001E-2</v>
      </c>
    </row>
    <row r="26" spans="2:9" ht="21.75" customHeight="1" x14ac:dyDescent="0.25">
      <c r="B26" s="63" t="s">
        <v>1332</v>
      </c>
      <c r="C26" s="8">
        <v>1.2999999999999999E-3</v>
      </c>
      <c r="D26" s="74" t="s">
        <v>1398</v>
      </c>
      <c r="E26" s="75">
        <v>4.0000000000000001E-3</v>
      </c>
      <c r="F26" s="74" t="s">
        <v>1488</v>
      </c>
      <c r="G26" s="75">
        <v>4.7399999999999998E-2</v>
      </c>
      <c r="H26" s="74" t="s">
        <v>1579</v>
      </c>
      <c r="I26" s="75">
        <v>5.8999999999999999E-3</v>
      </c>
    </row>
    <row r="27" spans="2:9" x14ac:dyDescent="0.25">
      <c r="B27" s="63" t="s">
        <v>1333</v>
      </c>
      <c r="C27" s="8">
        <v>2.3E-3</v>
      </c>
      <c r="D27" s="74" t="s">
        <v>1399</v>
      </c>
      <c r="E27" s="75">
        <v>1.1000000000000001E-3</v>
      </c>
      <c r="F27" s="74" t="s">
        <v>1489</v>
      </c>
      <c r="G27" s="75">
        <v>4.8899999999999999E-2</v>
      </c>
      <c r="H27" s="74" t="s">
        <v>1580</v>
      </c>
      <c r="I27" s="75">
        <v>3.0999999999999999E-3</v>
      </c>
    </row>
    <row r="28" spans="2:9" ht="15.75" thickBot="1" x14ac:dyDescent="0.3">
      <c r="B28" s="18" t="s">
        <v>1334</v>
      </c>
      <c r="C28" s="20" t="s">
        <v>392</v>
      </c>
      <c r="D28" s="74" t="s">
        <v>1400</v>
      </c>
      <c r="E28" s="75">
        <v>8.0000000000000004E-4</v>
      </c>
      <c r="F28" s="74" t="s">
        <v>1490</v>
      </c>
      <c r="G28" s="75">
        <v>2.75E-2</v>
      </c>
      <c r="H28" s="74" t="s">
        <v>1581</v>
      </c>
      <c r="I28" s="75">
        <v>6.4999999999999997E-3</v>
      </c>
    </row>
    <row r="29" spans="2:9" x14ac:dyDescent="0.25">
      <c r="D29" s="74" t="s">
        <v>1401</v>
      </c>
      <c r="E29" s="75">
        <v>1.9E-3</v>
      </c>
      <c r="F29" s="74" t="s">
        <v>1491</v>
      </c>
      <c r="G29" s="75">
        <v>1.12E-2</v>
      </c>
      <c r="H29" s="74" t="s">
        <v>1582</v>
      </c>
      <c r="I29" s="75">
        <v>4.4999999999999997E-3</v>
      </c>
    </row>
    <row r="30" spans="2:9" x14ac:dyDescent="0.25">
      <c r="D30" s="74" t="s">
        <v>1402</v>
      </c>
      <c r="E30" s="75">
        <v>1.1000000000000001E-3</v>
      </c>
      <c r="F30" s="74" t="s">
        <v>1492</v>
      </c>
      <c r="G30" s="75">
        <v>5.0000000000000001E-3</v>
      </c>
      <c r="H30" s="74" t="s">
        <v>1583</v>
      </c>
      <c r="I30" s="75">
        <v>5.7000000000000002E-3</v>
      </c>
    </row>
    <row r="31" spans="2:9" x14ac:dyDescent="0.25">
      <c r="D31" s="74" t="s">
        <v>1403</v>
      </c>
      <c r="E31" s="75">
        <v>2.76E-2</v>
      </c>
      <c r="F31" s="74" t="s">
        <v>1493</v>
      </c>
      <c r="G31" s="75">
        <v>8.2000000000000007E-3</v>
      </c>
      <c r="H31" s="74" t="s">
        <v>1584</v>
      </c>
      <c r="I31" s="75">
        <v>1.2500000000000001E-2</v>
      </c>
    </row>
    <row r="32" spans="2:9" x14ac:dyDescent="0.25">
      <c r="D32" s="74" t="s">
        <v>1404</v>
      </c>
      <c r="E32" s="75">
        <v>5.7999999999999996E-3</v>
      </c>
      <c r="F32" s="74" t="s">
        <v>1494</v>
      </c>
      <c r="G32" s="75">
        <v>2.8500000000000001E-2</v>
      </c>
      <c r="H32" s="74" t="s">
        <v>1585</v>
      </c>
      <c r="I32" s="75">
        <v>2.9700000000000001E-2</v>
      </c>
    </row>
    <row r="33" spans="4:9" x14ac:dyDescent="0.25">
      <c r="D33" s="74" t="s">
        <v>1405</v>
      </c>
      <c r="E33" s="75">
        <v>1.1000000000000001E-3</v>
      </c>
      <c r="F33" s="74" t="s">
        <v>1495</v>
      </c>
      <c r="G33" s="75">
        <v>6.4999999999999997E-3</v>
      </c>
      <c r="H33" s="74" t="s">
        <v>1586</v>
      </c>
      <c r="I33" s="75">
        <v>5.1999999999999998E-3</v>
      </c>
    </row>
    <row r="34" spans="4:9" x14ac:dyDescent="0.25">
      <c r="D34" s="74" t="s">
        <v>1406</v>
      </c>
      <c r="E34" s="75">
        <v>3.5000000000000001E-3</v>
      </c>
      <c r="F34" s="74" t="s">
        <v>1496</v>
      </c>
      <c r="G34" s="75">
        <v>1.12E-2</v>
      </c>
      <c r="H34" s="74" t="s">
        <v>1587</v>
      </c>
      <c r="I34" s="75">
        <v>3.61E-2</v>
      </c>
    </row>
    <row r="35" spans="4:9" x14ac:dyDescent="0.25">
      <c r="D35" s="74" t="s">
        <v>1407</v>
      </c>
      <c r="E35" s="75">
        <v>1.6000000000000001E-3</v>
      </c>
      <c r="F35" s="74" t="s">
        <v>1497</v>
      </c>
      <c r="G35" s="75">
        <v>8.8000000000000005E-3</v>
      </c>
      <c r="H35" s="74" t="s">
        <v>1588</v>
      </c>
      <c r="I35" s="75">
        <v>1.14E-2</v>
      </c>
    </row>
    <row r="36" spans="4:9" x14ac:dyDescent="0.25">
      <c r="D36" s="74" t="s">
        <v>1408</v>
      </c>
      <c r="E36" s="75">
        <v>2.3E-3</v>
      </c>
      <c r="F36" s="74" t="s">
        <v>1498</v>
      </c>
      <c r="G36" s="75">
        <v>7.9000000000000008E-3</v>
      </c>
      <c r="H36" s="74" t="s">
        <v>1589</v>
      </c>
      <c r="I36" s="75">
        <v>5.7999999999999996E-3</v>
      </c>
    </row>
    <row r="37" spans="4:9" x14ac:dyDescent="0.25">
      <c r="D37" s="74" t="s">
        <v>1409</v>
      </c>
      <c r="E37" s="75">
        <v>1.1999999999999999E-3</v>
      </c>
      <c r="F37" s="74" t="s">
        <v>1499</v>
      </c>
      <c r="G37" s="75">
        <v>4.0000000000000001E-3</v>
      </c>
      <c r="H37" s="74" t="s">
        <v>1590</v>
      </c>
      <c r="I37" s="75">
        <v>0.16</v>
      </c>
    </row>
    <row r="38" spans="4:9" x14ac:dyDescent="0.25">
      <c r="D38" s="74" t="s">
        <v>1410</v>
      </c>
      <c r="E38" s="75">
        <v>3.8999999999999998E-3</v>
      </c>
      <c r="F38" s="74" t="s">
        <v>1500</v>
      </c>
      <c r="G38" s="75">
        <v>2.0999999999999999E-3</v>
      </c>
      <c r="H38" s="74" t="s">
        <v>1591</v>
      </c>
      <c r="I38" s="75">
        <v>1.8E-3</v>
      </c>
    </row>
    <row r="39" spans="4:9" x14ac:dyDescent="0.25">
      <c r="D39" s="74" t="s">
        <v>1411</v>
      </c>
      <c r="E39" s="75">
        <v>2.2000000000000001E-3</v>
      </c>
      <c r="F39" s="74" t="s">
        <v>1501</v>
      </c>
      <c r="G39" s="75">
        <v>1.7600000000000001E-2</v>
      </c>
      <c r="H39" s="74" t="s">
        <v>1592</v>
      </c>
      <c r="I39" s="75">
        <v>2.9999999999999997E-4</v>
      </c>
    </row>
    <row r="40" spans="4:9" x14ac:dyDescent="0.25">
      <c r="D40" s="74" t="s">
        <v>1412</v>
      </c>
      <c r="E40" s="75">
        <v>1.9E-3</v>
      </c>
      <c r="F40" s="74" t="s">
        <v>1502</v>
      </c>
      <c r="G40" s="75">
        <v>5.1999999999999998E-3</v>
      </c>
      <c r="H40" s="74" t="s">
        <v>1593</v>
      </c>
      <c r="I40" s="75">
        <v>6.1000000000000004E-3</v>
      </c>
    </row>
    <row r="41" spans="4:9" x14ac:dyDescent="0.25">
      <c r="D41" s="74" t="s">
        <v>1413</v>
      </c>
      <c r="E41" s="75">
        <v>1.8E-3</v>
      </c>
      <c r="F41" s="74" t="s">
        <v>1503</v>
      </c>
      <c r="G41" s="75">
        <v>4.4999999999999997E-3</v>
      </c>
      <c r="H41" s="74" t="s">
        <v>1594</v>
      </c>
      <c r="I41" s="75">
        <v>4.7000000000000002E-3</v>
      </c>
    </row>
    <row r="42" spans="4:9" x14ac:dyDescent="0.25">
      <c r="D42" s="74" t="s">
        <v>1414</v>
      </c>
      <c r="E42" s="75">
        <v>6.9999999999999999E-4</v>
      </c>
      <c r="F42" s="74" t="s">
        <v>1504</v>
      </c>
      <c r="G42" s="75">
        <v>4.7000000000000002E-3</v>
      </c>
      <c r="H42" s="74" t="s">
        <v>1595</v>
      </c>
      <c r="I42" s="75">
        <v>2.8999999999999998E-3</v>
      </c>
    </row>
    <row r="43" spans="4:9" x14ac:dyDescent="0.25">
      <c r="D43" s="74" t="s">
        <v>1415</v>
      </c>
      <c r="E43" s="75">
        <v>0.14000000000000001</v>
      </c>
      <c r="F43" s="74" t="s">
        <v>1505</v>
      </c>
      <c r="G43" s="75">
        <v>3.3E-3</v>
      </c>
      <c r="H43" s="74" t="s">
        <v>1596</v>
      </c>
      <c r="I43" s="75">
        <v>1.9E-3</v>
      </c>
    </row>
    <row r="44" spans="4:9" x14ac:dyDescent="0.25">
      <c r="D44" s="74" t="s">
        <v>1416</v>
      </c>
      <c r="E44" s="75">
        <v>1.6999999999999999E-3</v>
      </c>
      <c r="F44" s="74" t="s">
        <v>1506</v>
      </c>
      <c r="G44" s="75">
        <v>2.8999999999999998E-3</v>
      </c>
      <c r="H44" s="74" t="s">
        <v>1597</v>
      </c>
      <c r="I44" s="75">
        <v>8.0000000000000004E-4</v>
      </c>
    </row>
    <row r="45" spans="4:9" x14ac:dyDescent="0.25">
      <c r="D45" s="74" t="s">
        <v>1417</v>
      </c>
      <c r="E45" s="75">
        <v>1.2999999999999999E-3</v>
      </c>
      <c r="F45" s="74" t="s">
        <v>1507</v>
      </c>
      <c r="G45" s="75">
        <v>3.8E-3</v>
      </c>
      <c r="H45" s="74" t="s">
        <v>1598</v>
      </c>
      <c r="I45" s="75">
        <v>3.3999999999999998E-3</v>
      </c>
    </row>
    <row r="46" spans="4:9" x14ac:dyDescent="0.25">
      <c r="D46" s="74" t="s">
        <v>1418</v>
      </c>
      <c r="E46" s="75">
        <v>2.3E-3</v>
      </c>
      <c r="F46" s="74" t="s">
        <v>1508</v>
      </c>
      <c r="G46" s="75">
        <v>2.3E-3</v>
      </c>
      <c r="H46" s="74" t="s">
        <v>1599</v>
      </c>
      <c r="I46" s="75">
        <v>1.6000000000000001E-3</v>
      </c>
    </row>
    <row r="47" spans="4:9" x14ac:dyDescent="0.25">
      <c r="D47" s="74" t="s">
        <v>1419</v>
      </c>
      <c r="E47" s="75">
        <v>4.4000000000000003E-3</v>
      </c>
      <c r="F47" s="74" t="s">
        <v>1509</v>
      </c>
      <c r="G47" s="75">
        <v>1.37E-2</v>
      </c>
      <c r="H47" s="74" t="s">
        <v>1600</v>
      </c>
      <c r="I47" s="75">
        <v>9.9000000000000008E-3</v>
      </c>
    </row>
    <row r="48" spans="4:9" ht="15.75" thickBot="1" x14ac:dyDescent="0.3">
      <c r="D48" s="74" t="s">
        <v>1420</v>
      </c>
      <c r="E48" s="75">
        <v>2.3E-3</v>
      </c>
      <c r="F48" s="74" t="s">
        <v>1510</v>
      </c>
      <c r="G48" s="75">
        <v>9.69E-2</v>
      </c>
      <c r="H48" s="76" t="s">
        <v>1601</v>
      </c>
      <c r="I48" s="77">
        <v>1.8599999999999998E-2</v>
      </c>
    </row>
    <row r="49" spans="2:9" x14ac:dyDescent="0.25">
      <c r="D49" s="74" t="s">
        <v>1421</v>
      </c>
      <c r="E49" s="75">
        <v>2.2000000000000001E-3</v>
      </c>
      <c r="F49" s="74" t="s">
        <v>1511</v>
      </c>
      <c r="G49" s="75">
        <v>1.6799999999999999E-2</v>
      </c>
    </row>
    <row r="50" spans="2:9" ht="15.75" thickBot="1" x14ac:dyDescent="0.3">
      <c r="D50" s="76" t="s">
        <v>1422</v>
      </c>
      <c r="E50" s="77">
        <v>1.6999999999999999E-3</v>
      </c>
      <c r="F50" s="74" t="s">
        <v>1512</v>
      </c>
      <c r="G50" s="75">
        <v>4.3E-3</v>
      </c>
    </row>
    <row r="51" spans="2:9" ht="15.75" thickBot="1" x14ac:dyDescent="0.3">
      <c r="F51" s="76" t="s">
        <v>1513</v>
      </c>
      <c r="G51" s="77">
        <v>2.9499999999999998E-2</v>
      </c>
    </row>
    <row r="52" spans="2:9" ht="15.75" thickBot="1" x14ac:dyDescent="0.3"/>
    <row r="53" spans="2:9" ht="21.75" customHeight="1" thickBot="1" x14ac:dyDescent="0.3">
      <c r="B53" s="170" t="s">
        <v>2037</v>
      </c>
      <c r="C53" s="167"/>
      <c r="D53" s="167"/>
      <c r="E53" s="167"/>
      <c r="F53" s="167"/>
      <c r="G53" s="167"/>
      <c r="H53" s="167"/>
      <c r="I53" s="171"/>
    </row>
    <row r="54" spans="2:9" ht="18" x14ac:dyDescent="0.25">
      <c r="B54" s="138" t="s">
        <v>1</v>
      </c>
      <c r="C54" s="139"/>
      <c r="D54" s="138" t="s">
        <v>2</v>
      </c>
      <c r="E54" s="139"/>
      <c r="F54" s="138" t="s">
        <v>8</v>
      </c>
      <c r="G54" s="139"/>
      <c r="H54" s="138" t="s">
        <v>9</v>
      </c>
      <c r="I54" s="139"/>
    </row>
    <row r="55" spans="2:9" x14ac:dyDescent="0.25">
      <c r="B55" s="62" t="s">
        <v>0</v>
      </c>
      <c r="C55" s="15" t="s">
        <v>1609</v>
      </c>
      <c r="D55" s="62" t="s">
        <v>0</v>
      </c>
      <c r="E55" s="15" t="s">
        <v>1609</v>
      </c>
      <c r="F55" s="62" t="s">
        <v>0</v>
      </c>
      <c r="G55" s="15" t="s">
        <v>1609</v>
      </c>
      <c r="H55" s="62" t="s">
        <v>0</v>
      </c>
      <c r="I55" s="15" t="s">
        <v>1609</v>
      </c>
    </row>
    <row r="56" spans="2:9" x14ac:dyDescent="0.25">
      <c r="B56" s="63" t="s">
        <v>1602</v>
      </c>
      <c r="C56" s="71">
        <v>5.7000000000000002E-3</v>
      </c>
      <c r="D56" s="63" t="s">
        <v>1605</v>
      </c>
      <c r="E56" s="71">
        <v>9.4000000000000004E-3</v>
      </c>
      <c r="F56" s="63" t="s">
        <v>1606</v>
      </c>
      <c r="G56" s="71">
        <v>2.6200000000000001E-2</v>
      </c>
      <c r="H56" s="63" t="s">
        <v>1608</v>
      </c>
      <c r="I56" s="71">
        <v>8.0000000000000002E-3</v>
      </c>
    </row>
    <row r="57" spans="2:9" x14ac:dyDescent="0.25">
      <c r="B57" s="63" t="s">
        <v>1603</v>
      </c>
      <c r="C57" s="71">
        <v>8.0000000000000002E-3</v>
      </c>
      <c r="D57" s="63" t="s">
        <v>1350</v>
      </c>
      <c r="E57" s="71">
        <v>8.0999999999999996E-3</v>
      </c>
      <c r="F57" s="63" t="s">
        <v>1607</v>
      </c>
      <c r="G57" s="71">
        <v>9.5600000000000004E-2</v>
      </c>
      <c r="H57" s="63" t="s">
        <v>1542</v>
      </c>
      <c r="I57" s="71">
        <v>3.8E-3</v>
      </c>
    </row>
    <row r="58" spans="2:9" x14ac:dyDescent="0.25">
      <c r="B58" s="63" t="s">
        <v>1604</v>
      </c>
      <c r="C58" s="71">
        <v>5.4000000000000003E-3</v>
      </c>
      <c r="D58" s="63" t="s">
        <v>1355</v>
      </c>
      <c r="E58" s="71">
        <v>2.07E-2</v>
      </c>
      <c r="F58" s="63" t="s">
        <v>1440</v>
      </c>
      <c r="G58" s="71">
        <v>1.9699999999999999E-2</v>
      </c>
      <c r="H58" s="63" t="s">
        <v>1546</v>
      </c>
      <c r="I58" s="71">
        <v>2.81E-2</v>
      </c>
    </row>
    <row r="59" spans="2:9" x14ac:dyDescent="0.25">
      <c r="B59" s="63" t="s">
        <v>1321</v>
      </c>
      <c r="C59" s="71">
        <v>6.3E-3</v>
      </c>
      <c r="D59" s="63" t="s">
        <v>1365</v>
      </c>
      <c r="E59" s="71">
        <v>2.12E-2</v>
      </c>
      <c r="F59" s="63" t="s">
        <v>1441</v>
      </c>
      <c r="G59" s="71">
        <v>1.5599999999999999E-2</v>
      </c>
      <c r="H59" s="63" t="s">
        <v>1551</v>
      </c>
      <c r="I59" s="71">
        <v>1.6400000000000001E-2</v>
      </c>
    </row>
    <row r="60" spans="2:9" x14ac:dyDescent="0.25">
      <c r="B60" s="63" t="s">
        <v>1323</v>
      </c>
      <c r="C60" s="71">
        <v>7.0000000000000001E-3</v>
      </c>
      <c r="D60" s="63" t="s">
        <v>1373</v>
      </c>
      <c r="E60" s="71">
        <v>1.01E-2</v>
      </c>
      <c r="F60" s="63" t="s">
        <v>1442</v>
      </c>
      <c r="G60" s="71">
        <v>8.5900000000000004E-2</v>
      </c>
      <c r="H60" s="63" t="s">
        <v>1554</v>
      </c>
      <c r="I60" s="71">
        <v>1.6299999999999999E-2</v>
      </c>
    </row>
    <row r="61" spans="2:9" ht="15.75" thickBot="1" x14ac:dyDescent="0.3">
      <c r="B61" s="64" t="s">
        <v>1331</v>
      </c>
      <c r="C61" s="72">
        <v>7.3000000000000001E-3</v>
      </c>
      <c r="D61" s="64" t="s">
        <v>1376</v>
      </c>
      <c r="E61" s="72">
        <v>5.7000000000000002E-3</v>
      </c>
      <c r="F61" s="64" t="s">
        <v>1443</v>
      </c>
      <c r="G61" s="72">
        <v>5.8500000000000003E-2</v>
      </c>
      <c r="H61" s="64" t="s">
        <v>1557</v>
      </c>
      <c r="I61" s="72">
        <v>2.7300000000000001E-2</v>
      </c>
    </row>
    <row r="62" spans="2:9" ht="15.75" thickBot="1" x14ac:dyDescent="0.3">
      <c r="B62" s="37"/>
      <c r="C62" s="37"/>
      <c r="D62" s="37"/>
      <c r="E62" s="37"/>
      <c r="F62" s="37"/>
      <c r="G62" s="37"/>
      <c r="H62" s="37"/>
      <c r="I62" s="37"/>
    </row>
    <row r="63" spans="2:9" ht="21.75" customHeight="1" thickBot="1" x14ac:dyDescent="0.3">
      <c r="B63" s="170" t="s">
        <v>2064</v>
      </c>
      <c r="C63" s="167"/>
      <c r="D63" s="167"/>
      <c r="E63" s="167"/>
      <c r="F63" s="167"/>
      <c r="G63" s="167"/>
      <c r="H63" s="167"/>
      <c r="I63" s="171"/>
    </row>
    <row r="64" spans="2:9" ht="18" x14ac:dyDescent="0.25">
      <c r="B64" s="138" t="s">
        <v>1</v>
      </c>
      <c r="C64" s="139"/>
      <c r="D64" s="138" t="s">
        <v>2</v>
      </c>
      <c r="E64" s="139"/>
      <c r="F64" s="138" t="s">
        <v>8</v>
      </c>
      <c r="G64" s="139"/>
      <c r="H64" s="138" t="s">
        <v>9</v>
      </c>
      <c r="I64" s="139"/>
    </row>
    <row r="65" spans="2:9" x14ac:dyDescent="0.25">
      <c r="B65" s="62" t="s">
        <v>0</v>
      </c>
      <c r="C65" s="15" t="s">
        <v>1609</v>
      </c>
      <c r="D65" s="62" t="s">
        <v>0</v>
      </c>
      <c r="E65" s="15" t="s">
        <v>1609</v>
      </c>
      <c r="F65" s="62" t="s">
        <v>0</v>
      </c>
      <c r="G65" s="15" t="s">
        <v>1609</v>
      </c>
      <c r="H65" s="62" t="s">
        <v>0</v>
      </c>
      <c r="I65" s="15" t="s">
        <v>1609</v>
      </c>
    </row>
    <row r="66" spans="2:9" x14ac:dyDescent="0.25">
      <c r="B66" s="63" t="s">
        <v>1602</v>
      </c>
      <c r="C66" s="71">
        <v>5.4999999999999997E-3</v>
      </c>
      <c r="D66" s="63" t="s">
        <v>1605</v>
      </c>
      <c r="E66" s="71">
        <v>1.6500000000000001E-2</v>
      </c>
      <c r="F66" s="63" t="s">
        <v>1606</v>
      </c>
      <c r="G66" s="71">
        <v>6.9699999999999998E-2</v>
      </c>
      <c r="H66" s="63" t="s">
        <v>1608</v>
      </c>
      <c r="I66" s="71">
        <v>1.52E-2</v>
      </c>
    </row>
    <row r="67" spans="2:9" x14ac:dyDescent="0.25">
      <c r="B67" s="63" t="s">
        <v>1603</v>
      </c>
      <c r="C67" s="71">
        <v>9.1000000000000004E-3</v>
      </c>
      <c r="D67" s="63" t="s">
        <v>1350</v>
      </c>
      <c r="E67" s="71">
        <v>8.2000000000000007E-3</v>
      </c>
      <c r="F67" s="63" t="s">
        <v>1607</v>
      </c>
      <c r="G67" s="71">
        <v>0.161</v>
      </c>
      <c r="H67" s="63" t="s">
        <v>1542</v>
      </c>
      <c r="I67" s="71">
        <v>6.6E-3</v>
      </c>
    </row>
    <row r="68" spans="2:9" x14ac:dyDescent="0.25">
      <c r="B68" s="63" t="s">
        <v>1604</v>
      </c>
      <c r="C68" s="71">
        <v>6.7999999999999996E-3</v>
      </c>
      <c r="D68" s="63" t="s">
        <v>1355</v>
      </c>
      <c r="E68" s="71" t="s">
        <v>392</v>
      </c>
      <c r="F68" s="63" t="s">
        <v>1440</v>
      </c>
      <c r="G68" s="71">
        <v>3.9699999999999999E-2</v>
      </c>
      <c r="H68" s="63" t="s">
        <v>1546</v>
      </c>
      <c r="I68" s="71">
        <v>9.2100000000000001E-2</v>
      </c>
    </row>
    <row r="69" spans="2:9" x14ac:dyDescent="0.25">
      <c r="B69" s="63" t="s">
        <v>1321</v>
      </c>
      <c r="C69" s="71">
        <v>7.0000000000000001E-3</v>
      </c>
      <c r="D69" s="63" t="s">
        <v>1365</v>
      </c>
      <c r="E69" s="71">
        <v>2.81E-2</v>
      </c>
      <c r="F69" s="63" t="s">
        <v>1441</v>
      </c>
      <c r="G69" s="71">
        <v>2.4199999999999999E-2</v>
      </c>
      <c r="H69" s="63" t="s">
        <v>1551</v>
      </c>
      <c r="I69" s="71">
        <v>1.35E-2</v>
      </c>
    </row>
    <row r="70" spans="2:9" x14ac:dyDescent="0.25">
      <c r="B70" s="63" t="s">
        <v>1323</v>
      </c>
      <c r="C70" s="71">
        <v>7.7999999999999996E-3</v>
      </c>
      <c r="D70" s="63" t="s">
        <v>1373</v>
      </c>
      <c r="E70" s="71">
        <v>1.15E-2</v>
      </c>
      <c r="F70" s="63" t="s">
        <v>1442</v>
      </c>
      <c r="G70" s="71">
        <v>0.13200000000000001</v>
      </c>
      <c r="H70" s="63" t="s">
        <v>1554</v>
      </c>
      <c r="I70" s="71">
        <v>6.4999999999999997E-3</v>
      </c>
    </row>
    <row r="71" spans="2:9" ht="15.75" thickBot="1" x14ac:dyDescent="0.3">
      <c r="B71" s="64" t="s">
        <v>1331</v>
      </c>
      <c r="C71" s="72">
        <v>8.3000000000000001E-3</v>
      </c>
      <c r="D71" s="64" t="s">
        <v>1376</v>
      </c>
      <c r="E71" s="72">
        <v>7.9000000000000008E-3</v>
      </c>
      <c r="F71" s="64" t="s">
        <v>1443</v>
      </c>
      <c r="G71" s="72">
        <v>9.7900000000000001E-2</v>
      </c>
      <c r="H71" s="64" t="s">
        <v>1557</v>
      </c>
      <c r="I71" s="72">
        <v>4.2200000000000001E-2</v>
      </c>
    </row>
    <row r="72" spans="2:9" ht="15.75" thickBot="1" x14ac:dyDescent="0.3">
      <c r="B72" s="61"/>
      <c r="C72" s="68"/>
      <c r="D72" s="37"/>
      <c r="E72" s="69"/>
      <c r="F72" s="37"/>
      <c r="G72" s="69"/>
      <c r="H72" s="37"/>
      <c r="I72" s="69"/>
    </row>
    <row r="73" spans="2:9" ht="21.75" customHeight="1" thickBot="1" x14ac:dyDescent="0.3">
      <c r="B73" s="170" t="s">
        <v>2038</v>
      </c>
      <c r="C73" s="167"/>
      <c r="D73" s="167"/>
      <c r="E73" s="167"/>
      <c r="F73" s="167"/>
      <c r="G73" s="167"/>
      <c r="H73" s="167"/>
      <c r="I73" s="171"/>
    </row>
    <row r="74" spans="2:9" ht="18" x14ac:dyDescent="0.25">
      <c r="B74" s="138" t="s">
        <v>1</v>
      </c>
      <c r="C74" s="139"/>
      <c r="D74" s="138" t="s">
        <v>2</v>
      </c>
      <c r="E74" s="139"/>
      <c r="F74" s="138" t="s">
        <v>8</v>
      </c>
      <c r="G74" s="139"/>
      <c r="H74" s="138" t="s">
        <v>9</v>
      </c>
      <c r="I74" s="139"/>
    </row>
    <row r="75" spans="2:9" x14ac:dyDescent="0.25">
      <c r="B75" s="62" t="s">
        <v>0</v>
      </c>
      <c r="C75" s="15" t="s">
        <v>1609</v>
      </c>
      <c r="D75" s="62" t="s">
        <v>0</v>
      </c>
      <c r="E75" s="15" t="s">
        <v>1609</v>
      </c>
      <c r="F75" s="62" t="s">
        <v>0</v>
      </c>
      <c r="G75" s="15" t="s">
        <v>1609</v>
      </c>
      <c r="H75" s="62" t="s">
        <v>0</v>
      </c>
      <c r="I75" s="15" t="s">
        <v>1609</v>
      </c>
    </row>
    <row r="76" spans="2:9" x14ac:dyDescent="0.25">
      <c r="B76" s="63" t="s">
        <v>1602</v>
      </c>
      <c r="C76" s="71">
        <v>5.4000000000000003E-3</v>
      </c>
      <c r="D76" s="63" t="s">
        <v>1605</v>
      </c>
      <c r="E76" s="71">
        <v>1.6899999999999998E-2</v>
      </c>
      <c r="F76" s="63" t="s">
        <v>1606</v>
      </c>
      <c r="G76" s="71">
        <v>7.6799999999999993E-2</v>
      </c>
      <c r="H76" s="63" t="s">
        <v>1608</v>
      </c>
      <c r="I76" s="71">
        <v>1.9900000000000001E-2</v>
      </c>
    </row>
    <row r="77" spans="2:9" x14ac:dyDescent="0.25">
      <c r="B77" s="63" t="s">
        <v>1603</v>
      </c>
      <c r="C77" s="71">
        <v>8.0999999999999996E-3</v>
      </c>
      <c r="D77" s="63" t="s">
        <v>1350</v>
      </c>
      <c r="E77" s="71">
        <v>9.1999999999999998E-3</v>
      </c>
      <c r="F77" s="63" t="s">
        <v>1607</v>
      </c>
      <c r="G77" s="71">
        <v>0.17899999999999999</v>
      </c>
      <c r="H77" s="63" t="s">
        <v>1542</v>
      </c>
      <c r="I77" s="71">
        <v>8.8999999999999999E-3</v>
      </c>
    </row>
    <row r="78" spans="2:9" x14ac:dyDescent="0.25">
      <c r="B78" s="63" t="s">
        <v>1604</v>
      </c>
      <c r="C78" s="71">
        <v>7.0000000000000001E-3</v>
      </c>
      <c r="D78" s="63" t="s">
        <v>1355</v>
      </c>
      <c r="E78" s="71">
        <v>3.0099999999999998E-2</v>
      </c>
      <c r="F78" s="63" t="s">
        <v>1440</v>
      </c>
      <c r="G78" s="71">
        <v>5.21E-2</v>
      </c>
      <c r="H78" s="63" t="s">
        <v>1546</v>
      </c>
      <c r="I78" s="71">
        <v>0.1026</v>
      </c>
    </row>
    <row r="79" spans="2:9" x14ac:dyDescent="0.25">
      <c r="B79" s="63" t="s">
        <v>1321</v>
      </c>
      <c r="C79" s="71">
        <v>6.6E-3</v>
      </c>
      <c r="D79" s="63" t="s">
        <v>1365</v>
      </c>
      <c r="E79" s="71">
        <v>2.87E-2</v>
      </c>
      <c r="F79" s="63" t="s">
        <v>1441</v>
      </c>
      <c r="G79" s="71">
        <v>3.5799999999999998E-2</v>
      </c>
      <c r="H79" s="63" t="s">
        <v>1551</v>
      </c>
      <c r="I79" s="71">
        <v>2.35E-2</v>
      </c>
    </row>
    <row r="80" spans="2:9" x14ac:dyDescent="0.25">
      <c r="B80" s="63" t="s">
        <v>1323</v>
      </c>
      <c r="C80" s="71">
        <v>7.1000000000000004E-3</v>
      </c>
      <c r="D80" s="63" t="s">
        <v>1373</v>
      </c>
      <c r="E80" s="71">
        <v>1.1599999999999999E-2</v>
      </c>
      <c r="F80" s="63" t="s">
        <v>1442</v>
      </c>
      <c r="G80" s="71">
        <v>0.14219999999999999</v>
      </c>
      <c r="H80" s="63" t="s">
        <v>1554</v>
      </c>
      <c r="I80" s="71">
        <v>1.15E-2</v>
      </c>
    </row>
    <row r="81" spans="2:9" ht="15.75" thickBot="1" x14ac:dyDescent="0.3">
      <c r="B81" s="64" t="s">
        <v>1331</v>
      </c>
      <c r="C81" s="72">
        <v>7.7999999999999996E-3</v>
      </c>
      <c r="D81" s="64" t="s">
        <v>1376</v>
      </c>
      <c r="E81" s="72">
        <v>8.3999999999999995E-3</v>
      </c>
      <c r="F81" s="64" t="s">
        <v>1443</v>
      </c>
      <c r="G81" s="72">
        <v>0.10009999999999999</v>
      </c>
      <c r="H81" s="64" t="s">
        <v>1557</v>
      </c>
      <c r="I81" s="72">
        <v>5.1999999999999998E-2</v>
      </c>
    </row>
  </sheetData>
  <mergeCells count="20">
    <mergeCell ref="B73:I73"/>
    <mergeCell ref="B74:C74"/>
    <mergeCell ref="D74:E74"/>
    <mergeCell ref="F74:G74"/>
    <mergeCell ref="H74:I74"/>
    <mergeCell ref="B63:I63"/>
    <mergeCell ref="B64:C64"/>
    <mergeCell ref="D64:E64"/>
    <mergeCell ref="F64:G64"/>
    <mergeCell ref="H64:I64"/>
    <mergeCell ref="B53:I53"/>
    <mergeCell ref="B54:C54"/>
    <mergeCell ref="D54:E54"/>
    <mergeCell ref="F54:G54"/>
    <mergeCell ref="H54:I54"/>
    <mergeCell ref="B3:C3"/>
    <mergeCell ref="D3:E3"/>
    <mergeCell ref="F3:G3"/>
    <mergeCell ref="H3:I3"/>
    <mergeCell ref="B1:I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52F4A-0BC7-4355-8542-8A2F944928A2}">
  <dimension ref="B1:E46"/>
  <sheetViews>
    <sheetView zoomScale="70" zoomScaleNormal="70" workbookViewId="0">
      <selection activeCell="B1" sqref="B1:E1"/>
    </sheetView>
  </sheetViews>
  <sheetFormatPr defaultRowHeight="15" x14ac:dyDescent="0.25"/>
  <cols>
    <col min="3" max="3" width="22" customWidth="1"/>
  </cols>
  <sheetData>
    <row r="1" spans="2:5" ht="31.5" customHeight="1" thickBot="1" x14ac:dyDescent="0.3">
      <c r="B1" s="132" t="s">
        <v>2065</v>
      </c>
      <c r="C1" s="220"/>
      <c r="D1" s="220"/>
      <c r="E1" s="221"/>
    </row>
    <row r="2" spans="2:5" ht="15.75" thickBot="1" x14ac:dyDescent="0.3"/>
    <row r="3" spans="2:5" ht="15.75" thickBot="1" x14ac:dyDescent="0.3">
      <c r="D3" s="128" t="s">
        <v>5</v>
      </c>
      <c r="E3" s="129"/>
    </row>
    <row r="4" spans="2:5" ht="16.5" thickBot="1" x14ac:dyDescent="0.3">
      <c r="B4" s="130" t="s">
        <v>0</v>
      </c>
      <c r="C4" s="131"/>
      <c r="D4" s="1" t="s">
        <v>6</v>
      </c>
      <c r="E4" s="2" t="s">
        <v>7</v>
      </c>
    </row>
    <row r="5" spans="2:5" x14ac:dyDescent="0.25">
      <c r="B5" s="123" t="s">
        <v>1</v>
      </c>
      <c r="C5" s="112" t="s">
        <v>990</v>
      </c>
      <c r="D5" s="113">
        <v>0.56100000000000005</v>
      </c>
      <c r="E5" s="114">
        <v>0.32600000000000001</v>
      </c>
    </row>
    <row r="6" spans="2:5" x14ac:dyDescent="0.25">
      <c r="B6" s="124"/>
      <c r="C6" s="110" t="s">
        <v>991</v>
      </c>
      <c r="D6" s="111">
        <v>0.59099999999999997</v>
      </c>
      <c r="E6" s="115">
        <v>0.31900000000000001</v>
      </c>
    </row>
    <row r="7" spans="2:5" x14ac:dyDescent="0.25">
      <c r="B7" s="124"/>
      <c r="C7" s="110" t="s">
        <v>992</v>
      </c>
      <c r="D7" s="111">
        <v>0.48499999999999999</v>
      </c>
      <c r="E7" s="115">
        <v>0.47699999999999998</v>
      </c>
    </row>
    <row r="8" spans="2:5" x14ac:dyDescent="0.25">
      <c r="B8" s="124"/>
      <c r="C8" s="110" t="s">
        <v>993</v>
      </c>
      <c r="D8" s="111">
        <v>0.52700000000000002</v>
      </c>
      <c r="E8" s="115">
        <v>0.41399999999999998</v>
      </c>
    </row>
    <row r="9" spans="2:5" x14ac:dyDescent="0.25">
      <c r="B9" s="124"/>
      <c r="C9" s="110" t="s">
        <v>994</v>
      </c>
      <c r="D9" s="111">
        <v>0.442</v>
      </c>
      <c r="E9" s="115">
        <v>0.51500000000000001</v>
      </c>
    </row>
    <row r="10" spans="2:5" ht="15.75" thickBot="1" x14ac:dyDescent="0.3">
      <c r="B10" s="219"/>
      <c r="C10" s="116" t="s">
        <v>995</v>
      </c>
      <c r="D10" s="117">
        <v>0.40799999999999997</v>
      </c>
      <c r="E10" s="118">
        <v>0.54</v>
      </c>
    </row>
    <row r="11" spans="2:5" x14ac:dyDescent="0.25">
      <c r="B11" s="123" t="s">
        <v>2</v>
      </c>
      <c r="C11" s="112" t="s">
        <v>1998</v>
      </c>
      <c r="D11" s="113">
        <v>0.45900000000000002</v>
      </c>
      <c r="E11" s="114">
        <v>0.48499999999999999</v>
      </c>
    </row>
    <row r="12" spans="2:5" x14ac:dyDescent="0.25">
      <c r="B12" s="124"/>
      <c r="C12" s="110" t="s">
        <v>1999</v>
      </c>
      <c r="D12" s="111">
        <v>0.46800000000000003</v>
      </c>
      <c r="E12" s="115">
        <v>0.45500000000000002</v>
      </c>
    </row>
    <row r="13" spans="2:5" x14ac:dyDescent="0.25">
      <c r="B13" s="124"/>
      <c r="C13" s="110" t="s">
        <v>2000</v>
      </c>
      <c r="D13" s="111">
        <v>0.501</v>
      </c>
      <c r="E13" s="115">
        <v>0.39500000000000002</v>
      </c>
    </row>
    <row r="14" spans="2:5" x14ac:dyDescent="0.25">
      <c r="B14" s="124"/>
      <c r="C14" s="110" t="s">
        <v>2001</v>
      </c>
      <c r="D14" s="111">
        <v>0.52900000000000003</v>
      </c>
      <c r="E14" s="115">
        <v>0.373</v>
      </c>
    </row>
    <row r="15" spans="2:5" x14ac:dyDescent="0.25">
      <c r="B15" s="124"/>
      <c r="C15" s="110" t="s">
        <v>2002</v>
      </c>
      <c r="D15" s="111">
        <v>0.51100000000000001</v>
      </c>
      <c r="E15" s="115">
        <v>0.41</v>
      </c>
    </row>
    <row r="16" spans="2:5" ht="15.75" thickBot="1" x14ac:dyDescent="0.3">
      <c r="B16" s="219"/>
      <c r="C16" s="116" t="s">
        <v>2003</v>
      </c>
      <c r="D16" s="117">
        <v>0.45700000000000002</v>
      </c>
      <c r="E16" s="118">
        <v>0.48599999999999999</v>
      </c>
    </row>
    <row r="17" spans="2:5" x14ac:dyDescent="0.25">
      <c r="B17" s="123" t="s">
        <v>8</v>
      </c>
      <c r="C17" s="112" t="s">
        <v>2016</v>
      </c>
      <c r="D17" s="113">
        <v>0.52200000000000002</v>
      </c>
      <c r="E17" s="114">
        <v>0.29799999999999999</v>
      </c>
    </row>
    <row r="18" spans="2:5" x14ac:dyDescent="0.25">
      <c r="B18" s="124"/>
      <c r="C18" s="110" t="s">
        <v>2017</v>
      </c>
      <c r="D18" s="111">
        <v>0.52900000000000003</v>
      </c>
      <c r="E18" s="115">
        <v>0.33</v>
      </c>
    </row>
    <row r="19" spans="2:5" x14ac:dyDescent="0.25">
      <c r="B19" s="124"/>
      <c r="C19" s="110" t="s">
        <v>2018</v>
      </c>
      <c r="D19" s="111">
        <v>0.45300000000000001</v>
      </c>
      <c r="E19" s="115">
        <v>0.48799999999999999</v>
      </c>
    </row>
    <row r="20" spans="2:5" x14ac:dyDescent="0.25">
      <c r="B20" s="124"/>
      <c r="C20" s="110" t="s">
        <v>2019</v>
      </c>
      <c r="D20" s="111">
        <v>0.47599999999999998</v>
      </c>
      <c r="E20" s="115">
        <v>0.40500000000000003</v>
      </c>
    </row>
    <row r="21" spans="2:5" x14ac:dyDescent="0.25">
      <c r="B21" s="124"/>
      <c r="C21" s="110" t="s">
        <v>2020</v>
      </c>
      <c r="D21" s="111">
        <v>0.52600000000000002</v>
      </c>
      <c r="E21" s="115">
        <v>0.39300000000000002</v>
      </c>
    </row>
    <row r="22" spans="2:5" ht="15.75" thickBot="1" x14ac:dyDescent="0.3">
      <c r="B22" s="219"/>
      <c r="C22" s="116" t="s">
        <v>2021</v>
      </c>
      <c r="D22" s="117">
        <v>0.51900000000000002</v>
      </c>
      <c r="E22" s="118">
        <v>0.42</v>
      </c>
    </row>
    <row r="23" spans="2:5" x14ac:dyDescent="0.25">
      <c r="B23" s="123" t="s">
        <v>9</v>
      </c>
      <c r="C23" s="112" t="s">
        <v>2022</v>
      </c>
      <c r="D23" s="113">
        <v>0.54600000000000004</v>
      </c>
      <c r="E23" s="114">
        <v>0.36699999999999999</v>
      </c>
    </row>
    <row r="24" spans="2:5" x14ac:dyDescent="0.25">
      <c r="B24" s="124"/>
      <c r="C24" s="110" t="s">
        <v>2023</v>
      </c>
      <c r="D24" s="111">
        <v>0.59099999999999997</v>
      </c>
      <c r="E24" s="115">
        <v>0.36</v>
      </c>
    </row>
    <row r="25" spans="2:5" x14ac:dyDescent="0.25">
      <c r="B25" s="124"/>
      <c r="C25" s="110" t="s">
        <v>2024</v>
      </c>
      <c r="D25" s="111">
        <v>0.52700000000000002</v>
      </c>
      <c r="E25" s="115">
        <v>0.34300000000000003</v>
      </c>
    </row>
    <row r="26" spans="2:5" x14ac:dyDescent="0.25">
      <c r="B26" s="124"/>
      <c r="C26" s="110" t="s">
        <v>2025</v>
      </c>
      <c r="D26" s="111">
        <v>0.52100000000000002</v>
      </c>
      <c r="E26" s="115">
        <v>0.32100000000000001</v>
      </c>
    </row>
    <row r="27" spans="2:5" x14ac:dyDescent="0.25">
      <c r="B27" s="124"/>
      <c r="C27" s="110" t="s">
        <v>2026</v>
      </c>
      <c r="D27" s="111">
        <v>0.5</v>
      </c>
      <c r="E27" s="115">
        <v>0.47199999999999998</v>
      </c>
    </row>
    <row r="28" spans="2:5" ht="15.75" thickBot="1" x14ac:dyDescent="0.3">
      <c r="B28" s="219"/>
      <c r="C28" s="116" t="s">
        <v>2027</v>
      </c>
      <c r="D28" s="117">
        <v>0.38900000000000001</v>
      </c>
      <c r="E28" s="118">
        <v>0.54100000000000004</v>
      </c>
    </row>
    <row r="29" spans="2:5" x14ac:dyDescent="0.25">
      <c r="B29" s="123" t="s">
        <v>10</v>
      </c>
      <c r="C29" s="112" t="s">
        <v>954</v>
      </c>
      <c r="D29" s="113">
        <v>0.53</v>
      </c>
      <c r="E29" s="114">
        <v>0.38</v>
      </c>
    </row>
    <row r="30" spans="2:5" x14ac:dyDescent="0.25">
      <c r="B30" s="124"/>
      <c r="C30" s="110" t="s">
        <v>943</v>
      </c>
      <c r="D30" s="111">
        <v>0.59</v>
      </c>
      <c r="E30" s="115">
        <v>0.34399999999999997</v>
      </c>
    </row>
    <row r="31" spans="2:5" x14ac:dyDescent="0.25">
      <c r="B31" s="124"/>
      <c r="C31" s="110" t="s">
        <v>942</v>
      </c>
      <c r="D31" s="111">
        <v>0.47099999999999997</v>
      </c>
      <c r="E31" s="115">
        <v>0.47099999999999997</v>
      </c>
    </row>
    <row r="32" spans="2:5" x14ac:dyDescent="0.25">
      <c r="B32" s="124"/>
      <c r="C32" s="110" t="s">
        <v>947</v>
      </c>
      <c r="D32" s="111">
        <v>0.52500000000000002</v>
      </c>
      <c r="E32" s="115">
        <v>0.33</v>
      </c>
    </row>
    <row r="33" spans="2:5" x14ac:dyDescent="0.25">
      <c r="B33" s="124"/>
      <c r="C33" s="110" t="s">
        <v>948</v>
      </c>
      <c r="D33" s="111">
        <v>0.501</v>
      </c>
      <c r="E33" s="115">
        <v>0.46600000000000003</v>
      </c>
    </row>
    <row r="34" spans="2:5" ht="15.75" thickBot="1" x14ac:dyDescent="0.3">
      <c r="B34" s="219"/>
      <c r="C34" s="116" t="s">
        <v>950</v>
      </c>
      <c r="D34" s="117">
        <v>0.47599999999999998</v>
      </c>
      <c r="E34" s="118">
        <v>0.46899999999999997</v>
      </c>
    </row>
    <row r="35" spans="2:5" x14ac:dyDescent="0.25">
      <c r="B35" s="123" t="s">
        <v>11</v>
      </c>
      <c r="C35" s="112" t="s">
        <v>2004</v>
      </c>
      <c r="D35" s="113">
        <v>0.41699999999999998</v>
      </c>
      <c r="E35" s="114">
        <v>0.51900000000000002</v>
      </c>
    </row>
    <row r="36" spans="2:5" x14ac:dyDescent="0.25">
      <c r="B36" s="124"/>
      <c r="C36" s="110" t="s">
        <v>2005</v>
      </c>
      <c r="D36" s="111">
        <v>0.503</v>
      </c>
      <c r="E36" s="115">
        <v>0.40699999999999997</v>
      </c>
    </row>
    <row r="37" spans="2:5" x14ac:dyDescent="0.25">
      <c r="B37" s="124"/>
      <c r="C37" s="110" t="s">
        <v>2006</v>
      </c>
      <c r="D37" s="111">
        <v>0.45300000000000001</v>
      </c>
      <c r="E37" s="115">
        <v>0.48399999999999999</v>
      </c>
    </row>
    <row r="38" spans="2:5" x14ac:dyDescent="0.25">
      <c r="B38" s="124"/>
      <c r="C38" s="110" t="s">
        <v>2007</v>
      </c>
      <c r="D38" s="111">
        <v>0.53700000000000003</v>
      </c>
      <c r="E38" s="115">
        <v>0.377</v>
      </c>
    </row>
    <row r="39" spans="2:5" x14ac:dyDescent="0.25">
      <c r="B39" s="124"/>
      <c r="C39" s="110" t="s">
        <v>2008</v>
      </c>
      <c r="D39" s="111">
        <v>0.42499999999999999</v>
      </c>
      <c r="E39" s="115">
        <v>0.50600000000000001</v>
      </c>
    </row>
    <row r="40" spans="2:5" ht="15.75" thickBot="1" x14ac:dyDescent="0.3">
      <c r="B40" s="219"/>
      <c r="C40" s="116" t="s">
        <v>2009</v>
      </c>
      <c r="D40" s="117">
        <v>0.48</v>
      </c>
      <c r="E40" s="118">
        <v>0.46600000000000003</v>
      </c>
    </row>
    <row r="41" spans="2:5" x14ac:dyDescent="0.25">
      <c r="B41" s="123" t="s">
        <v>12</v>
      </c>
      <c r="C41" s="112" t="s">
        <v>2010</v>
      </c>
      <c r="D41" s="113">
        <v>0.61299999999999999</v>
      </c>
      <c r="E41" s="114">
        <v>0.35299999999999998</v>
      </c>
    </row>
    <row r="42" spans="2:5" x14ac:dyDescent="0.25">
      <c r="B42" s="124"/>
      <c r="C42" s="110" t="s">
        <v>2011</v>
      </c>
      <c r="D42" s="111">
        <v>0.46700000000000003</v>
      </c>
      <c r="E42" s="115">
        <v>0.49099999999999999</v>
      </c>
    </row>
    <row r="43" spans="2:5" x14ac:dyDescent="0.25">
      <c r="B43" s="124"/>
      <c r="C43" s="110" t="s">
        <v>2012</v>
      </c>
      <c r="D43" s="111">
        <v>0.50900000000000001</v>
      </c>
      <c r="E43" s="115">
        <v>0.44500000000000001</v>
      </c>
    </row>
    <row r="44" spans="2:5" x14ac:dyDescent="0.25">
      <c r="B44" s="124"/>
      <c r="C44" s="110" t="s">
        <v>2013</v>
      </c>
      <c r="D44" s="111">
        <v>0.52200000000000002</v>
      </c>
      <c r="E44" s="115">
        <v>0.38500000000000001</v>
      </c>
    </row>
    <row r="45" spans="2:5" x14ac:dyDescent="0.25">
      <c r="B45" s="124"/>
      <c r="C45" s="110" t="s">
        <v>2014</v>
      </c>
      <c r="D45" s="111">
        <v>0.501</v>
      </c>
      <c r="E45" s="115">
        <v>0.45700000000000002</v>
      </c>
    </row>
    <row r="46" spans="2:5" ht="15.75" thickBot="1" x14ac:dyDescent="0.3">
      <c r="B46" s="219"/>
      <c r="C46" s="116" t="s">
        <v>2015</v>
      </c>
      <c r="D46" s="117">
        <v>0.437</v>
      </c>
      <c r="E46" s="118">
        <v>0.51400000000000001</v>
      </c>
    </row>
  </sheetData>
  <mergeCells count="10">
    <mergeCell ref="B11:B16"/>
    <mergeCell ref="B1:E1"/>
    <mergeCell ref="D3:E3"/>
    <mergeCell ref="B4:C4"/>
    <mergeCell ref="B5:B10"/>
    <mergeCell ref="B17:B22"/>
    <mergeCell ref="B23:B28"/>
    <mergeCell ref="B29:B34"/>
    <mergeCell ref="B35:B40"/>
    <mergeCell ref="B41:B4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A1E21-CCEB-46AC-9DD2-753700CAE174}">
  <dimension ref="B1:P51"/>
  <sheetViews>
    <sheetView tabSelected="1" zoomScale="55" zoomScaleNormal="55" workbookViewId="0">
      <selection activeCell="P52" sqref="P52"/>
    </sheetView>
  </sheetViews>
  <sheetFormatPr defaultRowHeight="15" x14ac:dyDescent="0.25"/>
  <cols>
    <col min="2" max="2" width="23.28515625" customWidth="1"/>
    <col min="3" max="3" width="12.7109375" customWidth="1"/>
    <col min="4" max="4" width="24.28515625" customWidth="1"/>
    <col min="5" max="5" width="12.5703125" customWidth="1"/>
    <col min="6" max="6" width="23.5703125" customWidth="1"/>
    <col min="7" max="7" width="12.7109375" customWidth="1"/>
    <col min="8" max="8" width="26" customWidth="1"/>
    <col min="9" max="9" width="14.140625" customWidth="1"/>
    <col min="10" max="10" width="24.42578125" customWidth="1"/>
    <col min="11" max="11" width="11.42578125" customWidth="1"/>
    <col min="12" max="12" width="25" customWidth="1"/>
    <col min="13" max="13" width="12.7109375" customWidth="1"/>
    <col min="14" max="14" width="25.42578125" customWidth="1"/>
    <col min="15" max="15" width="13.28515625" customWidth="1"/>
  </cols>
  <sheetData>
    <row r="1" spans="2:15" ht="40.5" customHeight="1" thickBot="1" x14ac:dyDescent="0.3">
      <c r="B1" s="132" t="s">
        <v>2066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4"/>
    </row>
    <row r="2" spans="2:15" ht="18" x14ac:dyDescent="0.25">
      <c r="B2" s="135" t="s">
        <v>1</v>
      </c>
      <c r="C2" s="136"/>
      <c r="D2" s="137" t="s">
        <v>2</v>
      </c>
      <c r="E2" s="136"/>
      <c r="F2" s="137" t="s">
        <v>8</v>
      </c>
      <c r="G2" s="136"/>
      <c r="H2" s="137" t="s">
        <v>9</v>
      </c>
      <c r="I2" s="136"/>
      <c r="J2" s="137" t="s">
        <v>677</v>
      </c>
      <c r="K2" s="136"/>
      <c r="L2" s="137" t="s">
        <v>11</v>
      </c>
      <c r="M2" s="136"/>
      <c r="N2" s="137" t="s">
        <v>12</v>
      </c>
      <c r="O2" s="136"/>
    </row>
    <row r="3" spans="2:15" x14ac:dyDescent="0.25">
      <c r="B3" s="38" t="s">
        <v>0</v>
      </c>
      <c r="C3" s="15" t="s">
        <v>1277</v>
      </c>
      <c r="D3" s="38" t="s">
        <v>0</v>
      </c>
      <c r="E3" s="15" t="s">
        <v>1277</v>
      </c>
      <c r="F3" s="38" t="s">
        <v>0</v>
      </c>
      <c r="G3" s="15" t="s">
        <v>1277</v>
      </c>
      <c r="H3" s="38" t="s">
        <v>0</v>
      </c>
      <c r="I3" s="15" t="s">
        <v>1277</v>
      </c>
      <c r="J3" s="38" t="s">
        <v>0</v>
      </c>
      <c r="K3" s="15" t="s">
        <v>1277</v>
      </c>
      <c r="L3" s="38" t="s">
        <v>0</v>
      </c>
      <c r="M3" s="15" t="s">
        <v>1277</v>
      </c>
      <c r="N3" s="38" t="s">
        <v>0</v>
      </c>
      <c r="O3" s="15" t="s">
        <v>1277</v>
      </c>
    </row>
    <row r="4" spans="2:15" x14ac:dyDescent="0.25">
      <c r="B4" s="38" t="s">
        <v>1109</v>
      </c>
      <c r="C4" s="17">
        <v>0.56799999999999995</v>
      </c>
      <c r="D4" s="38" t="s">
        <v>1110</v>
      </c>
      <c r="E4" s="17">
        <v>0.71399999999999997</v>
      </c>
      <c r="F4" s="38" t="s">
        <v>1111</v>
      </c>
      <c r="G4" s="17">
        <v>0.77300000000000002</v>
      </c>
      <c r="H4" s="38" t="s">
        <v>1112</v>
      </c>
      <c r="I4" s="17">
        <v>0.46899999999999997</v>
      </c>
      <c r="J4" s="38" t="s">
        <v>1113</v>
      </c>
      <c r="K4" s="17">
        <v>0.79500000000000004</v>
      </c>
      <c r="L4" s="38" t="s">
        <v>1114</v>
      </c>
      <c r="M4" s="17">
        <v>0.79300000000000004</v>
      </c>
      <c r="N4" s="38" t="s">
        <v>1115</v>
      </c>
      <c r="O4" s="17">
        <v>0.80600000000000005</v>
      </c>
    </row>
    <row r="5" spans="2:15" x14ac:dyDescent="0.25">
      <c r="B5" s="38" t="s">
        <v>1117</v>
      </c>
      <c r="C5" s="17">
        <v>0.79300000000000004</v>
      </c>
      <c r="D5" s="38" t="s">
        <v>1118</v>
      </c>
      <c r="E5" s="17">
        <v>0.83899999999999997</v>
      </c>
      <c r="F5" s="38" t="s">
        <v>1119</v>
      </c>
      <c r="G5" s="17">
        <v>0.76300000000000001</v>
      </c>
      <c r="H5" s="38" t="s">
        <v>1120</v>
      </c>
      <c r="I5" s="17">
        <v>0.73099999999999998</v>
      </c>
      <c r="J5" s="38" t="s">
        <v>1121</v>
      </c>
      <c r="K5" s="17">
        <v>0.82</v>
      </c>
      <c r="L5" s="38" t="s">
        <v>1122</v>
      </c>
      <c r="M5" s="17">
        <v>0.72899999999999998</v>
      </c>
      <c r="N5" s="38" t="s">
        <v>1123</v>
      </c>
      <c r="O5" s="17">
        <v>0.70199999999999996</v>
      </c>
    </row>
    <row r="6" spans="2:15" x14ac:dyDescent="0.25">
      <c r="B6" s="38" t="s">
        <v>1124</v>
      </c>
      <c r="C6" s="17">
        <v>0.78400000000000003</v>
      </c>
      <c r="D6" s="38" t="s">
        <v>1125</v>
      </c>
      <c r="E6" s="17">
        <v>0.73499999999999999</v>
      </c>
      <c r="F6" s="38" t="s">
        <v>1126</v>
      </c>
      <c r="G6" s="17">
        <v>0.73099999999999998</v>
      </c>
      <c r="H6" s="38" t="s">
        <v>1127</v>
      </c>
      <c r="I6" s="17">
        <v>0.75700000000000001</v>
      </c>
      <c r="J6" s="38" t="s">
        <v>1128</v>
      </c>
      <c r="K6" s="17">
        <v>0.72499999999999998</v>
      </c>
      <c r="L6" s="38" t="s">
        <v>1129</v>
      </c>
      <c r="M6" s="17">
        <v>0.78500000000000003</v>
      </c>
      <c r="N6" s="38" t="s">
        <v>1130</v>
      </c>
      <c r="O6" s="17">
        <v>0.85199999999999998</v>
      </c>
    </row>
    <row r="7" spans="2:15" x14ac:dyDescent="0.25">
      <c r="B7" s="38" t="s">
        <v>1131</v>
      </c>
      <c r="C7" s="17">
        <v>0.78900000000000003</v>
      </c>
      <c r="D7" s="38" t="s">
        <v>1132</v>
      </c>
      <c r="E7" s="17">
        <v>0.77200000000000002</v>
      </c>
      <c r="F7" s="38" t="s">
        <v>1133</v>
      </c>
      <c r="G7" s="17">
        <v>0.81100000000000005</v>
      </c>
      <c r="H7" s="38" t="s">
        <v>1134</v>
      </c>
      <c r="I7" s="17">
        <v>0.79400000000000004</v>
      </c>
      <c r="J7" s="38" t="s">
        <v>1135</v>
      </c>
      <c r="K7" s="17">
        <v>0.747</v>
      </c>
      <c r="L7" s="38" t="s">
        <v>1136</v>
      </c>
      <c r="M7" s="17">
        <v>0.23200000000000001</v>
      </c>
      <c r="N7" s="38" t="s">
        <v>1137</v>
      </c>
      <c r="O7" s="17">
        <v>0.64500000000000002</v>
      </c>
    </row>
    <row r="8" spans="2:15" x14ac:dyDescent="0.25">
      <c r="B8" s="38" t="s">
        <v>1139</v>
      </c>
      <c r="C8" s="17">
        <v>0.60399999999999998</v>
      </c>
      <c r="D8" s="38" t="s">
        <v>1140</v>
      </c>
      <c r="E8" s="17">
        <v>0.83699999999999997</v>
      </c>
      <c r="F8" s="38" t="s">
        <v>1141</v>
      </c>
      <c r="G8" s="17">
        <v>0.74199999999999999</v>
      </c>
      <c r="H8" s="38" t="s">
        <v>1142</v>
      </c>
      <c r="I8" s="17">
        <v>0.442</v>
      </c>
      <c r="J8" s="38" t="s">
        <v>1143</v>
      </c>
      <c r="K8" s="17">
        <v>0.71199999999999997</v>
      </c>
      <c r="L8" s="38" t="s">
        <v>1144</v>
      </c>
      <c r="M8" s="17">
        <v>0.77800000000000002</v>
      </c>
      <c r="N8" s="38" t="s">
        <v>1145</v>
      </c>
      <c r="O8" s="17">
        <v>0.73</v>
      </c>
    </row>
    <row r="9" spans="2:15" x14ac:dyDescent="0.25">
      <c r="B9" s="38" t="s">
        <v>1147</v>
      </c>
      <c r="C9" s="17">
        <v>0.84799999999999998</v>
      </c>
      <c r="D9" s="38" t="s">
        <v>1138</v>
      </c>
      <c r="E9" s="17">
        <v>0.79600000000000004</v>
      </c>
      <c r="F9" s="38" t="s">
        <v>1148</v>
      </c>
      <c r="G9" s="17">
        <v>0.57099999999999995</v>
      </c>
      <c r="H9" s="38" t="s">
        <v>1149</v>
      </c>
      <c r="I9" s="17">
        <v>0.55800000000000005</v>
      </c>
      <c r="J9" s="38" t="s">
        <v>1150</v>
      </c>
      <c r="K9" s="17">
        <v>0.86699999999999999</v>
      </c>
      <c r="L9" s="38" t="s">
        <v>1151</v>
      </c>
      <c r="M9" s="17">
        <v>0.434</v>
      </c>
      <c r="N9" s="38" t="s">
        <v>1152</v>
      </c>
      <c r="O9" s="17">
        <v>0.65300000000000002</v>
      </c>
    </row>
    <row r="10" spans="2:15" x14ac:dyDescent="0.25">
      <c r="B10" s="38" t="s">
        <v>1154</v>
      </c>
      <c r="C10" s="17">
        <v>0.80500000000000005</v>
      </c>
      <c r="D10" s="38" t="s">
        <v>1155</v>
      </c>
      <c r="E10" s="17">
        <v>0.76300000000000001</v>
      </c>
      <c r="F10" s="38" t="s">
        <v>1156</v>
      </c>
      <c r="G10" s="17">
        <v>0.75800000000000001</v>
      </c>
      <c r="H10" s="38" t="s">
        <v>1157</v>
      </c>
      <c r="I10" s="17">
        <v>0.72599999999999998</v>
      </c>
      <c r="J10" s="38" t="s">
        <v>1158</v>
      </c>
      <c r="K10" s="17">
        <v>0.84399999999999997</v>
      </c>
      <c r="L10" s="38" t="s">
        <v>1159</v>
      </c>
      <c r="M10" s="17">
        <v>0.314</v>
      </c>
      <c r="N10" s="38" t="s">
        <v>1160</v>
      </c>
      <c r="O10" s="17">
        <v>0.77100000000000002</v>
      </c>
    </row>
    <row r="11" spans="2:15" x14ac:dyDescent="0.25">
      <c r="B11" s="38" t="s">
        <v>1162</v>
      </c>
      <c r="C11" s="17">
        <v>0.86899999999999999</v>
      </c>
      <c r="D11" s="38" t="s">
        <v>1163</v>
      </c>
      <c r="E11" s="17">
        <v>0.81</v>
      </c>
      <c r="F11" s="38" t="s">
        <v>1164</v>
      </c>
      <c r="G11" s="17">
        <v>0.77900000000000003</v>
      </c>
      <c r="H11" s="38" t="s">
        <v>1165</v>
      </c>
      <c r="I11" s="17">
        <v>0.67400000000000004</v>
      </c>
      <c r="J11" s="38" t="s">
        <v>1166</v>
      </c>
      <c r="K11" s="17">
        <v>0.78400000000000003</v>
      </c>
      <c r="L11" s="38" t="s">
        <v>1167</v>
      </c>
      <c r="M11" s="17">
        <v>0.70499999999999996</v>
      </c>
      <c r="N11" s="38" t="s">
        <v>1168</v>
      </c>
      <c r="O11" s="17">
        <v>0.85299999999999998</v>
      </c>
    </row>
    <row r="12" spans="2:15" x14ac:dyDescent="0.25">
      <c r="B12" s="38" t="s">
        <v>1170</v>
      </c>
      <c r="C12" s="17">
        <v>0.53300000000000003</v>
      </c>
      <c r="D12" s="38" t="s">
        <v>1171</v>
      </c>
      <c r="E12" s="17">
        <v>0.78700000000000003</v>
      </c>
      <c r="F12" s="38" t="s">
        <v>1172</v>
      </c>
      <c r="G12" s="17">
        <v>0.70399999999999996</v>
      </c>
      <c r="H12" s="38" t="s">
        <v>1173</v>
      </c>
      <c r="I12" s="17">
        <v>0.76600000000000001</v>
      </c>
      <c r="J12" s="38" t="s">
        <v>1174</v>
      </c>
      <c r="K12" s="17">
        <v>0.83099999999999996</v>
      </c>
      <c r="L12" s="38" t="s">
        <v>1175</v>
      </c>
      <c r="M12" s="17">
        <v>0.79700000000000004</v>
      </c>
      <c r="N12" s="38" t="s">
        <v>1176</v>
      </c>
      <c r="O12" s="17">
        <v>0.88700000000000001</v>
      </c>
    </row>
    <row r="13" spans="2:15" x14ac:dyDescent="0.25">
      <c r="B13" s="38" t="s">
        <v>1178</v>
      </c>
      <c r="C13" s="17">
        <v>0.83699999999999997</v>
      </c>
      <c r="D13" s="38" t="s">
        <v>1179</v>
      </c>
      <c r="E13" s="17">
        <v>0.81399999999999995</v>
      </c>
      <c r="F13" s="38" t="s">
        <v>1180</v>
      </c>
      <c r="G13" s="17">
        <v>0.81</v>
      </c>
      <c r="H13" s="38" t="s">
        <v>1181</v>
      </c>
      <c r="I13" s="17">
        <v>0.80700000000000005</v>
      </c>
      <c r="J13" s="38" t="s">
        <v>1182</v>
      </c>
      <c r="K13" s="17">
        <v>0.83399999999999996</v>
      </c>
      <c r="L13" s="38" t="s">
        <v>1183</v>
      </c>
      <c r="M13" s="17">
        <v>0.74199999999999999</v>
      </c>
      <c r="N13" s="38" t="s">
        <v>1184</v>
      </c>
      <c r="O13" s="17">
        <v>0.54700000000000004</v>
      </c>
    </row>
    <row r="14" spans="2:15" x14ac:dyDescent="0.25">
      <c r="B14" s="38" t="s">
        <v>1186</v>
      </c>
      <c r="C14" s="17">
        <v>0.81899999999999995</v>
      </c>
      <c r="D14" s="38" t="s">
        <v>1187</v>
      </c>
      <c r="E14" s="17">
        <v>0.81399999999999995</v>
      </c>
      <c r="F14" s="38" t="s">
        <v>1188</v>
      </c>
      <c r="G14" s="17">
        <v>0.65</v>
      </c>
      <c r="H14" s="38" t="s">
        <v>1189</v>
      </c>
      <c r="I14" s="17">
        <v>0.81200000000000006</v>
      </c>
      <c r="J14" s="38" t="s">
        <v>1190</v>
      </c>
      <c r="K14" s="17">
        <v>0.78600000000000003</v>
      </c>
      <c r="L14" s="38" t="s">
        <v>1191</v>
      </c>
      <c r="M14" s="17">
        <v>0.39200000000000002</v>
      </c>
      <c r="N14" s="38" t="s">
        <v>1192</v>
      </c>
      <c r="O14" s="17">
        <v>0.64500000000000002</v>
      </c>
    </row>
    <row r="15" spans="2:15" x14ac:dyDescent="0.25">
      <c r="B15" s="38" t="s">
        <v>1193</v>
      </c>
      <c r="C15" s="17">
        <v>0.83099999999999996</v>
      </c>
      <c r="D15" s="38" t="s">
        <v>1153</v>
      </c>
      <c r="E15" s="17">
        <v>0.72399999999999998</v>
      </c>
      <c r="F15" s="38" t="s">
        <v>1194</v>
      </c>
      <c r="G15" s="17">
        <v>0.77900000000000003</v>
      </c>
      <c r="H15" s="38" t="s">
        <v>1195</v>
      </c>
      <c r="I15" s="17">
        <v>0.70899999999999996</v>
      </c>
      <c r="J15" s="38" t="s">
        <v>1196</v>
      </c>
      <c r="K15" s="17">
        <v>0.83099999999999996</v>
      </c>
      <c r="L15" s="38" t="s">
        <v>1197</v>
      </c>
      <c r="M15" s="17">
        <v>0.78400000000000003</v>
      </c>
      <c r="N15" s="38" t="s">
        <v>1198</v>
      </c>
      <c r="O15" s="17">
        <v>0.32600000000000001</v>
      </c>
    </row>
    <row r="16" spans="2:15" x14ac:dyDescent="0.25">
      <c r="B16" s="38" t="s">
        <v>1199</v>
      </c>
      <c r="C16" s="17">
        <v>0.81</v>
      </c>
      <c r="D16" s="38" t="s">
        <v>1169</v>
      </c>
      <c r="E16" s="17">
        <v>0.79100000000000004</v>
      </c>
      <c r="F16" s="38" t="s">
        <v>1200</v>
      </c>
      <c r="G16" s="17">
        <v>0.78100000000000003</v>
      </c>
      <c r="H16" s="38" t="s">
        <v>1201</v>
      </c>
      <c r="I16" s="17">
        <v>0.76300000000000001</v>
      </c>
      <c r="J16" s="38" t="s">
        <v>1202</v>
      </c>
      <c r="K16" s="17">
        <v>0.70099999999999996</v>
      </c>
      <c r="L16" s="38" t="s">
        <v>1203</v>
      </c>
      <c r="M16" s="17">
        <v>0.74099999999999999</v>
      </c>
      <c r="N16" s="38" t="s">
        <v>1204</v>
      </c>
      <c r="O16" s="17">
        <v>0.82699999999999996</v>
      </c>
    </row>
    <row r="17" spans="2:16" x14ac:dyDescent="0.25">
      <c r="B17" s="38" t="s">
        <v>1205</v>
      </c>
      <c r="C17" s="17">
        <v>0.83</v>
      </c>
      <c r="D17" s="38" t="s">
        <v>1206</v>
      </c>
      <c r="E17" s="17">
        <v>0.78600000000000003</v>
      </c>
      <c r="F17" s="38" t="s">
        <v>1207</v>
      </c>
      <c r="G17" s="17">
        <v>0.35</v>
      </c>
      <c r="H17" s="38" t="s">
        <v>1208</v>
      </c>
      <c r="I17" s="17">
        <v>0.71399999999999997</v>
      </c>
      <c r="J17" s="38" t="s">
        <v>1209</v>
      </c>
      <c r="K17" s="17">
        <v>0.82899999999999996</v>
      </c>
      <c r="L17" s="38" t="s">
        <v>1210</v>
      </c>
      <c r="M17" s="17">
        <v>0.61699999999999999</v>
      </c>
      <c r="N17" s="38" t="s">
        <v>1211</v>
      </c>
      <c r="O17" s="17">
        <v>0.81299999999999994</v>
      </c>
    </row>
    <row r="18" spans="2:16" x14ac:dyDescent="0.25">
      <c r="B18" s="38" t="s">
        <v>1212</v>
      </c>
      <c r="C18" s="17">
        <v>0.70799999999999996</v>
      </c>
      <c r="D18" s="38" t="s">
        <v>1213</v>
      </c>
      <c r="E18" s="17">
        <v>0.76900000000000002</v>
      </c>
      <c r="F18" s="38" t="s">
        <v>1214</v>
      </c>
      <c r="G18" s="17">
        <v>0.63400000000000001</v>
      </c>
      <c r="H18" s="38" t="s">
        <v>1215</v>
      </c>
      <c r="I18" s="17">
        <v>0.68400000000000005</v>
      </c>
      <c r="J18" s="38" t="s">
        <v>1216</v>
      </c>
      <c r="K18" s="17">
        <v>0.86499999999999999</v>
      </c>
      <c r="L18" s="38" t="s">
        <v>1217</v>
      </c>
      <c r="M18" s="17">
        <v>0.65500000000000003</v>
      </c>
      <c r="N18" s="38" t="s">
        <v>1218</v>
      </c>
      <c r="O18" s="17">
        <v>0.36699999999999999</v>
      </c>
    </row>
    <row r="19" spans="2:16" x14ac:dyDescent="0.25">
      <c r="B19" s="38" t="s">
        <v>1219</v>
      </c>
      <c r="C19" s="17">
        <v>0.871</v>
      </c>
      <c r="D19" s="38" t="s">
        <v>1185</v>
      </c>
      <c r="E19" s="17">
        <v>0.84299999999999997</v>
      </c>
      <c r="F19" s="38" t="s">
        <v>1220</v>
      </c>
      <c r="G19" s="17">
        <v>0.77400000000000002</v>
      </c>
      <c r="H19" s="38" t="s">
        <v>1221</v>
      </c>
      <c r="I19" s="17">
        <v>0.48399999999999999</v>
      </c>
      <c r="J19" s="38" t="s">
        <v>1222</v>
      </c>
      <c r="K19" s="17">
        <v>0.61899999999999999</v>
      </c>
      <c r="L19" s="38" t="s">
        <v>1223</v>
      </c>
      <c r="M19" s="17">
        <v>0.77200000000000002</v>
      </c>
      <c r="N19" s="38" t="s">
        <v>1224</v>
      </c>
      <c r="O19" s="17">
        <v>0.53500000000000003</v>
      </c>
    </row>
    <row r="20" spans="2:16" x14ac:dyDescent="0.25">
      <c r="B20" s="38" t="s">
        <v>1225</v>
      </c>
      <c r="C20" s="17">
        <v>0.68</v>
      </c>
      <c r="D20" s="38" t="s">
        <v>1177</v>
      </c>
      <c r="E20" s="17">
        <v>0.90100000000000002</v>
      </c>
      <c r="F20" s="38" t="s">
        <v>1226</v>
      </c>
      <c r="G20" s="17">
        <v>0.77500000000000002</v>
      </c>
      <c r="H20" s="38" t="s">
        <v>1227</v>
      </c>
      <c r="I20" s="17">
        <v>0.69799999999999995</v>
      </c>
      <c r="J20" s="38" t="s">
        <v>1228</v>
      </c>
      <c r="K20" s="17">
        <v>0.76700000000000002</v>
      </c>
      <c r="L20" s="38" t="s">
        <v>1229</v>
      </c>
      <c r="M20" s="17">
        <v>0.61699999999999999</v>
      </c>
      <c r="N20" s="38" t="s">
        <v>1230</v>
      </c>
      <c r="O20" s="17">
        <v>0.71499999999999997</v>
      </c>
    </row>
    <row r="21" spans="2:16" x14ac:dyDescent="0.25">
      <c r="B21" s="38" t="s">
        <v>1231</v>
      </c>
      <c r="C21" s="17">
        <v>0.71399999999999997</v>
      </c>
      <c r="D21" s="38" t="s">
        <v>1232</v>
      </c>
      <c r="E21" s="17">
        <v>0.73099999999999998</v>
      </c>
      <c r="F21" s="38" t="s">
        <v>1233</v>
      </c>
      <c r="G21" s="17">
        <v>0.80100000000000005</v>
      </c>
      <c r="H21" s="38" t="s">
        <v>1234</v>
      </c>
      <c r="I21" s="17">
        <v>0.77100000000000002</v>
      </c>
      <c r="J21" s="38" t="s">
        <v>1235</v>
      </c>
      <c r="K21" s="17">
        <v>0.61199999999999999</v>
      </c>
      <c r="L21" s="38" t="s">
        <v>1236</v>
      </c>
      <c r="M21" s="17">
        <v>0.68799999999999994</v>
      </c>
      <c r="N21" s="38" t="s">
        <v>1237</v>
      </c>
      <c r="O21" s="17">
        <v>0.73099999999999998</v>
      </c>
    </row>
    <row r="22" spans="2:16" x14ac:dyDescent="0.25">
      <c r="B22" s="38" t="s">
        <v>1238</v>
      </c>
      <c r="C22" s="17">
        <v>0.85299999999999998</v>
      </c>
      <c r="D22" s="38" t="s">
        <v>1239</v>
      </c>
      <c r="E22" s="17">
        <v>0.82099999999999995</v>
      </c>
      <c r="F22" s="38" t="s">
        <v>1240</v>
      </c>
      <c r="G22" s="17">
        <v>0.58299999999999996</v>
      </c>
      <c r="H22" s="38" t="s">
        <v>1241</v>
      </c>
      <c r="I22" s="17">
        <v>0.747</v>
      </c>
      <c r="J22" s="38" t="s">
        <v>1242</v>
      </c>
      <c r="K22" s="17">
        <v>0.42599999999999999</v>
      </c>
      <c r="L22" s="38" t="s">
        <v>1243</v>
      </c>
      <c r="M22" s="17">
        <v>0.69699999999999995</v>
      </c>
      <c r="N22" s="38" t="s">
        <v>1244</v>
      </c>
      <c r="O22" s="17" t="s">
        <v>392</v>
      </c>
    </row>
    <row r="23" spans="2:16" x14ac:dyDescent="0.25">
      <c r="B23" s="38" t="s">
        <v>1245</v>
      </c>
      <c r="C23" s="17">
        <v>0.82799999999999996</v>
      </c>
      <c r="D23" s="38" t="s">
        <v>1161</v>
      </c>
      <c r="E23" s="17">
        <v>0.91100000000000003</v>
      </c>
      <c r="F23" s="38" t="s">
        <v>1246</v>
      </c>
      <c r="G23" s="17">
        <v>0.73499999999999999</v>
      </c>
      <c r="H23" s="38" t="s">
        <v>1247</v>
      </c>
      <c r="I23" s="17">
        <v>0.78100000000000003</v>
      </c>
      <c r="J23" s="38" t="s">
        <v>1248</v>
      </c>
      <c r="K23" s="17">
        <v>0.68</v>
      </c>
      <c r="L23" s="38" t="s">
        <v>1249</v>
      </c>
      <c r="M23" s="17">
        <v>0.80200000000000005</v>
      </c>
      <c r="N23" s="38" t="s">
        <v>1250</v>
      </c>
      <c r="O23" s="17" t="s">
        <v>392</v>
      </c>
    </row>
    <row r="24" spans="2:16" x14ac:dyDescent="0.25">
      <c r="B24" s="38" t="s">
        <v>1251</v>
      </c>
      <c r="C24" s="17">
        <v>0.84099999999999997</v>
      </c>
      <c r="D24" s="38" t="s">
        <v>1116</v>
      </c>
      <c r="E24" s="17">
        <v>0.70799999999999996</v>
      </c>
      <c r="F24" s="38" t="s">
        <v>1252</v>
      </c>
      <c r="G24" s="17">
        <v>0.71099999999999997</v>
      </c>
      <c r="H24" s="38" t="s">
        <v>1253</v>
      </c>
      <c r="I24" s="17">
        <v>0.78800000000000003</v>
      </c>
      <c r="J24" s="38" t="s">
        <v>1254</v>
      </c>
      <c r="K24" s="17">
        <v>0.76700000000000002</v>
      </c>
      <c r="L24" s="38" t="s">
        <v>1255</v>
      </c>
      <c r="M24" s="17">
        <v>0.77500000000000002</v>
      </c>
      <c r="N24" s="38" t="s">
        <v>1256</v>
      </c>
      <c r="O24" s="17" t="s">
        <v>392</v>
      </c>
    </row>
    <row r="25" spans="2:16" x14ac:dyDescent="0.25">
      <c r="B25" s="38" t="s">
        <v>1258</v>
      </c>
      <c r="C25" s="17">
        <v>0.82799999999999996</v>
      </c>
      <c r="D25" s="38" t="s">
        <v>1257</v>
      </c>
      <c r="E25" s="17">
        <v>0.79500000000000004</v>
      </c>
      <c r="F25" s="38" t="s">
        <v>1259</v>
      </c>
      <c r="G25" s="17">
        <v>0.72899999999999998</v>
      </c>
      <c r="H25" s="38" t="s">
        <v>1260</v>
      </c>
      <c r="I25" s="17">
        <v>0.77300000000000002</v>
      </c>
      <c r="J25" s="38" t="s">
        <v>1261</v>
      </c>
      <c r="K25" s="17">
        <v>0.745</v>
      </c>
      <c r="L25" s="38" t="s">
        <v>1262</v>
      </c>
      <c r="M25" s="17">
        <v>0.748</v>
      </c>
      <c r="N25" s="38" t="s">
        <v>1263</v>
      </c>
      <c r="O25" s="17" t="s">
        <v>392</v>
      </c>
    </row>
    <row r="26" spans="2:16" x14ac:dyDescent="0.25">
      <c r="B26" s="38" t="s">
        <v>1264</v>
      </c>
      <c r="C26" s="17">
        <v>0.82399999999999995</v>
      </c>
      <c r="D26" s="38" t="s">
        <v>1146</v>
      </c>
      <c r="E26" s="17" t="s">
        <v>392</v>
      </c>
      <c r="F26" s="38" t="s">
        <v>1265</v>
      </c>
      <c r="G26" s="17">
        <v>0.74399999999999999</v>
      </c>
      <c r="H26" s="38" t="s">
        <v>1266</v>
      </c>
      <c r="I26" s="17">
        <v>0.71</v>
      </c>
      <c r="J26" s="38" t="s">
        <v>1267</v>
      </c>
      <c r="K26" s="17">
        <v>0.78400000000000003</v>
      </c>
      <c r="L26" s="38" t="s">
        <v>1268</v>
      </c>
      <c r="M26" s="17" t="s">
        <v>392</v>
      </c>
      <c r="N26" s="38" t="s">
        <v>1269</v>
      </c>
      <c r="O26" s="17" t="s">
        <v>392</v>
      </c>
    </row>
    <row r="27" spans="2:16" ht="15.75" thickBot="1" x14ac:dyDescent="0.3">
      <c r="B27" s="18" t="s">
        <v>1271</v>
      </c>
      <c r="C27" s="42" t="s">
        <v>392</v>
      </c>
      <c r="D27" s="18" t="s">
        <v>1270</v>
      </c>
      <c r="E27" s="19" t="s">
        <v>392</v>
      </c>
      <c r="F27" s="18" t="s">
        <v>1272</v>
      </c>
      <c r="G27" s="19" t="s">
        <v>392</v>
      </c>
      <c r="H27" s="18" t="s">
        <v>1273</v>
      </c>
      <c r="I27" s="19">
        <v>0.73799999999999999</v>
      </c>
      <c r="J27" s="18" t="s">
        <v>1274</v>
      </c>
      <c r="K27" s="19" t="s">
        <v>392</v>
      </c>
      <c r="L27" s="18" t="s">
        <v>1275</v>
      </c>
      <c r="M27" s="19" t="s">
        <v>392</v>
      </c>
      <c r="N27" s="18" t="s">
        <v>1276</v>
      </c>
      <c r="O27" s="19" t="s">
        <v>392</v>
      </c>
    </row>
    <row r="29" spans="2:16" x14ac:dyDescent="0.25">
      <c r="B29" s="29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21"/>
    </row>
    <row r="30" spans="2:16" x14ac:dyDescent="0.25">
      <c r="B30" s="29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21"/>
    </row>
    <row r="31" spans="2:16" x14ac:dyDescent="0.25">
      <c r="B31" s="29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21"/>
    </row>
    <row r="32" spans="2:16" x14ac:dyDescent="0.25">
      <c r="B32" s="29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21"/>
    </row>
    <row r="33" spans="2:16" x14ac:dyDescent="0.25">
      <c r="B33" s="29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21"/>
    </row>
    <row r="34" spans="2:16" x14ac:dyDescent="0.25">
      <c r="B34" s="29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21"/>
    </row>
    <row r="35" spans="2:16" x14ac:dyDescent="0.25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2:16" x14ac:dyDescent="0.25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2:16" x14ac:dyDescent="0.25">
      <c r="B37" s="59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2:16" x14ac:dyDescent="0.25">
      <c r="B38" s="59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2:16" x14ac:dyDescent="0.25">
      <c r="B39" s="59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2:16" x14ac:dyDescent="0.25">
      <c r="B40" s="59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2:16" x14ac:dyDescent="0.25">
      <c r="B41" s="59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2:16" x14ac:dyDescent="0.25">
      <c r="B42" s="59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2:16" x14ac:dyDescent="0.25">
      <c r="B43" s="59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2:16" x14ac:dyDescent="0.25"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2:16" x14ac:dyDescent="0.25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2:16" x14ac:dyDescent="0.25">
      <c r="B46" s="21"/>
      <c r="C46" s="6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2:16" x14ac:dyDescent="0.25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2:16" x14ac:dyDescent="0.25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spans="2:16" x14ac:dyDescent="0.25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</row>
    <row r="50" spans="2:16" x14ac:dyDescent="0.25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spans="2:16" x14ac:dyDescent="0.25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</sheetData>
  <mergeCells count="8">
    <mergeCell ref="B1:O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89CC-026F-45BC-8FD7-619EE4B17978}">
  <dimension ref="B1:AR240"/>
  <sheetViews>
    <sheetView topLeftCell="K40" zoomScale="55" zoomScaleNormal="55" workbookViewId="0">
      <selection activeCell="AO58" sqref="AO58:AO59"/>
    </sheetView>
  </sheetViews>
  <sheetFormatPr defaultRowHeight="15" x14ac:dyDescent="0.25"/>
  <cols>
    <col min="1" max="1" width="10.7109375" customWidth="1"/>
    <col min="2" max="2" width="23.85546875" customWidth="1"/>
    <col min="3" max="3" width="11.5703125" customWidth="1"/>
    <col min="4" max="4" width="23.85546875" customWidth="1"/>
    <col min="5" max="5" width="11.5703125" customWidth="1"/>
    <col min="6" max="6" width="23.85546875" customWidth="1"/>
    <col min="7" max="7" width="11.5703125" customWidth="1"/>
    <col min="8" max="8" width="23.85546875" customWidth="1"/>
    <col min="9" max="9" width="11.5703125" customWidth="1"/>
    <col min="10" max="10" width="23.85546875" customWidth="1"/>
    <col min="11" max="11" width="11.5703125" customWidth="1"/>
    <col min="12" max="12" width="23.85546875" customWidth="1"/>
    <col min="13" max="13" width="11.5703125" customWidth="1"/>
    <col min="14" max="14" width="23.85546875" customWidth="1"/>
    <col min="15" max="15" width="11.5703125" customWidth="1"/>
    <col min="17" max="17" width="34.28515625" customWidth="1"/>
    <col min="18" max="18" width="15.7109375" customWidth="1"/>
    <col min="19" max="19" width="28.28515625" customWidth="1"/>
    <col min="20" max="20" width="15.7109375" customWidth="1"/>
    <col min="21" max="21" width="28.85546875" customWidth="1"/>
    <col min="22" max="22" width="15.7109375" customWidth="1"/>
    <col min="23" max="23" width="24.85546875" customWidth="1"/>
    <col min="24" max="24" width="15.7109375" customWidth="1"/>
    <col min="26" max="26" width="22.85546875" customWidth="1"/>
    <col min="27" max="27" width="15.7109375" customWidth="1"/>
    <col min="28" max="28" width="24.7109375" customWidth="1"/>
    <col min="29" max="29" width="19.7109375" customWidth="1"/>
    <col min="30" max="30" width="26.140625" customWidth="1"/>
    <col min="31" max="31" width="15.7109375" customWidth="1"/>
    <col min="32" max="32" width="25.28515625" customWidth="1"/>
    <col min="33" max="33" width="15.7109375" customWidth="1"/>
  </cols>
  <sheetData>
    <row r="1" spans="2:44" ht="39.75" customHeight="1" thickBot="1" x14ac:dyDescent="0.3">
      <c r="B1" s="132" t="s">
        <v>2028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4"/>
      <c r="Q1" s="132" t="s">
        <v>2029</v>
      </c>
      <c r="R1" s="133"/>
      <c r="S1" s="133"/>
      <c r="T1" s="133"/>
      <c r="U1" s="133"/>
      <c r="V1" s="133"/>
      <c r="W1" s="133"/>
      <c r="X1" s="134"/>
      <c r="Z1" s="132" t="s">
        <v>2032</v>
      </c>
      <c r="AA1" s="133"/>
      <c r="AB1" s="133"/>
      <c r="AC1" s="133"/>
      <c r="AD1" s="133"/>
      <c r="AE1" s="133"/>
      <c r="AF1" s="133"/>
      <c r="AG1" s="134"/>
    </row>
    <row r="2" spans="2:44" ht="39.75" customHeight="1" x14ac:dyDescent="0.25">
      <c r="B2" s="135" t="s">
        <v>1</v>
      </c>
      <c r="C2" s="136"/>
      <c r="D2" s="137" t="s">
        <v>2</v>
      </c>
      <c r="E2" s="136"/>
      <c r="F2" s="137" t="s">
        <v>8</v>
      </c>
      <c r="G2" s="136"/>
      <c r="H2" s="137" t="s">
        <v>9</v>
      </c>
      <c r="I2" s="136"/>
      <c r="J2" s="137" t="s">
        <v>677</v>
      </c>
      <c r="K2" s="136"/>
      <c r="L2" s="137" t="s">
        <v>11</v>
      </c>
      <c r="M2" s="136"/>
      <c r="N2" s="137" t="s">
        <v>12</v>
      </c>
      <c r="O2" s="136"/>
      <c r="Q2" s="138" t="s">
        <v>1</v>
      </c>
      <c r="R2" s="139"/>
      <c r="S2" s="140" t="s">
        <v>2</v>
      </c>
      <c r="T2" s="139"/>
      <c r="U2" s="140" t="s">
        <v>8</v>
      </c>
      <c r="V2" s="139"/>
      <c r="W2" s="140" t="s">
        <v>9</v>
      </c>
      <c r="X2" s="139"/>
      <c r="Z2" s="141" t="s">
        <v>1</v>
      </c>
      <c r="AA2" s="142"/>
      <c r="AB2" s="137" t="s">
        <v>677</v>
      </c>
      <c r="AC2" s="136"/>
      <c r="AD2" s="137" t="s">
        <v>11</v>
      </c>
      <c r="AE2" s="136"/>
      <c r="AF2" s="137" t="s">
        <v>12</v>
      </c>
      <c r="AG2" s="136"/>
      <c r="AK2" s="21"/>
      <c r="AL2" s="21"/>
      <c r="AM2" s="21"/>
      <c r="AN2" s="21"/>
      <c r="AO2" s="21"/>
    </row>
    <row r="3" spans="2:44" ht="20.100000000000001" customHeight="1" x14ac:dyDescent="0.25">
      <c r="B3" s="14" t="s">
        <v>0</v>
      </c>
      <c r="C3" s="15" t="s">
        <v>128</v>
      </c>
      <c r="D3" s="14" t="s">
        <v>0</v>
      </c>
      <c r="E3" s="15" t="s">
        <v>128</v>
      </c>
      <c r="F3" s="14" t="s">
        <v>0</v>
      </c>
      <c r="G3" s="15" t="s">
        <v>128</v>
      </c>
      <c r="H3" s="14" t="s">
        <v>0</v>
      </c>
      <c r="I3" s="15" t="s">
        <v>128</v>
      </c>
      <c r="J3" s="14" t="s">
        <v>0</v>
      </c>
      <c r="K3" s="15" t="s">
        <v>128</v>
      </c>
      <c r="L3" s="14" t="s">
        <v>0</v>
      </c>
      <c r="M3" s="15" t="s">
        <v>128</v>
      </c>
      <c r="N3" s="14" t="s">
        <v>0</v>
      </c>
      <c r="O3" s="15" t="s">
        <v>128</v>
      </c>
      <c r="Q3" s="16" t="s">
        <v>0</v>
      </c>
      <c r="R3" s="15" t="s">
        <v>128</v>
      </c>
      <c r="S3" s="16" t="s">
        <v>0</v>
      </c>
      <c r="T3" s="15" t="s">
        <v>128</v>
      </c>
      <c r="U3" s="16" t="s">
        <v>0</v>
      </c>
      <c r="V3" s="15" t="s">
        <v>128</v>
      </c>
      <c r="W3" s="16" t="s">
        <v>0</v>
      </c>
      <c r="X3" s="15" t="s">
        <v>128</v>
      </c>
      <c r="Z3" s="16" t="s">
        <v>0</v>
      </c>
      <c r="AA3" s="15" t="s">
        <v>128</v>
      </c>
      <c r="AB3" s="16" t="s">
        <v>0</v>
      </c>
      <c r="AC3" s="15" t="s">
        <v>128</v>
      </c>
      <c r="AD3" s="16" t="s">
        <v>0</v>
      </c>
      <c r="AE3" s="15" t="s">
        <v>128</v>
      </c>
      <c r="AF3" s="16" t="s">
        <v>0</v>
      </c>
      <c r="AG3" s="15" t="s">
        <v>128</v>
      </c>
      <c r="AK3" s="21"/>
      <c r="AL3" s="21"/>
      <c r="AM3" s="21"/>
      <c r="AN3" s="21"/>
      <c r="AO3" s="21"/>
    </row>
    <row r="4" spans="2:44" ht="20.100000000000001" customHeight="1" x14ac:dyDescent="0.25">
      <c r="B4" s="16" t="s">
        <v>105</v>
      </c>
      <c r="C4" s="17">
        <v>3.2000000000000002E-3</v>
      </c>
      <c r="D4" s="16" t="s">
        <v>150</v>
      </c>
      <c r="E4" s="17">
        <v>7.7999999999999996E-3</v>
      </c>
      <c r="F4" s="16" t="s">
        <v>191</v>
      </c>
      <c r="G4" s="17">
        <v>9.8199999999999996E-2</v>
      </c>
      <c r="H4" s="16" t="s">
        <v>228</v>
      </c>
      <c r="I4" s="17">
        <v>4.2000000000000003E-2</v>
      </c>
      <c r="J4" s="16" t="s">
        <v>129</v>
      </c>
      <c r="K4" s="17">
        <v>0.12</v>
      </c>
      <c r="L4" s="16" t="s">
        <v>276</v>
      </c>
      <c r="M4" s="17">
        <v>0.224</v>
      </c>
      <c r="N4" s="16" t="s">
        <v>298</v>
      </c>
      <c r="O4" s="17">
        <v>6.7999999999999996E-3</v>
      </c>
      <c r="Q4" s="16" t="s">
        <v>393</v>
      </c>
      <c r="R4" s="17">
        <v>7.1000000000000004E-3</v>
      </c>
      <c r="S4" s="16" t="s">
        <v>404</v>
      </c>
      <c r="T4" s="17">
        <v>7.6899999999999996E-2</v>
      </c>
      <c r="U4" s="16" t="s">
        <v>410</v>
      </c>
      <c r="V4" s="17">
        <v>0.251</v>
      </c>
      <c r="W4" s="16" t="s">
        <v>430</v>
      </c>
      <c r="X4" s="17">
        <v>3.9199999999999999E-2</v>
      </c>
      <c r="Z4" s="26" t="s">
        <v>63</v>
      </c>
      <c r="AA4" s="17">
        <v>1.46E-2</v>
      </c>
      <c r="AB4" s="26" t="s">
        <v>486</v>
      </c>
      <c r="AC4" s="17">
        <v>0.24199999999999999</v>
      </c>
      <c r="AD4" s="26" t="s">
        <v>579</v>
      </c>
      <c r="AE4" s="17">
        <v>0.22500000000000001</v>
      </c>
      <c r="AF4" s="26" t="s">
        <v>538</v>
      </c>
      <c r="AG4" s="17">
        <v>0.22</v>
      </c>
      <c r="AK4" s="21"/>
      <c r="AL4" s="21"/>
      <c r="AM4" s="21"/>
      <c r="AN4" s="21"/>
      <c r="AO4" s="21"/>
      <c r="AP4" s="21"/>
      <c r="AQ4" s="21"/>
      <c r="AR4" s="21"/>
    </row>
    <row r="5" spans="2:44" ht="20.100000000000001" customHeight="1" x14ac:dyDescent="0.25">
      <c r="B5" s="16" t="s">
        <v>106</v>
      </c>
      <c r="C5" s="17">
        <v>3.8E-3</v>
      </c>
      <c r="D5" s="16" t="s">
        <v>151</v>
      </c>
      <c r="E5" s="17">
        <v>9.7000000000000003E-3</v>
      </c>
      <c r="F5" s="16" t="s">
        <v>192</v>
      </c>
      <c r="G5" s="17">
        <v>0.10100000000000001</v>
      </c>
      <c r="H5" s="16" t="s">
        <v>229</v>
      </c>
      <c r="I5" s="17">
        <v>7.9399999999999998E-2</v>
      </c>
      <c r="J5" s="16" t="s">
        <v>130</v>
      </c>
      <c r="K5" s="17">
        <v>0.124</v>
      </c>
      <c r="L5" s="16" t="s">
        <v>277</v>
      </c>
      <c r="M5" s="17">
        <v>0.247</v>
      </c>
      <c r="N5" s="16" t="s">
        <v>299</v>
      </c>
      <c r="O5" s="17">
        <v>6.7999999999999996E-3</v>
      </c>
      <c r="Q5" s="16" t="s">
        <v>394</v>
      </c>
      <c r="R5" s="17">
        <v>3.7000000000000002E-3</v>
      </c>
      <c r="S5" s="16" t="s">
        <v>405</v>
      </c>
      <c r="T5" s="17">
        <v>6.3E-3</v>
      </c>
      <c r="U5" s="16" t="s">
        <v>411</v>
      </c>
      <c r="V5" s="17">
        <v>8.5199999999999998E-2</v>
      </c>
      <c r="W5" s="16" t="s">
        <v>431</v>
      </c>
      <c r="X5" s="17">
        <v>0.17699999999999999</v>
      </c>
      <c r="Z5" s="26" t="s">
        <v>64</v>
      </c>
      <c r="AA5" s="17">
        <v>4.5499999999999999E-2</v>
      </c>
      <c r="AB5" s="26" t="s">
        <v>487</v>
      </c>
      <c r="AC5" s="17">
        <v>0.39300000000000002</v>
      </c>
      <c r="AD5" s="26" t="s">
        <v>580</v>
      </c>
      <c r="AE5" s="17">
        <v>0.18099999999999999</v>
      </c>
      <c r="AF5" s="26" t="s">
        <v>542</v>
      </c>
      <c r="AG5" s="17">
        <v>0.22700000000000001</v>
      </c>
      <c r="AK5" s="21"/>
      <c r="AL5" s="21"/>
      <c r="AM5" s="21"/>
      <c r="AN5" s="21"/>
      <c r="AO5" s="21"/>
      <c r="AP5" s="21"/>
      <c r="AQ5" s="21"/>
      <c r="AR5" s="21"/>
    </row>
    <row r="6" spans="2:44" ht="20.100000000000001" customHeight="1" x14ac:dyDescent="0.25">
      <c r="B6" s="16" t="s">
        <v>107</v>
      </c>
      <c r="C6" s="17">
        <v>5.3E-3</v>
      </c>
      <c r="D6" s="16" t="s">
        <v>152</v>
      </c>
      <c r="E6" s="17">
        <v>1.03E-2</v>
      </c>
      <c r="F6" s="16" t="s">
        <v>193</v>
      </c>
      <c r="G6" s="17">
        <v>0.11899999999999999</v>
      </c>
      <c r="H6" s="16" t="s">
        <v>230</v>
      </c>
      <c r="I6" s="17">
        <v>8.1100000000000005E-2</v>
      </c>
      <c r="J6" s="16" t="s">
        <v>35</v>
      </c>
      <c r="K6" s="17">
        <v>0.16200000000000001</v>
      </c>
      <c r="L6" s="16" t="s">
        <v>278</v>
      </c>
      <c r="M6" s="17">
        <v>0.26200000000000001</v>
      </c>
      <c r="N6" s="16" t="s">
        <v>300</v>
      </c>
      <c r="O6" s="17">
        <v>5.0099999999999999E-2</v>
      </c>
      <c r="Q6" s="16" t="s">
        <v>395</v>
      </c>
      <c r="R6" s="17">
        <v>3.2800000000000003E-2</v>
      </c>
      <c r="S6" s="16" t="s">
        <v>406</v>
      </c>
      <c r="T6" s="17">
        <v>1.0699999999999999E-2</v>
      </c>
      <c r="U6" s="16" t="s">
        <v>412</v>
      </c>
      <c r="V6" s="17">
        <v>0.17399999999999999</v>
      </c>
      <c r="W6" s="16" t="s">
        <v>432</v>
      </c>
      <c r="X6" s="17">
        <v>0.34799999999999998</v>
      </c>
      <c r="Z6" s="26" t="s">
        <v>65</v>
      </c>
      <c r="AA6" s="17">
        <v>2.46E-2</v>
      </c>
      <c r="AB6" s="26" t="s">
        <v>488</v>
      </c>
      <c r="AC6" s="17">
        <v>0.30399999999999999</v>
      </c>
      <c r="AD6" s="26" t="s">
        <v>581</v>
      </c>
      <c r="AE6" s="17">
        <v>0.19600000000000001</v>
      </c>
      <c r="AF6" s="26" t="s">
        <v>543</v>
      </c>
      <c r="AG6" s="17">
        <v>0.27</v>
      </c>
      <c r="AK6" s="21"/>
      <c r="AL6" s="21"/>
      <c r="AM6" s="21"/>
      <c r="AN6" s="21"/>
      <c r="AO6" s="21"/>
      <c r="AP6" s="21"/>
      <c r="AQ6" s="21"/>
      <c r="AR6" s="21"/>
    </row>
    <row r="7" spans="2:44" ht="20.100000000000001" customHeight="1" x14ac:dyDescent="0.25">
      <c r="B7" s="16" t="s">
        <v>22</v>
      </c>
      <c r="C7" s="17">
        <v>7.6E-3</v>
      </c>
      <c r="D7" s="16" t="s">
        <v>153</v>
      </c>
      <c r="E7" s="17">
        <v>1.2500000000000001E-2</v>
      </c>
      <c r="F7" s="16" t="s">
        <v>53</v>
      </c>
      <c r="G7" s="17">
        <v>0.121</v>
      </c>
      <c r="H7" s="16" t="s">
        <v>231</v>
      </c>
      <c r="I7" s="17">
        <v>8.6499999999999994E-2</v>
      </c>
      <c r="J7" s="16" t="s">
        <v>131</v>
      </c>
      <c r="K7" s="17">
        <v>0.189</v>
      </c>
      <c r="L7" s="16" t="s">
        <v>279</v>
      </c>
      <c r="M7" s="17">
        <v>0.315</v>
      </c>
      <c r="N7" s="16" t="s">
        <v>301</v>
      </c>
      <c r="O7" s="17">
        <v>0.108</v>
      </c>
      <c r="Q7" s="16" t="s">
        <v>396</v>
      </c>
      <c r="R7" s="17">
        <v>6.0000000000000001E-3</v>
      </c>
      <c r="S7" s="16" t="s">
        <v>407</v>
      </c>
      <c r="T7" s="17">
        <v>5.1999999999999998E-3</v>
      </c>
      <c r="U7" s="16" t="s">
        <v>413</v>
      </c>
      <c r="V7" s="17">
        <v>0.45900000000000002</v>
      </c>
      <c r="W7" s="16" t="s">
        <v>433</v>
      </c>
      <c r="X7" s="17">
        <v>7.8399999999999997E-2</v>
      </c>
      <c r="Z7" s="26" t="s">
        <v>66</v>
      </c>
      <c r="AA7" s="17">
        <v>1.0200000000000001E-2</v>
      </c>
      <c r="AB7" s="26" t="s">
        <v>489</v>
      </c>
      <c r="AC7" s="17">
        <v>0.13300000000000001</v>
      </c>
      <c r="AD7" s="26" t="s">
        <v>584</v>
      </c>
      <c r="AE7" s="17">
        <v>0.20399999999999999</v>
      </c>
      <c r="AF7" s="26" t="s">
        <v>546</v>
      </c>
      <c r="AG7" s="17">
        <v>0.20100000000000001</v>
      </c>
      <c r="AK7" s="21"/>
      <c r="AL7" s="21"/>
      <c r="AM7" s="21"/>
      <c r="AN7" s="21"/>
      <c r="AO7" s="21"/>
      <c r="AP7" s="21"/>
      <c r="AQ7" s="21"/>
      <c r="AR7" s="21"/>
    </row>
    <row r="8" spans="2:44" ht="20.100000000000001" customHeight="1" x14ac:dyDescent="0.25">
      <c r="B8" s="16" t="s">
        <v>24</v>
      </c>
      <c r="C8" s="17">
        <v>7.7000000000000002E-3</v>
      </c>
      <c r="D8" s="16" t="s">
        <v>154</v>
      </c>
      <c r="E8" s="17">
        <v>1.4E-2</v>
      </c>
      <c r="F8" s="16" t="s">
        <v>194</v>
      </c>
      <c r="G8" s="17">
        <v>0.13</v>
      </c>
      <c r="H8" s="16" t="s">
        <v>232</v>
      </c>
      <c r="I8" s="17">
        <v>9.6299999999999997E-2</v>
      </c>
      <c r="J8" s="16" t="s">
        <v>132</v>
      </c>
      <c r="K8" s="17">
        <v>0.20100000000000001</v>
      </c>
      <c r="L8" s="16" t="s">
        <v>280</v>
      </c>
      <c r="M8" s="17">
        <v>0.318</v>
      </c>
      <c r="N8" s="16" t="s">
        <v>302</v>
      </c>
      <c r="O8" s="17">
        <v>0.26600000000000001</v>
      </c>
      <c r="Q8" s="16" t="s">
        <v>397</v>
      </c>
      <c r="R8" s="17">
        <v>6.6E-3</v>
      </c>
      <c r="S8" s="16" t="s">
        <v>408</v>
      </c>
      <c r="T8" s="17">
        <v>3.9399999999999998E-2</v>
      </c>
      <c r="U8" s="16" t="s">
        <v>414</v>
      </c>
      <c r="V8" s="17">
        <v>6.3E-2</v>
      </c>
      <c r="W8" s="16" t="s">
        <v>434</v>
      </c>
      <c r="X8" s="17">
        <v>4.1399999999999999E-2</v>
      </c>
      <c r="Z8" s="26" t="s">
        <v>67</v>
      </c>
      <c r="AA8" s="17">
        <v>2.5999999999999999E-3</v>
      </c>
      <c r="AB8" s="26" t="s">
        <v>491</v>
      </c>
      <c r="AC8" s="17">
        <v>6.5600000000000006E-2</v>
      </c>
      <c r="AD8" s="26" t="s">
        <v>588</v>
      </c>
      <c r="AE8" s="17">
        <v>0.224</v>
      </c>
      <c r="AF8" s="26" t="s">
        <v>548</v>
      </c>
      <c r="AG8" s="17">
        <v>6.7999999999999996E-3</v>
      </c>
      <c r="AK8" s="21"/>
      <c r="AL8" s="21"/>
      <c r="AM8" s="21"/>
      <c r="AN8" s="21"/>
      <c r="AO8" s="21"/>
      <c r="AP8" s="21"/>
      <c r="AQ8" s="21"/>
      <c r="AR8" s="21"/>
    </row>
    <row r="9" spans="2:44" ht="20.100000000000001" customHeight="1" thickBot="1" x14ac:dyDescent="0.3">
      <c r="B9" s="16" t="s">
        <v>108</v>
      </c>
      <c r="C9" s="17">
        <v>7.9000000000000008E-3</v>
      </c>
      <c r="D9" s="16" t="s">
        <v>155</v>
      </c>
      <c r="E9" s="17">
        <v>1.41E-2</v>
      </c>
      <c r="F9" s="16" t="s">
        <v>195</v>
      </c>
      <c r="G9" s="17">
        <v>0.16700000000000001</v>
      </c>
      <c r="H9" s="16" t="s">
        <v>233</v>
      </c>
      <c r="I9" s="17">
        <v>0.111</v>
      </c>
      <c r="J9" s="16" t="s">
        <v>133</v>
      </c>
      <c r="K9" s="17">
        <v>0.22</v>
      </c>
      <c r="L9" s="16" t="s">
        <v>281</v>
      </c>
      <c r="M9" s="17">
        <v>0.32100000000000001</v>
      </c>
      <c r="N9" s="16" t="s">
        <v>303</v>
      </c>
      <c r="O9" s="17">
        <v>0.28599999999999998</v>
      </c>
      <c r="Q9" s="16" t="s">
        <v>398</v>
      </c>
      <c r="R9" s="17">
        <v>4.4000000000000003E-3</v>
      </c>
      <c r="S9" s="18" t="s">
        <v>409</v>
      </c>
      <c r="T9" s="19">
        <v>7.9899999999999999E-2</v>
      </c>
      <c r="U9" s="16" t="s">
        <v>415</v>
      </c>
      <c r="V9" s="17">
        <v>0.14799999999999999</v>
      </c>
      <c r="W9" s="16" t="s">
        <v>435</v>
      </c>
      <c r="X9" s="17">
        <v>0.14199999999999999</v>
      </c>
      <c r="Z9" s="26" t="s">
        <v>68</v>
      </c>
      <c r="AA9" s="17">
        <v>1.2200000000000001E-2</v>
      </c>
      <c r="AB9" s="26" t="s">
        <v>75</v>
      </c>
      <c r="AC9" s="17">
        <v>3.56E-2</v>
      </c>
      <c r="AD9" s="26" t="s">
        <v>590</v>
      </c>
      <c r="AE9" s="17">
        <v>0.45200000000000001</v>
      </c>
      <c r="AF9" s="26" t="s">
        <v>551</v>
      </c>
      <c r="AG9" s="17">
        <v>8.3999999999999995E-3</v>
      </c>
      <c r="AK9" s="21"/>
      <c r="AL9" s="21"/>
      <c r="AM9" s="21"/>
      <c r="AN9" s="21"/>
      <c r="AO9" s="21"/>
      <c r="AP9" s="21"/>
      <c r="AQ9" s="21"/>
      <c r="AR9" s="21"/>
    </row>
    <row r="10" spans="2:44" ht="20.100000000000001" customHeight="1" x14ac:dyDescent="0.25">
      <c r="B10" s="16" t="s">
        <v>25</v>
      </c>
      <c r="C10" s="17">
        <v>8.9999999999999993E-3</v>
      </c>
      <c r="D10" s="16" t="s">
        <v>156</v>
      </c>
      <c r="E10" s="17">
        <v>1.43E-2</v>
      </c>
      <c r="F10" s="16" t="s">
        <v>196</v>
      </c>
      <c r="G10" s="17">
        <v>0.16800000000000001</v>
      </c>
      <c r="H10" s="16" t="s">
        <v>234</v>
      </c>
      <c r="I10" s="17">
        <v>0.115</v>
      </c>
      <c r="J10" s="16" t="s">
        <v>134</v>
      </c>
      <c r="K10" s="17">
        <v>0.222</v>
      </c>
      <c r="L10" s="16" t="s">
        <v>282</v>
      </c>
      <c r="M10" s="17">
        <v>0.34399999999999997</v>
      </c>
      <c r="N10" s="16" t="s">
        <v>304</v>
      </c>
      <c r="O10" s="17">
        <v>0.29899999999999999</v>
      </c>
      <c r="Q10" s="16" t="s">
        <v>399</v>
      </c>
      <c r="R10" s="17">
        <v>8.6999999999999994E-3</v>
      </c>
      <c r="S10" s="11"/>
      <c r="T10" s="12"/>
      <c r="U10" s="16" t="s">
        <v>416</v>
      </c>
      <c r="V10" s="17">
        <v>0.28499999999999998</v>
      </c>
      <c r="W10" s="16" t="s">
        <v>436</v>
      </c>
      <c r="X10" s="17">
        <v>0.51300000000000001</v>
      </c>
      <c r="Z10" s="26" t="s">
        <v>444</v>
      </c>
      <c r="AA10" s="17">
        <v>3.5400000000000001E-2</v>
      </c>
      <c r="AB10" s="26" t="s">
        <v>76</v>
      </c>
      <c r="AC10" s="17">
        <v>0.19600000000000001</v>
      </c>
      <c r="AD10" s="26" t="s">
        <v>92</v>
      </c>
      <c r="AE10" s="17">
        <v>0.432</v>
      </c>
      <c r="AF10" s="26" t="s">
        <v>560</v>
      </c>
      <c r="AG10" s="17">
        <v>0.123</v>
      </c>
      <c r="AK10" s="21"/>
      <c r="AL10" s="21"/>
      <c r="AM10" s="21"/>
      <c r="AN10" s="21"/>
      <c r="AO10" s="21"/>
      <c r="AP10" s="21"/>
      <c r="AQ10" s="21"/>
      <c r="AR10" s="21"/>
    </row>
    <row r="11" spans="2:44" ht="20.100000000000001" customHeight="1" x14ac:dyDescent="0.25">
      <c r="B11" s="16" t="s">
        <v>109</v>
      </c>
      <c r="C11" s="17">
        <v>8.9999999999999993E-3</v>
      </c>
      <c r="D11" s="16" t="s">
        <v>157</v>
      </c>
      <c r="E11" s="17">
        <v>1.4500000000000001E-2</v>
      </c>
      <c r="F11" s="16" t="s">
        <v>54</v>
      </c>
      <c r="G11" s="17">
        <v>0.16800000000000001</v>
      </c>
      <c r="H11" s="16" t="s">
        <v>235</v>
      </c>
      <c r="I11" s="17">
        <v>0.122</v>
      </c>
      <c r="J11" s="16" t="s">
        <v>36</v>
      </c>
      <c r="K11" s="17">
        <v>0.23599999999999999</v>
      </c>
      <c r="L11" s="16" t="s">
        <v>283</v>
      </c>
      <c r="M11" s="17">
        <v>0.34499999999999997</v>
      </c>
      <c r="N11" s="16" t="s">
        <v>305</v>
      </c>
      <c r="O11" s="17">
        <v>0.33100000000000002</v>
      </c>
      <c r="Q11" s="16" t="s">
        <v>400</v>
      </c>
      <c r="R11" s="17">
        <v>5.5999999999999999E-3</v>
      </c>
      <c r="S11" s="11"/>
      <c r="T11" s="12"/>
      <c r="U11" s="16" t="s">
        <v>417</v>
      </c>
      <c r="V11" s="17">
        <v>0.20699999999999999</v>
      </c>
      <c r="W11" s="16" t="s">
        <v>437</v>
      </c>
      <c r="X11" s="17">
        <v>7.8700000000000006E-2</v>
      </c>
      <c r="Z11" s="26" t="s">
        <v>445</v>
      </c>
      <c r="AA11" s="17">
        <v>5.4000000000000003E-3</v>
      </c>
      <c r="AB11" s="26" t="s">
        <v>77</v>
      </c>
      <c r="AC11" s="17">
        <v>0.16800000000000001</v>
      </c>
      <c r="AD11" s="26" t="s">
        <v>603</v>
      </c>
      <c r="AE11" s="17">
        <v>0.12</v>
      </c>
      <c r="AF11" s="26" t="s">
        <v>563</v>
      </c>
      <c r="AG11" s="17">
        <v>7.9799999999999996E-2</v>
      </c>
      <c r="AK11" s="21"/>
      <c r="AL11" s="21"/>
      <c r="AM11" s="21"/>
      <c r="AN11" s="21"/>
      <c r="AO11" s="21"/>
      <c r="AP11" s="21"/>
      <c r="AQ11" s="21"/>
      <c r="AR11" s="21"/>
    </row>
    <row r="12" spans="2:44" ht="20.100000000000001" customHeight="1" x14ac:dyDescent="0.25">
      <c r="B12" s="16" t="s">
        <v>26</v>
      </c>
      <c r="C12" s="17">
        <v>9.1000000000000004E-3</v>
      </c>
      <c r="D12" s="16" t="s">
        <v>158</v>
      </c>
      <c r="E12" s="17">
        <v>1.4999999999999999E-2</v>
      </c>
      <c r="F12" s="16" t="s">
        <v>197</v>
      </c>
      <c r="G12" s="17">
        <v>0.17799999999999999</v>
      </c>
      <c r="H12" s="16" t="s">
        <v>236</v>
      </c>
      <c r="I12" s="17">
        <v>0.123</v>
      </c>
      <c r="J12" s="16" t="s">
        <v>135</v>
      </c>
      <c r="K12" s="17">
        <v>0.25800000000000001</v>
      </c>
      <c r="L12" s="16" t="s">
        <v>284</v>
      </c>
      <c r="M12" s="17">
        <v>0.39600000000000002</v>
      </c>
      <c r="N12" s="16" t="s">
        <v>306</v>
      </c>
      <c r="O12" s="17">
        <v>0.35199999999999998</v>
      </c>
      <c r="Q12" s="16" t="s">
        <v>401</v>
      </c>
      <c r="R12" s="17">
        <v>4.4999999999999997E-3</v>
      </c>
      <c r="S12" s="11"/>
      <c r="T12" s="12"/>
      <c r="U12" s="16" t="s">
        <v>418</v>
      </c>
      <c r="V12" s="17">
        <v>4.2099999999999999E-2</v>
      </c>
      <c r="W12" s="16" t="s">
        <v>427</v>
      </c>
      <c r="X12" s="23" t="s">
        <v>392</v>
      </c>
      <c r="Z12" s="26" t="s">
        <v>446</v>
      </c>
      <c r="AA12" s="17">
        <v>1.09E-2</v>
      </c>
      <c r="AB12" s="26" t="s">
        <v>78</v>
      </c>
      <c r="AC12" s="17">
        <v>0.19700000000000001</v>
      </c>
      <c r="AD12" s="26" t="s">
        <v>608</v>
      </c>
      <c r="AE12" s="17">
        <v>0.26200000000000001</v>
      </c>
      <c r="AF12" s="26" t="s">
        <v>569</v>
      </c>
      <c r="AG12" s="17">
        <v>8.8999999999999996E-2</v>
      </c>
      <c r="AK12" s="21"/>
      <c r="AL12" s="21"/>
      <c r="AM12" s="21"/>
      <c r="AN12" s="21"/>
      <c r="AO12" s="21"/>
      <c r="AP12" s="21"/>
      <c r="AQ12" s="21"/>
      <c r="AR12" s="21"/>
    </row>
    <row r="13" spans="2:44" ht="20.100000000000001" customHeight="1" x14ac:dyDescent="0.25">
      <c r="B13" s="16" t="s">
        <v>110</v>
      </c>
      <c r="C13" s="17">
        <v>1.0200000000000001E-2</v>
      </c>
      <c r="D13" s="16" t="s">
        <v>159</v>
      </c>
      <c r="E13" s="17">
        <v>1.5100000000000001E-2</v>
      </c>
      <c r="F13" s="16" t="s">
        <v>198</v>
      </c>
      <c r="G13" s="17">
        <v>0.18</v>
      </c>
      <c r="H13" s="16" t="s">
        <v>237</v>
      </c>
      <c r="I13" s="17">
        <v>0.13200000000000001</v>
      </c>
      <c r="J13" s="16" t="s">
        <v>136</v>
      </c>
      <c r="K13" s="17">
        <v>0.27100000000000002</v>
      </c>
      <c r="L13" s="16" t="s">
        <v>285</v>
      </c>
      <c r="M13" s="17">
        <v>0.434</v>
      </c>
      <c r="N13" s="16" t="s">
        <v>307</v>
      </c>
      <c r="O13" s="17">
        <v>0.35699999999999998</v>
      </c>
      <c r="Q13" s="16" t="s">
        <v>402</v>
      </c>
      <c r="R13" s="17">
        <v>4.8999999999999998E-3</v>
      </c>
      <c r="S13" s="11"/>
      <c r="T13" s="12"/>
      <c r="U13" s="16" t="s">
        <v>419</v>
      </c>
      <c r="V13" s="17">
        <v>0.14000000000000001</v>
      </c>
      <c r="W13" s="16" t="s">
        <v>428</v>
      </c>
      <c r="X13" s="23" t="s">
        <v>392</v>
      </c>
      <c r="Z13" s="26" t="s">
        <v>447</v>
      </c>
      <c r="AA13" s="17">
        <v>2.8E-3</v>
      </c>
      <c r="AB13" s="26" t="s">
        <v>80</v>
      </c>
      <c r="AC13" s="17">
        <v>8.1100000000000005E-2</v>
      </c>
      <c r="AD13" s="26" t="s">
        <v>611</v>
      </c>
      <c r="AE13" s="17">
        <v>0.23499999999999999</v>
      </c>
      <c r="AF13" s="26" t="s">
        <v>570</v>
      </c>
      <c r="AG13" s="17">
        <v>0.27400000000000002</v>
      </c>
      <c r="AK13" s="21"/>
      <c r="AL13" s="21"/>
      <c r="AM13" s="21"/>
      <c r="AN13" s="21"/>
      <c r="AO13" s="21"/>
      <c r="AP13" s="21"/>
      <c r="AQ13" s="21"/>
      <c r="AR13" s="21"/>
    </row>
    <row r="14" spans="2:44" ht="20.100000000000001" customHeight="1" thickBot="1" x14ac:dyDescent="0.3">
      <c r="B14" s="16" t="s">
        <v>111</v>
      </c>
      <c r="C14" s="17">
        <v>1.0200000000000001E-2</v>
      </c>
      <c r="D14" s="16" t="s">
        <v>160</v>
      </c>
      <c r="E14" s="17">
        <v>1.5699999999999999E-2</v>
      </c>
      <c r="F14" s="16" t="s">
        <v>52</v>
      </c>
      <c r="G14" s="17">
        <v>0.18099999999999999</v>
      </c>
      <c r="H14" s="16" t="s">
        <v>238</v>
      </c>
      <c r="I14" s="17">
        <v>0.13500000000000001</v>
      </c>
      <c r="J14" s="16" t="s">
        <v>137</v>
      </c>
      <c r="K14" s="17">
        <v>0.28299999999999997</v>
      </c>
      <c r="L14" s="16" t="s">
        <v>286</v>
      </c>
      <c r="M14" s="17">
        <v>0.44600000000000001</v>
      </c>
      <c r="N14" s="16" t="s">
        <v>308</v>
      </c>
      <c r="O14" s="17">
        <v>0.36599999999999999</v>
      </c>
      <c r="Q14" s="16" t="s">
        <v>403</v>
      </c>
      <c r="R14" s="17">
        <v>1.6000000000000001E-3</v>
      </c>
      <c r="S14" s="11"/>
      <c r="T14" s="12"/>
      <c r="U14" s="16" t="s">
        <v>420</v>
      </c>
      <c r="V14" s="17">
        <v>0.16</v>
      </c>
      <c r="W14" s="18" t="s">
        <v>429</v>
      </c>
      <c r="X14" s="24" t="s">
        <v>392</v>
      </c>
      <c r="Z14" s="26" t="s">
        <v>449</v>
      </c>
      <c r="AA14" s="17">
        <v>3.95E-2</v>
      </c>
      <c r="AB14" s="26" t="s">
        <v>498</v>
      </c>
      <c r="AC14" s="17">
        <v>4.9000000000000002E-2</v>
      </c>
      <c r="AD14" s="26" t="s">
        <v>614</v>
      </c>
      <c r="AE14" s="17">
        <v>0.29299999999999998</v>
      </c>
      <c r="AF14" s="26" t="s">
        <v>571</v>
      </c>
      <c r="AG14" s="17">
        <v>0.25800000000000001</v>
      </c>
      <c r="AK14" s="21"/>
      <c r="AL14" s="21"/>
      <c r="AM14" s="21"/>
      <c r="AN14" s="21"/>
      <c r="AO14" s="21"/>
      <c r="AP14" s="21"/>
      <c r="AQ14" s="21"/>
      <c r="AR14" s="21"/>
    </row>
    <row r="15" spans="2:44" ht="20.100000000000001" customHeight="1" x14ac:dyDescent="0.25">
      <c r="B15" s="16" t="s">
        <v>112</v>
      </c>
      <c r="C15" s="17">
        <v>1.0699999999999999E-2</v>
      </c>
      <c r="D15" s="16" t="s">
        <v>161</v>
      </c>
      <c r="E15" s="17">
        <v>1.5800000000000002E-2</v>
      </c>
      <c r="F15" s="16" t="s">
        <v>55</v>
      </c>
      <c r="G15" s="17">
        <v>0.182</v>
      </c>
      <c r="H15" s="16" t="s">
        <v>239</v>
      </c>
      <c r="I15" s="17">
        <v>0.13600000000000001</v>
      </c>
      <c r="J15" s="16" t="s">
        <v>138</v>
      </c>
      <c r="K15" s="17">
        <v>0.312</v>
      </c>
      <c r="L15" s="16" t="s">
        <v>287</v>
      </c>
      <c r="M15" s="17">
        <v>0.44700000000000001</v>
      </c>
      <c r="N15" s="16" t="s">
        <v>309</v>
      </c>
      <c r="O15" s="17">
        <v>0.373</v>
      </c>
      <c r="Q15" s="16" t="s">
        <v>438</v>
      </c>
      <c r="R15" s="17" t="s">
        <v>392</v>
      </c>
      <c r="S15" s="12"/>
      <c r="T15" s="12"/>
      <c r="U15" s="16" t="s">
        <v>421</v>
      </c>
      <c r="V15" s="17">
        <v>5.1499999999999997E-2</v>
      </c>
      <c r="W15" s="13"/>
      <c r="X15" s="12"/>
      <c r="Z15" s="26" t="s">
        <v>450</v>
      </c>
      <c r="AA15" s="17">
        <v>4.7300000000000002E-2</v>
      </c>
      <c r="AB15" s="26" t="s">
        <v>500</v>
      </c>
      <c r="AC15" s="17">
        <v>0.33300000000000002</v>
      </c>
      <c r="AD15" s="26" t="s">
        <v>621</v>
      </c>
      <c r="AE15" s="17">
        <v>8.7499999999999994E-2</v>
      </c>
      <c r="AF15" s="26" t="s">
        <v>572</v>
      </c>
      <c r="AG15" s="17">
        <v>0.35499999999999998</v>
      </c>
      <c r="AK15" s="21"/>
      <c r="AL15" s="21"/>
      <c r="AM15" s="21"/>
      <c r="AN15" s="21"/>
      <c r="AO15" s="21"/>
      <c r="AP15" s="21"/>
      <c r="AQ15" s="21"/>
      <c r="AR15" s="21"/>
    </row>
    <row r="16" spans="2:44" ht="20.100000000000001" customHeight="1" x14ac:dyDescent="0.25">
      <c r="B16" s="16" t="s">
        <v>113</v>
      </c>
      <c r="C16" s="17">
        <v>1.0999999999999999E-2</v>
      </c>
      <c r="D16" s="16" t="s">
        <v>162</v>
      </c>
      <c r="E16" s="17">
        <v>1.6299999999999999E-2</v>
      </c>
      <c r="F16" s="16" t="s">
        <v>199</v>
      </c>
      <c r="G16" s="17">
        <v>0.192</v>
      </c>
      <c r="H16" s="16" t="s">
        <v>240</v>
      </c>
      <c r="I16" s="17">
        <v>0.14499999999999999</v>
      </c>
      <c r="J16" s="16" t="s">
        <v>139</v>
      </c>
      <c r="K16" s="17">
        <v>0.32400000000000001</v>
      </c>
      <c r="L16" s="16" t="s">
        <v>288</v>
      </c>
      <c r="M16" s="17">
        <v>0.45400000000000001</v>
      </c>
      <c r="N16" s="16" t="s">
        <v>310</v>
      </c>
      <c r="O16" s="17">
        <v>0.42099999999999999</v>
      </c>
      <c r="Q16" s="16" t="s">
        <v>439</v>
      </c>
      <c r="R16" s="17" t="s">
        <v>392</v>
      </c>
      <c r="S16" s="12"/>
      <c r="T16" s="12"/>
      <c r="U16" s="16" t="s">
        <v>423</v>
      </c>
      <c r="V16" s="17">
        <v>0.10199999999999999</v>
      </c>
      <c r="W16" s="13"/>
      <c r="X16" s="12"/>
      <c r="Z16" s="26" t="s">
        <v>451</v>
      </c>
      <c r="AA16" s="17">
        <v>3.3500000000000002E-2</v>
      </c>
      <c r="AB16" s="26" t="s">
        <v>501</v>
      </c>
      <c r="AC16" s="17">
        <v>0.32500000000000001</v>
      </c>
      <c r="AD16" s="26" t="s">
        <v>622</v>
      </c>
      <c r="AE16" s="17">
        <v>0.22800000000000001</v>
      </c>
      <c r="AF16" s="26" t="s">
        <v>574</v>
      </c>
      <c r="AG16" s="17">
        <v>0.21299999999999999</v>
      </c>
      <c r="AK16" s="21"/>
      <c r="AL16" s="21"/>
      <c r="AM16" s="21"/>
      <c r="AN16" s="21"/>
      <c r="AO16" s="21"/>
      <c r="AP16" s="21"/>
      <c r="AQ16" s="21"/>
      <c r="AR16" s="21"/>
    </row>
    <row r="17" spans="2:39" ht="20.100000000000001" customHeight="1" x14ac:dyDescent="0.25">
      <c r="B17" s="16" t="s">
        <v>114</v>
      </c>
      <c r="C17" s="17">
        <v>1.4500000000000001E-2</v>
      </c>
      <c r="D17" s="16" t="s">
        <v>163</v>
      </c>
      <c r="E17" s="17">
        <v>1.6899999999999998E-2</v>
      </c>
      <c r="F17" s="16" t="s">
        <v>200</v>
      </c>
      <c r="G17" s="17">
        <v>0.19600000000000001</v>
      </c>
      <c r="H17" s="16" t="s">
        <v>241</v>
      </c>
      <c r="I17" s="17">
        <v>0.14899999999999999</v>
      </c>
      <c r="J17" s="16" t="s">
        <v>34</v>
      </c>
      <c r="K17" s="17">
        <v>0.33900000000000002</v>
      </c>
      <c r="L17" s="16" t="s">
        <v>289</v>
      </c>
      <c r="M17" s="17">
        <v>0.48599999999999999</v>
      </c>
      <c r="N17" s="16" t="s">
        <v>311</v>
      </c>
      <c r="O17" s="17">
        <v>0.42899999999999999</v>
      </c>
      <c r="Q17" s="16" t="s">
        <v>440</v>
      </c>
      <c r="R17" s="17" t="s">
        <v>392</v>
      </c>
      <c r="S17" s="12"/>
      <c r="T17" s="12"/>
      <c r="U17" s="16" t="s">
        <v>424</v>
      </c>
      <c r="V17" s="17">
        <v>7.8200000000000006E-2</v>
      </c>
      <c r="W17" s="13"/>
      <c r="X17" s="12"/>
      <c r="Z17" s="26" t="s">
        <v>452</v>
      </c>
      <c r="AA17" s="17">
        <v>1.6400000000000001E-2</v>
      </c>
      <c r="AB17" s="26" t="s">
        <v>506</v>
      </c>
      <c r="AC17" s="17">
        <v>0.26700000000000002</v>
      </c>
      <c r="AD17" s="26" t="s">
        <v>623</v>
      </c>
      <c r="AE17" s="17">
        <v>0.316</v>
      </c>
      <c r="AF17" s="26" t="s">
        <v>577</v>
      </c>
      <c r="AG17" s="17">
        <v>0.249</v>
      </c>
      <c r="AK17" s="21"/>
      <c r="AL17" s="21"/>
      <c r="AM17" s="21"/>
    </row>
    <row r="18" spans="2:39" ht="20.100000000000001" customHeight="1" x14ac:dyDescent="0.25">
      <c r="B18" s="16" t="s">
        <v>115</v>
      </c>
      <c r="C18" s="17">
        <v>1.9E-2</v>
      </c>
      <c r="D18" s="16" t="s">
        <v>164</v>
      </c>
      <c r="E18" s="17">
        <v>0.02</v>
      </c>
      <c r="F18" s="16" t="s">
        <v>201</v>
      </c>
      <c r="G18" s="17">
        <v>0.19600000000000001</v>
      </c>
      <c r="H18" s="16" t="s">
        <v>242</v>
      </c>
      <c r="I18" s="17">
        <v>0.151</v>
      </c>
      <c r="J18" s="16" t="s">
        <v>140</v>
      </c>
      <c r="K18" s="17">
        <v>0.33900000000000002</v>
      </c>
      <c r="L18" s="16" t="s">
        <v>290</v>
      </c>
      <c r="M18" s="17">
        <v>0.51200000000000001</v>
      </c>
      <c r="N18" s="16" t="s">
        <v>312</v>
      </c>
      <c r="O18" s="17">
        <v>0.436</v>
      </c>
      <c r="Q18" s="16" t="s">
        <v>441</v>
      </c>
      <c r="R18" s="17" t="s">
        <v>392</v>
      </c>
      <c r="S18" s="12"/>
      <c r="T18" s="12"/>
      <c r="U18" s="16" t="s">
        <v>425</v>
      </c>
      <c r="V18" s="17">
        <v>9.4500000000000001E-2</v>
      </c>
      <c r="W18" s="11"/>
      <c r="X18" s="12"/>
      <c r="Z18" s="26" t="s">
        <v>453</v>
      </c>
      <c r="AA18" s="17">
        <v>2.5600000000000001E-2</v>
      </c>
      <c r="AB18" s="26" t="s">
        <v>507</v>
      </c>
      <c r="AC18" s="17">
        <v>0.443</v>
      </c>
      <c r="AD18" s="26" t="s">
        <v>625</v>
      </c>
      <c r="AE18" s="17">
        <v>5.3199999999999997E-2</v>
      </c>
      <c r="AF18" s="26" t="s">
        <v>578</v>
      </c>
      <c r="AG18" s="17">
        <v>0.23699999999999999</v>
      </c>
      <c r="AK18" s="21"/>
      <c r="AL18" s="21"/>
      <c r="AM18" s="21"/>
    </row>
    <row r="19" spans="2:39" ht="20.100000000000001" customHeight="1" x14ac:dyDescent="0.25">
      <c r="B19" s="16" t="s">
        <v>116</v>
      </c>
      <c r="C19" s="17">
        <v>2.1100000000000001E-2</v>
      </c>
      <c r="D19" s="16" t="s">
        <v>165</v>
      </c>
      <c r="E19" s="17">
        <v>2.1600000000000001E-2</v>
      </c>
      <c r="F19" s="16" t="s">
        <v>202</v>
      </c>
      <c r="G19" s="17">
        <v>0.20100000000000001</v>
      </c>
      <c r="H19" s="16" t="s">
        <v>243</v>
      </c>
      <c r="I19" s="17">
        <v>0.155</v>
      </c>
      <c r="J19" s="16" t="s">
        <v>141</v>
      </c>
      <c r="K19" s="17">
        <v>0.34799999999999998</v>
      </c>
      <c r="L19" s="16" t="s">
        <v>291</v>
      </c>
      <c r="M19" s="17">
        <v>0.54800000000000004</v>
      </c>
      <c r="N19" s="16" t="s">
        <v>313</v>
      </c>
      <c r="O19" s="17">
        <v>0.442</v>
      </c>
      <c r="Q19" s="16" t="s">
        <v>442</v>
      </c>
      <c r="R19" s="17" t="s">
        <v>392</v>
      </c>
      <c r="S19" s="12"/>
      <c r="T19" s="12"/>
      <c r="U19" s="16" t="s">
        <v>426</v>
      </c>
      <c r="V19" s="17" t="s">
        <v>392</v>
      </c>
      <c r="W19" s="12"/>
      <c r="X19" s="12"/>
      <c r="Z19" s="26" t="s">
        <v>454</v>
      </c>
      <c r="AA19" s="17">
        <v>4.4000000000000003E-3</v>
      </c>
      <c r="AB19" s="26" t="s">
        <v>509</v>
      </c>
      <c r="AC19" s="17">
        <v>0.20599999999999999</v>
      </c>
      <c r="AD19" s="26" t="s">
        <v>626</v>
      </c>
      <c r="AE19" s="17">
        <v>0.113</v>
      </c>
      <c r="AF19" s="26" t="s">
        <v>523</v>
      </c>
      <c r="AG19" s="17" t="s">
        <v>392</v>
      </c>
      <c r="AK19" s="21"/>
      <c r="AL19" s="21"/>
      <c r="AM19" s="21"/>
    </row>
    <row r="20" spans="2:39" ht="20.100000000000001" customHeight="1" thickBot="1" x14ac:dyDescent="0.3">
      <c r="B20" s="16" t="s">
        <v>117</v>
      </c>
      <c r="C20" s="17">
        <v>2.12E-2</v>
      </c>
      <c r="D20" s="16" t="s">
        <v>166</v>
      </c>
      <c r="E20" s="17">
        <v>2.1600000000000001E-2</v>
      </c>
      <c r="F20" s="16" t="s">
        <v>203</v>
      </c>
      <c r="G20" s="17">
        <v>0.20499999999999999</v>
      </c>
      <c r="H20" s="16" t="s">
        <v>244</v>
      </c>
      <c r="I20" s="17">
        <v>0.156</v>
      </c>
      <c r="J20" s="16" t="s">
        <v>142</v>
      </c>
      <c r="K20" s="17">
        <v>0.377</v>
      </c>
      <c r="L20" s="16" t="s">
        <v>292</v>
      </c>
      <c r="M20" s="17">
        <v>0.56399999999999995</v>
      </c>
      <c r="N20" s="16" t="s">
        <v>314</v>
      </c>
      <c r="O20" s="17">
        <v>0.443</v>
      </c>
      <c r="Q20" s="18" t="s">
        <v>443</v>
      </c>
      <c r="R20" s="19" t="s">
        <v>392</v>
      </c>
      <c r="S20" s="12"/>
      <c r="T20" s="12"/>
      <c r="U20" s="18" t="s">
        <v>422</v>
      </c>
      <c r="V20" s="19" t="s">
        <v>392</v>
      </c>
      <c r="W20" s="12"/>
      <c r="X20" s="12"/>
      <c r="Y20" s="10"/>
      <c r="Z20" s="26" t="s">
        <v>455</v>
      </c>
      <c r="AA20" s="17">
        <v>5.1000000000000004E-3</v>
      </c>
      <c r="AB20" s="26" t="s">
        <v>510</v>
      </c>
      <c r="AC20" s="17">
        <v>0.154</v>
      </c>
      <c r="AD20" s="26" t="s">
        <v>627</v>
      </c>
      <c r="AE20" s="17">
        <v>0.28399999999999997</v>
      </c>
      <c r="AF20" s="26" t="s">
        <v>524</v>
      </c>
      <c r="AG20" s="17" t="s">
        <v>392</v>
      </c>
      <c r="AI20" s="21"/>
      <c r="AJ20" s="21"/>
      <c r="AK20" s="21"/>
      <c r="AL20" s="21"/>
      <c r="AM20" s="21"/>
    </row>
    <row r="21" spans="2:39" ht="20.100000000000001" customHeight="1" thickBot="1" x14ac:dyDescent="0.3">
      <c r="B21" s="16" t="s">
        <v>118</v>
      </c>
      <c r="C21" s="17">
        <v>2.1399999999999999E-2</v>
      </c>
      <c r="D21" s="16" t="s">
        <v>167</v>
      </c>
      <c r="E21" s="17">
        <v>2.3300000000000001E-2</v>
      </c>
      <c r="F21" s="16" t="s">
        <v>204</v>
      </c>
      <c r="G21" s="17">
        <v>0.20799999999999999</v>
      </c>
      <c r="H21" s="16" t="s">
        <v>245</v>
      </c>
      <c r="I21" s="17">
        <v>0.158</v>
      </c>
      <c r="J21" s="16" t="s">
        <v>143</v>
      </c>
      <c r="K21" s="17">
        <v>0.39300000000000002</v>
      </c>
      <c r="L21" s="16" t="s">
        <v>293</v>
      </c>
      <c r="M21" s="17">
        <v>0.58499999999999996</v>
      </c>
      <c r="N21" s="16" t="s">
        <v>43</v>
      </c>
      <c r="O21" s="17">
        <v>0.44500000000000001</v>
      </c>
      <c r="Y21" s="10"/>
      <c r="Z21" s="26" t="s">
        <v>456</v>
      </c>
      <c r="AA21" s="17">
        <v>3.1099999999999999E-2</v>
      </c>
      <c r="AB21" s="26" t="s">
        <v>511</v>
      </c>
      <c r="AC21" s="17">
        <v>0.157</v>
      </c>
      <c r="AD21" s="26" t="s">
        <v>628</v>
      </c>
      <c r="AE21" s="17">
        <v>0.13800000000000001</v>
      </c>
      <c r="AF21" s="26" t="s">
        <v>525</v>
      </c>
      <c r="AG21" s="17" t="s">
        <v>392</v>
      </c>
      <c r="AI21" s="21"/>
      <c r="AJ21" s="21"/>
      <c r="AK21" s="21"/>
      <c r="AL21" s="21"/>
      <c r="AM21" s="21"/>
    </row>
    <row r="22" spans="2:39" ht="38.25" customHeight="1" thickBot="1" x14ac:dyDescent="0.3">
      <c r="B22" s="16" t="s">
        <v>23</v>
      </c>
      <c r="C22" s="17">
        <v>2.2599999999999999E-2</v>
      </c>
      <c r="D22" s="16" t="s">
        <v>168</v>
      </c>
      <c r="E22" s="17">
        <v>2.3599999999999999E-2</v>
      </c>
      <c r="F22" s="16" t="s">
        <v>205</v>
      </c>
      <c r="G22" s="17">
        <v>0.21</v>
      </c>
      <c r="H22" s="16" t="s">
        <v>246</v>
      </c>
      <c r="I22" s="17">
        <v>0.158</v>
      </c>
      <c r="J22" s="16" t="s">
        <v>144</v>
      </c>
      <c r="K22" s="17">
        <v>0.42199999999999999</v>
      </c>
      <c r="L22" s="16" t="s">
        <v>294</v>
      </c>
      <c r="M22" s="17">
        <v>0.61299999999999999</v>
      </c>
      <c r="N22" s="16" t="s">
        <v>315</v>
      </c>
      <c r="O22" s="17">
        <v>0.45200000000000001</v>
      </c>
      <c r="Q22" s="132" t="s">
        <v>2030</v>
      </c>
      <c r="R22" s="133"/>
      <c r="S22" s="133"/>
      <c r="T22" s="133"/>
      <c r="U22" s="133"/>
      <c r="V22" s="133"/>
      <c r="W22" s="133"/>
      <c r="X22" s="134"/>
      <c r="Y22" s="10"/>
      <c r="Z22" s="26" t="s">
        <v>457</v>
      </c>
      <c r="AA22" s="17">
        <v>3.7000000000000002E-3</v>
      </c>
      <c r="AB22" s="26" t="s">
        <v>512</v>
      </c>
      <c r="AC22" s="17">
        <v>6.1400000000000003E-2</v>
      </c>
      <c r="AD22" s="26" t="s">
        <v>629</v>
      </c>
      <c r="AE22" s="17">
        <v>0.26100000000000001</v>
      </c>
      <c r="AF22" s="26" t="s">
        <v>526</v>
      </c>
      <c r="AG22" s="17" t="s">
        <v>392</v>
      </c>
      <c r="AI22" s="21"/>
      <c r="AJ22" s="21"/>
      <c r="AK22" s="21"/>
      <c r="AL22" s="21"/>
      <c r="AM22" s="21"/>
    </row>
    <row r="23" spans="2:39" ht="20.100000000000001" customHeight="1" x14ac:dyDescent="0.25">
      <c r="B23" s="16" t="s">
        <v>119</v>
      </c>
      <c r="C23" s="17">
        <v>2.5000000000000001E-2</v>
      </c>
      <c r="D23" s="16" t="s">
        <v>169</v>
      </c>
      <c r="E23" s="17">
        <v>2.4500000000000001E-2</v>
      </c>
      <c r="F23" s="16" t="s">
        <v>206</v>
      </c>
      <c r="G23" s="17">
        <v>0.216</v>
      </c>
      <c r="H23" s="16" t="s">
        <v>247</v>
      </c>
      <c r="I23" s="17">
        <v>0.159</v>
      </c>
      <c r="J23" s="16" t="s">
        <v>145</v>
      </c>
      <c r="K23" s="17">
        <v>0.434</v>
      </c>
      <c r="L23" s="16" t="s">
        <v>295</v>
      </c>
      <c r="M23" s="17">
        <v>0.61499999999999999</v>
      </c>
      <c r="N23" s="16" t="s">
        <v>316</v>
      </c>
      <c r="O23" s="17">
        <v>0.45300000000000001</v>
      </c>
      <c r="Q23" s="141" t="s">
        <v>2031</v>
      </c>
      <c r="R23" s="142"/>
      <c r="S23" s="143" t="s">
        <v>2</v>
      </c>
      <c r="T23" s="142"/>
      <c r="U23" s="143" t="s">
        <v>8</v>
      </c>
      <c r="V23" s="142"/>
      <c r="W23" s="143" t="s">
        <v>9</v>
      </c>
      <c r="X23" s="142"/>
      <c r="Y23" s="10"/>
      <c r="Z23" s="26" t="s">
        <v>458</v>
      </c>
      <c r="AA23" s="17">
        <v>1.17E-2</v>
      </c>
      <c r="AB23" s="26" t="s">
        <v>518</v>
      </c>
      <c r="AC23" s="17">
        <v>0.19600000000000001</v>
      </c>
      <c r="AD23" s="26" t="s">
        <v>631</v>
      </c>
      <c r="AE23" s="17">
        <v>0.155</v>
      </c>
      <c r="AF23" s="26" t="s">
        <v>527</v>
      </c>
      <c r="AG23" s="17" t="s">
        <v>392</v>
      </c>
      <c r="AI23" s="21"/>
      <c r="AJ23" s="21"/>
      <c r="AK23" s="21"/>
      <c r="AL23" s="21"/>
      <c r="AM23" s="21"/>
    </row>
    <row r="24" spans="2:39" ht="20.100000000000001" customHeight="1" x14ac:dyDescent="0.25">
      <c r="B24" s="16" t="s">
        <v>120</v>
      </c>
      <c r="C24" s="17">
        <v>2.6700000000000002E-2</v>
      </c>
      <c r="D24" s="16" t="s">
        <v>170</v>
      </c>
      <c r="E24" s="17">
        <v>2.5700000000000001E-2</v>
      </c>
      <c r="F24" s="16" t="s">
        <v>207</v>
      </c>
      <c r="G24" s="17">
        <v>0.217</v>
      </c>
      <c r="H24" s="16" t="s">
        <v>248</v>
      </c>
      <c r="I24" s="17">
        <v>0.16700000000000001</v>
      </c>
      <c r="J24" s="16" t="s">
        <v>146</v>
      </c>
      <c r="K24" s="17">
        <v>0.434</v>
      </c>
      <c r="L24" s="16" t="s">
        <v>296</v>
      </c>
      <c r="M24" s="17">
        <v>0.70799999999999996</v>
      </c>
      <c r="N24" s="16" t="s">
        <v>317</v>
      </c>
      <c r="O24" s="17">
        <v>0.45400000000000001</v>
      </c>
      <c r="Q24" s="16" t="s">
        <v>0</v>
      </c>
      <c r="R24" s="15" t="s">
        <v>128</v>
      </c>
      <c r="S24" s="16" t="s">
        <v>0</v>
      </c>
      <c r="T24" s="15" t="s">
        <v>128</v>
      </c>
      <c r="U24" s="16" t="s">
        <v>0</v>
      </c>
      <c r="V24" s="15" t="s">
        <v>128</v>
      </c>
      <c r="W24" s="16" t="s">
        <v>0</v>
      </c>
      <c r="X24" s="15" t="s">
        <v>128</v>
      </c>
      <c r="Y24" s="10"/>
      <c r="Z24" s="26" t="s">
        <v>459</v>
      </c>
      <c r="AA24" s="17">
        <v>7.6300000000000007E-2</v>
      </c>
      <c r="AB24" s="26" t="s">
        <v>520</v>
      </c>
      <c r="AC24" s="17">
        <v>6.1699999999999998E-2</v>
      </c>
      <c r="AD24" s="26" t="s">
        <v>632</v>
      </c>
      <c r="AE24" s="17">
        <v>0.27400000000000002</v>
      </c>
      <c r="AF24" s="26" t="s">
        <v>528</v>
      </c>
      <c r="AG24" s="17" t="s">
        <v>392</v>
      </c>
      <c r="AI24" s="21"/>
      <c r="AJ24" s="21"/>
      <c r="AK24" s="21"/>
      <c r="AL24" s="21"/>
      <c r="AM24" s="21"/>
    </row>
    <row r="25" spans="2:39" ht="20.100000000000001" customHeight="1" x14ac:dyDescent="0.25">
      <c r="B25" s="16" t="s">
        <v>121</v>
      </c>
      <c r="C25" s="17">
        <v>2.7799999999999998E-2</v>
      </c>
      <c r="D25" s="16" t="s">
        <v>171</v>
      </c>
      <c r="E25" s="17">
        <v>2.69E-2</v>
      </c>
      <c r="F25" s="16" t="s">
        <v>208</v>
      </c>
      <c r="G25" s="17">
        <v>0.224</v>
      </c>
      <c r="H25" s="16" t="s">
        <v>249</v>
      </c>
      <c r="I25" s="17">
        <v>0.16900000000000001</v>
      </c>
      <c r="J25" s="16" t="s">
        <v>37</v>
      </c>
      <c r="K25" s="17">
        <v>0.44400000000000001</v>
      </c>
      <c r="L25" s="16" t="s">
        <v>297</v>
      </c>
      <c r="M25" s="17">
        <v>0.73099999999999998</v>
      </c>
      <c r="N25" s="16" t="s">
        <v>318</v>
      </c>
      <c r="O25" s="17">
        <v>0.47599999999999998</v>
      </c>
      <c r="Q25" s="16" t="s">
        <v>666</v>
      </c>
      <c r="R25" s="17">
        <v>3.3999999999999998E-3</v>
      </c>
      <c r="S25" s="144" t="s">
        <v>676</v>
      </c>
      <c r="T25" s="145"/>
      <c r="U25" s="16" t="s">
        <v>196</v>
      </c>
      <c r="V25" s="17">
        <v>1.8200000000000001E-2</v>
      </c>
      <c r="W25" s="16" t="s">
        <v>266</v>
      </c>
      <c r="X25" s="17">
        <v>1.3299999999999999E-2</v>
      </c>
      <c r="Y25" s="10"/>
      <c r="Z25" s="26" t="s">
        <v>461</v>
      </c>
      <c r="AA25" s="17">
        <v>2.3999999999999998E-3</v>
      </c>
      <c r="AB25" s="26" t="s">
        <v>490</v>
      </c>
      <c r="AC25" s="15" t="s">
        <v>392</v>
      </c>
      <c r="AD25" s="26" t="s">
        <v>633</v>
      </c>
      <c r="AE25" s="17">
        <v>0.189</v>
      </c>
      <c r="AF25" s="26" t="s">
        <v>529</v>
      </c>
      <c r="AG25" s="17" t="s">
        <v>392</v>
      </c>
      <c r="AI25" s="21"/>
      <c r="AJ25" s="21"/>
      <c r="AK25" s="21"/>
      <c r="AL25" s="21"/>
      <c r="AM25" s="21"/>
    </row>
    <row r="26" spans="2:39" ht="20.100000000000001" customHeight="1" x14ac:dyDescent="0.25">
      <c r="B26" s="16" t="s">
        <v>122</v>
      </c>
      <c r="C26" s="17">
        <v>2.8799999999999999E-2</v>
      </c>
      <c r="D26" s="16" t="s">
        <v>172</v>
      </c>
      <c r="E26" s="17">
        <v>2.7199999999999998E-2</v>
      </c>
      <c r="F26" s="16" t="s">
        <v>209</v>
      </c>
      <c r="G26" s="17">
        <v>0.23</v>
      </c>
      <c r="H26" s="16" t="s">
        <v>250</v>
      </c>
      <c r="I26" s="17">
        <v>0.17199999999999999</v>
      </c>
      <c r="J26" s="16" t="s">
        <v>147</v>
      </c>
      <c r="K26" s="17">
        <v>0.49399999999999999</v>
      </c>
      <c r="L26" s="16" t="s">
        <v>352</v>
      </c>
      <c r="M26" s="15" t="s">
        <v>392</v>
      </c>
      <c r="N26" s="16" t="s">
        <v>319</v>
      </c>
      <c r="O26" s="17">
        <v>0.48099999999999998</v>
      </c>
      <c r="Q26" s="16" t="s">
        <v>667</v>
      </c>
      <c r="R26" s="17">
        <v>2.3E-3</v>
      </c>
      <c r="S26" s="146"/>
      <c r="T26" s="145"/>
      <c r="U26" s="16" t="s">
        <v>55</v>
      </c>
      <c r="V26" s="17">
        <v>3.3000000000000002E-2</v>
      </c>
      <c r="W26" s="16" t="s">
        <v>275</v>
      </c>
      <c r="X26" s="17">
        <v>8.8000000000000005E-3</v>
      </c>
      <c r="Y26" s="10"/>
      <c r="Z26" s="26" t="s">
        <v>462</v>
      </c>
      <c r="AA26" s="17">
        <v>1.54E-2</v>
      </c>
      <c r="AB26" s="26" t="s">
        <v>79</v>
      </c>
      <c r="AC26" s="15" t="s">
        <v>392</v>
      </c>
      <c r="AD26" s="26" t="s">
        <v>582</v>
      </c>
      <c r="AE26" s="15" t="s">
        <v>392</v>
      </c>
      <c r="AF26" s="26" t="s">
        <v>530</v>
      </c>
      <c r="AG26" s="17" t="s">
        <v>392</v>
      </c>
      <c r="AI26" s="21"/>
      <c r="AJ26" s="21"/>
      <c r="AK26" s="21"/>
      <c r="AL26" s="21"/>
      <c r="AM26" s="21"/>
    </row>
    <row r="27" spans="2:39" ht="20.100000000000001" customHeight="1" x14ac:dyDescent="0.25">
      <c r="B27" s="16" t="s">
        <v>123</v>
      </c>
      <c r="C27" s="17">
        <v>3.0499999999999999E-2</v>
      </c>
      <c r="D27" s="16" t="s">
        <v>173</v>
      </c>
      <c r="E27" s="17">
        <v>2.7799999999999998E-2</v>
      </c>
      <c r="F27" s="16" t="s">
        <v>56</v>
      </c>
      <c r="G27" s="17">
        <v>0.24399999999999999</v>
      </c>
      <c r="H27" s="16" t="s">
        <v>251</v>
      </c>
      <c r="I27" s="17">
        <v>0.17699999999999999</v>
      </c>
      <c r="J27" s="16" t="s">
        <v>148</v>
      </c>
      <c r="K27" s="17">
        <v>0.51400000000000001</v>
      </c>
      <c r="L27" s="16" t="s">
        <v>353</v>
      </c>
      <c r="M27" s="15" t="s">
        <v>392</v>
      </c>
      <c r="N27" s="16" t="s">
        <v>320</v>
      </c>
      <c r="O27" s="17">
        <v>0.48399999999999999</v>
      </c>
      <c r="Q27" s="16" t="s">
        <v>668</v>
      </c>
      <c r="R27" s="17">
        <v>2.3999999999999998E-3</v>
      </c>
      <c r="S27" s="146"/>
      <c r="T27" s="145"/>
      <c r="U27" s="16" t="s">
        <v>216</v>
      </c>
      <c r="V27" s="17">
        <v>2.86E-2</v>
      </c>
      <c r="W27" s="16" t="s">
        <v>240</v>
      </c>
      <c r="X27" s="17">
        <v>7.0300000000000001E-2</v>
      </c>
      <c r="Z27" s="26" t="s">
        <v>463</v>
      </c>
      <c r="AA27" s="17">
        <v>4.0399999999999998E-2</v>
      </c>
      <c r="AB27" s="26" t="s">
        <v>492</v>
      </c>
      <c r="AC27" s="15" t="s">
        <v>392</v>
      </c>
      <c r="AD27" s="26" t="s">
        <v>583</v>
      </c>
      <c r="AE27" s="15" t="s">
        <v>392</v>
      </c>
      <c r="AF27" s="26" t="s">
        <v>531</v>
      </c>
      <c r="AG27" s="17" t="s">
        <v>392</v>
      </c>
      <c r="AI27" s="21"/>
      <c r="AJ27" s="21"/>
      <c r="AK27" s="21"/>
      <c r="AL27" s="21"/>
      <c r="AM27" s="21"/>
    </row>
    <row r="28" spans="2:39" ht="20.100000000000001" customHeight="1" x14ac:dyDescent="0.25">
      <c r="B28" s="16" t="s">
        <v>124</v>
      </c>
      <c r="C28" s="17">
        <v>3.2000000000000001E-2</v>
      </c>
      <c r="D28" s="16" t="s">
        <v>174</v>
      </c>
      <c r="E28" s="17">
        <v>3.0300000000000001E-2</v>
      </c>
      <c r="F28" s="16" t="s">
        <v>210</v>
      </c>
      <c r="G28" s="17">
        <v>0.25</v>
      </c>
      <c r="H28" s="16" t="s">
        <v>252</v>
      </c>
      <c r="I28" s="17">
        <v>0.17799999999999999</v>
      </c>
      <c r="J28" s="16" t="s">
        <v>149</v>
      </c>
      <c r="K28" s="17">
        <v>0.52100000000000002</v>
      </c>
      <c r="L28" s="16" t="s">
        <v>354</v>
      </c>
      <c r="M28" s="15" t="s">
        <v>392</v>
      </c>
      <c r="N28" s="16" t="s">
        <v>321</v>
      </c>
      <c r="O28" s="17">
        <v>0.48399999999999999</v>
      </c>
      <c r="Q28" s="16" t="s">
        <v>669</v>
      </c>
      <c r="R28" s="17">
        <v>1E-3</v>
      </c>
      <c r="S28" s="146"/>
      <c r="T28" s="145"/>
      <c r="U28" s="16" t="s">
        <v>54</v>
      </c>
      <c r="V28" s="17">
        <v>1.44E-2</v>
      </c>
      <c r="W28" s="16" t="s">
        <v>256</v>
      </c>
      <c r="X28" s="17">
        <v>8.0000000000000002E-3</v>
      </c>
      <c r="Z28" s="26" t="s">
        <v>464</v>
      </c>
      <c r="AA28" s="17">
        <v>1.11E-2</v>
      </c>
      <c r="AB28" s="26" t="s">
        <v>493</v>
      </c>
      <c r="AC28" s="15" t="s">
        <v>392</v>
      </c>
      <c r="AD28" s="26" t="s">
        <v>585</v>
      </c>
      <c r="AE28" s="15" t="s">
        <v>392</v>
      </c>
      <c r="AF28" s="26" t="s">
        <v>532</v>
      </c>
      <c r="AG28" s="17" t="s">
        <v>392</v>
      </c>
      <c r="AI28" s="21"/>
      <c r="AJ28" s="21"/>
      <c r="AK28" s="21"/>
      <c r="AL28" s="21"/>
      <c r="AM28" s="25"/>
    </row>
    <row r="29" spans="2:39" ht="20.100000000000001" customHeight="1" x14ac:dyDescent="0.25">
      <c r="B29" s="16" t="s">
        <v>125</v>
      </c>
      <c r="C29" s="17">
        <v>3.2800000000000003E-2</v>
      </c>
      <c r="D29" s="16" t="s">
        <v>175</v>
      </c>
      <c r="E29" s="17">
        <v>3.2000000000000001E-2</v>
      </c>
      <c r="F29" s="16" t="s">
        <v>211</v>
      </c>
      <c r="G29" s="17">
        <v>0.27200000000000002</v>
      </c>
      <c r="H29" s="16" t="s">
        <v>253</v>
      </c>
      <c r="I29" s="17">
        <v>0.18</v>
      </c>
      <c r="J29" s="16" t="s">
        <v>38</v>
      </c>
      <c r="K29" s="17">
        <v>0.55700000000000005</v>
      </c>
      <c r="L29" s="16" t="s">
        <v>355</v>
      </c>
      <c r="M29" s="15" t="s">
        <v>392</v>
      </c>
      <c r="N29" s="16" t="s">
        <v>322</v>
      </c>
      <c r="O29" s="17">
        <v>0.48599999999999999</v>
      </c>
      <c r="Q29" s="16" t="s">
        <v>670</v>
      </c>
      <c r="R29" s="17">
        <v>7.1000000000000002E-4</v>
      </c>
      <c r="S29" s="146"/>
      <c r="T29" s="145"/>
      <c r="U29" s="16" t="s">
        <v>217</v>
      </c>
      <c r="V29" s="17">
        <v>0.13100000000000001</v>
      </c>
      <c r="W29" s="16" t="s">
        <v>263</v>
      </c>
      <c r="X29" s="17">
        <v>6.5600000000000006E-2</v>
      </c>
      <c r="Z29" s="26" t="s">
        <v>465</v>
      </c>
      <c r="AA29" s="17">
        <v>5.9400000000000001E-2</v>
      </c>
      <c r="AB29" s="26" t="s">
        <v>494</v>
      </c>
      <c r="AC29" s="15" t="s">
        <v>392</v>
      </c>
      <c r="AD29" s="26" t="s">
        <v>586</v>
      </c>
      <c r="AE29" s="15" t="s">
        <v>392</v>
      </c>
      <c r="AF29" s="26" t="s">
        <v>533</v>
      </c>
      <c r="AG29" s="17" t="s">
        <v>392</v>
      </c>
      <c r="AI29" s="21"/>
      <c r="AJ29" s="21"/>
      <c r="AK29" s="21"/>
      <c r="AL29" s="21"/>
      <c r="AM29" s="25"/>
    </row>
    <row r="30" spans="2:39" ht="20.100000000000001" customHeight="1" thickBot="1" x14ac:dyDescent="0.3">
      <c r="B30" s="16" t="s">
        <v>126</v>
      </c>
      <c r="C30" s="17">
        <v>3.3300000000000003E-2</v>
      </c>
      <c r="D30" s="16" t="s">
        <v>176</v>
      </c>
      <c r="E30" s="17">
        <v>3.2599999999999997E-2</v>
      </c>
      <c r="F30" s="16" t="s">
        <v>212</v>
      </c>
      <c r="G30" s="17">
        <v>0.27300000000000002</v>
      </c>
      <c r="H30" s="16" t="s">
        <v>254</v>
      </c>
      <c r="I30" s="17">
        <v>0.187</v>
      </c>
      <c r="J30" s="16" t="s">
        <v>341</v>
      </c>
      <c r="K30" s="15" t="s">
        <v>392</v>
      </c>
      <c r="L30" s="16" t="s">
        <v>356</v>
      </c>
      <c r="M30" s="15" t="s">
        <v>392</v>
      </c>
      <c r="N30" s="16" t="s">
        <v>323</v>
      </c>
      <c r="O30" s="17">
        <v>0.48699999999999999</v>
      </c>
      <c r="Q30" s="18" t="s">
        <v>671</v>
      </c>
      <c r="R30" s="19">
        <v>7.1000000000000002E-4</v>
      </c>
      <c r="S30" s="147"/>
      <c r="T30" s="148"/>
      <c r="U30" s="16" t="s">
        <v>53</v>
      </c>
      <c r="V30" s="17">
        <v>4.3299999999999998E-2</v>
      </c>
      <c r="W30" s="16" t="s">
        <v>242</v>
      </c>
      <c r="X30" s="17">
        <v>0.127</v>
      </c>
      <c r="Z30" s="26" t="s">
        <v>466</v>
      </c>
      <c r="AA30" s="17">
        <v>1.06E-2</v>
      </c>
      <c r="AB30" s="26" t="s">
        <v>495</v>
      </c>
      <c r="AC30" s="15" t="s">
        <v>392</v>
      </c>
      <c r="AD30" s="26" t="s">
        <v>587</v>
      </c>
      <c r="AE30" s="15" t="s">
        <v>392</v>
      </c>
      <c r="AF30" s="26" t="s">
        <v>534</v>
      </c>
      <c r="AG30" s="17" t="s">
        <v>392</v>
      </c>
      <c r="AI30" s="21"/>
      <c r="AJ30" s="21"/>
      <c r="AK30" s="21"/>
      <c r="AL30" s="21"/>
      <c r="AM30" s="22"/>
    </row>
    <row r="31" spans="2:39" ht="20.100000000000001" customHeight="1" x14ac:dyDescent="0.25">
      <c r="B31" s="16" t="s">
        <v>21</v>
      </c>
      <c r="C31" s="17">
        <v>3.7199999999999997E-2</v>
      </c>
      <c r="D31" s="16" t="s">
        <v>177</v>
      </c>
      <c r="E31" s="17">
        <v>3.2899999999999999E-2</v>
      </c>
      <c r="F31" s="16" t="s">
        <v>213</v>
      </c>
      <c r="G31" s="17">
        <v>0.27600000000000002</v>
      </c>
      <c r="H31" s="16" t="s">
        <v>255</v>
      </c>
      <c r="I31" s="17">
        <v>0.193</v>
      </c>
      <c r="J31" s="16" t="s">
        <v>342</v>
      </c>
      <c r="K31" s="15" t="s">
        <v>392</v>
      </c>
      <c r="L31" s="16" t="s">
        <v>357</v>
      </c>
      <c r="M31" s="15" t="s">
        <v>392</v>
      </c>
      <c r="N31" s="16" t="s">
        <v>324</v>
      </c>
      <c r="O31" s="17">
        <v>0.5</v>
      </c>
      <c r="Q31" s="12"/>
      <c r="R31" s="11"/>
      <c r="S31" s="11"/>
      <c r="T31" s="12"/>
      <c r="U31" s="16" t="s">
        <v>191</v>
      </c>
      <c r="V31" s="17">
        <v>8.6E-3</v>
      </c>
      <c r="W31" s="16" t="s">
        <v>245</v>
      </c>
      <c r="X31" s="17">
        <v>0.155</v>
      </c>
      <c r="Z31" s="26" t="s">
        <v>467</v>
      </c>
      <c r="AA31" s="17">
        <v>5.8999999999999999E-3</v>
      </c>
      <c r="AB31" s="26" t="s">
        <v>496</v>
      </c>
      <c r="AC31" s="15" t="s">
        <v>392</v>
      </c>
      <c r="AD31" s="26" t="s">
        <v>589</v>
      </c>
      <c r="AE31" s="15" t="s">
        <v>392</v>
      </c>
      <c r="AF31" s="26" t="s">
        <v>535</v>
      </c>
      <c r="AG31" s="17" t="s">
        <v>392</v>
      </c>
      <c r="AI31" s="21"/>
      <c r="AJ31" s="21"/>
      <c r="AK31" s="21"/>
      <c r="AL31" s="21"/>
      <c r="AM31" s="25"/>
    </row>
    <row r="32" spans="2:39" ht="20.100000000000001" customHeight="1" thickBot="1" x14ac:dyDescent="0.3">
      <c r="B32" s="18" t="s">
        <v>127</v>
      </c>
      <c r="C32" s="19">
        <v>5.0200000000000002E-2</v>
      </c>
      <c r="D32" s="16" t="s">
        <v>178</v>
      </c>
      <c r="E32" s="17">
        <v>3.3000000000000002E-2</v>
      </c>
      <c r="F32" s="16" t="s">
        <v>214</v>
      </c>
      <c r="G32" s="17">
        <v>0.29599999999999999</v>
      </c>
      <c r="H32" s="16" t="s">
        <v>256</v>
      </c>
      <c r="I32" s="17">
        <v>0.19600000000000001</v>
      </c>
      <c r="J32" s="16" t="s">
        <v>343</v>
      </c>
      <c r="K32" s="15" t="s">
        <v>392</v>
      </c>
      <c r="L32" s="16" t="s">
        <v>358</v>
      </c>
      <c r="M32" s="15" t="s">
        <v>392</v>
      </c>
      <c r="N32" s="16" t="s">
        <v>42</v>
      </c>
      <c r="O32" s="17">
        <v>0.505</v>
      </c>
      <c r="Q32" s="12"/>
      <c r="R32" s="11"/>
      <c r="S32" s="11"/>
      <c r="T32" s="12"/>
      <c r="U32" s="16" t="s">
        <v>201</v>
      </c>
      <c r="V32" s="17">
        <v>1.46E-2</v>
      </c>
      <c r="W32" s="16" t="s">
        <v>229</v>
      </c>
      <c r="X32" s="17">
        <v>0.152</v>
      </c>
      <c r="Z32" s="26" t="s">
        <v>468</v>
      </c>
      <c r="AA32" s="17">
        <v>3.8E-3</v>
      </c>
      <c r="AB32" s="26" t="s">
        <v>497</v>
      </c>
      <c r="AC32" s="15" t="s">
        <v>392</v>
      </c>
      <c r="AD32" s="26" t="s">
        <v>87</v>
      </c>
      <c r="AE32" s="15" t="s">
        <v>392</v>
      </c>
      <c r="AF32" s="26" t="s">
        <v>536</v>
      </c>
      <c r="AG32" s="17" t="s">
        <v>392</v>
      </c>
      <c r="AI32" s="21"/>
      <c r="AJ32" s="21"/>
      <c r="AK32" s="21"/>
      <c r="AL32" s="21"/>
      <c r="AM32" s="22"/>
    </row>
    <row r="33" spans="2:39" ht="20.100000000000001" customHeight="1" x14ac:dyDescent="0.25">
      <c r="B33" s="12"/>
      <c r="C33" s="12"/>
      <c r="D33" s="16" t="s">
        <v>179</v>
      </c>
      <c r="E33" s="17">
        <v>3.6999999999999998E-2</v>
      </c>
      <c r="F33" s="16" t="s">
        <v>215</v>
      </c>
      <c r="G33" s="17">
        <v>0.3</v>
      </c>
      <c r="H33" s="16" t="s">
        <v>257</v>
      </c>
      <c r="I33" s="17">
        <v>0.19700000000000001</v>
      </c>
      <c r="J33" s="16" t="s">
        <v>344</v>
      </c>
      <c r="K33" s="15" t="s">
        <v>392</v>
      </c>
      <c r="L33" s="16" t="s">
        <v>359</v>
      </c>
      <c r="M33" s="15" t="s">
        <v>392</v>
      </c>
      <c r="N33" s="16" t="s">
        <v>325</v>
      </c>
      <c r="O33" s="17">
        <v>0.51</v>
      </c>
      <c r="Q33" s="12"/>
      <c r="R33" s="11"/>
      <c r="S33" s="11"/>
      <c r="T33" s="12"/>
      <c r="U33" s="16" t="s">
        <v>212</v>
      </c>
      <c r="V33" s="17">
        <v>0.222</v>
      </c>
      <c r="W33" s="16" t="s">
        <v>232</v>
      </c>
      <c r="X33" s="17">
        <v>0.223</v>
      </c>
      <c r="Z33" s="26" t="s">
        <v>469</v>
      </c>
      <c r="AA33" s="17">
        <v>2.12E-2</v>
      </c>
      <c r="AB33" s="26" t="s">
        <v>499</v>
      </c>
      <c r="AC33" s="15" t="s">
        <v>392</v>
      </c>
      <c r="AD33" s="26" t="s">
        <v>89</v>
      </c>
      <c r="AE33" s="15" t="s">
        <v>392</v>
      </c>
      <c r="AF33" s="26" t="s">
        <v>537</v>
      </c>
      <c r="AG33" s="17" t="s">
        <v>392</v>
      </c>
      <c r="AI33" s="21"/>
      <c r="AJ33" s="21"/>
      <c r="AK33" s="21"/>
      <c r="AL33" s="21"/>
      <c r="AM33" s="22"/>
    </row>
    <row r="34" spans="2:39" ht="20.100000000000001" customHeight="1" x14ac:dyDescent="0.25">
      <c r="B34" s="12"/>
      <c r="C34" s="12"/>
      <c r="D34" s="16" t="s">
        <v>180</v>
      </c>
      <c r="E34" s="17">
        <v>3.8699999999999998E-2</v>
      </c>
      <c r="F34" s="16" t="s">
        <v>216</v>
      </c>
      <c r="G34" s="17">
        <v>0.30599999999999999</v>
      </c>
      <c r="H34" s="16" t="s">
        <v>258</v>
      </c>
      <c r="I34" s="17">
        <v>0.223</v>
      </c>
      <c r="J34" s="16" t="s">
        <v>345</v>
      </c>
      <c r="K34" s="15" t="s">
        <v>392</v>
      </c>
      <c r="L34" s="16" t="s">
        <v>360</v>
      </c>
      <c r="M34" s="15" t="s">
        <v>392</v>
      </c>
      <c r="N34" s="16" t="s">
        <v>326</v>
      </c>
      <c r="O34" s="17">
        <v>0.51600000000000001</v>
      </c>
      <c r="Q34" s="12"/>
      <c r="R34" s="11"/>
      <c r="S34" s="11"/>
      <c r="T34" s="12"/>
      <c r="U34" s="16" t="s">
        <v>367</v>
      </c>
      <c r="V34" s="17">
        <v>7.17E-2</v>
      </c>
      <c r="W34" s="16" t="s">
        <v>248</v>
      </c>
      <c r="X34" s="17">
        <v>0.377</v>
      </c>
      <c r="Z34" s="26" t="s">
        <v>470</v>
      </c>
      <c r="AA34" s="17">
        <v>2E-3</v>
      </c>
      <c r="AB34" s="26" t="s">
        <v>502</v>
      </c>
      <c r="AC34" s="15" t="s">
        <v>392</v>
      </c>
      <c r="AD34" s="26" t="s">
        <v>90</v>
      </c>
      <c r="AE34" s="15" t="s">
        <v>392</v>
      </c>
      <c r="AF34" s="26" t="s">
        <v>539</v>
      </c>
      <c r="AG34" s="17" t="s">
        <v>392</v>
      </c>
      <c r="AI34" s="21"/>
      <c r="AJ34" s="21"/>
      <c r="AK34" s="21"/>
      <c r="AL34" s="21"/>
      <c r="AM34" s="22"/>
    </row>
    <row r="35" spans="2:39" ht="20.100000000000001" customHeight="1" x14ac:dyDescent="0.25">
      <c r="B35" s="12"/>
      <c r="C35" s="12"/>
      <c r="D35" s="16" t="s">
        <v>181</v>
      </c>
      <c r="E35" s="17">
        <v>3.9E-2</v>
      </c>
      <c r="F35" s="16" t="s">
        <v>217</v>
      </c>
      <c r="G35" s="17">
        <v>0.314</v>
      </c>
      <c r="H35" s="16" t="s">
        <v>259</v>
      </c>
      <c r="I35" s="17">
        <v>0.224</v>
      </c>
      <c r="J35" s="16" t="s">
        <v>346</v>
      </c>
      <c r="K35" s="15" t="s">
        <v>392</v>
      </c>
      <c r="L35" s="16" t="s">
        <v>361</v>
      </c>
      <c r="M35" s="15" t="s">
        <v>392</v>
      </c>
      <c r="N35" s="16" t="s">
        <v>327</v>
      </c>
      <c r="O35" s="17">
        <v>0.52</v>
      </c>
      <c r="Q35" s="12"/>
      <c r="R35" s="11"/>
      <c r="S35" s="11"/>
      <c r="T35" s="12"/>
      <c r="U35" s="16" t="s">
        <v>192</v>
      </c>
      <c r="V35" s="17">
        <v>0.16200000000000001</v>
      </c>
      <c r="W35" s="16" t="s">
        <v>252</v>
      </c>
      <c r="X35" s="17">
        <v>0.21099999999999999</v>
      </c>
      <c r="Z35" s="26" t="s">
        <v>471</v>
      </c>
      <c r="AA35" s="17">
        <v>8.5000000000000006E-3</v>
      </c>
      <c r="AB35" s="26" t="s">
        <v>503</v>
      </c>
      <c r="AC35" s="15" t="s">
        <v>392</v>
      </c>
      <c r="AD35" s="26" t="s">
        <v>91</v>
      </c>
      <c r="AE35" s="15" t="s">
        <v>392</v>
      </c>
      <c r="AF35" s="26" t="s">
        <v>540</v>
      </c>
      <c r="AG35" s="17" t="s">
        <v>392</v>
      </c>
      <c r="AI35" s="21"/>
      <c r="AJ35" s="21"/>
      <c r="AK35" s="21"/>
      <c r="AL35" s="21"/>
      <c r="AM35" s="22"/>
    </row>
    <row r="36" spans="2:39" ht="20.100000000000001" customHeight="1" thickBot="1" x14ac:dyDescent="0.3">
      <c r="B36" s="12"/>
      <c r="C36" s="12"/>
      <c r="D36" s="16" t="s">
        <v>182</v>
      </c>
      <c r="E36" s="17">
        <v>4.7500000000000001E-2</v>
      </c>
      <c r="F36" s="16" t="s">
        <v>218</v>
      </c>
      <c r="G36" s="17">
        <v>0.32400000000000001</v>
      </c>
      <c r="H36" s="16" t="s">
        <v>260</v>
      </c>
      <c r="I36" s="17">
        <v>0.23899999999999999</v>
      </c>
      <c r="J36" s="18" t="s">
        <v>347</v>
      </c>
      <c r="K36" s="20" t="s">
        <v>392</v>
      </c>
      <c r="L36" s="16" t="s">
        <v>362</v>
      </c>
      <c r="M36" s="15" t="s">
        <v>392</v>
      </c>
      <c r="N36" s="16" t="s">
        <v>44</v>
      </c>
      <c r="O36" s="17">
        <v>0.52500000000000002</v>
      </c>
      <c r="Q36" s="12"/>
      <c r="R36" s="11"/>
      <c r="S36" s="12"/>
      <c r="T36" s="12"/>
      <c r="U36" s="16" t="s">
        <v>369</v>
      </c>
      <c r="V36" s="17">
        <v>8.9700000000000002E-2</v>
      </c>
      <c r="W36" s="16" t="s">
        <v>267</v>
      </c>
      <c r="X36" s="17">
        <v>7.9000000000000008E-3</v>
      </c>
      <c r="Z36" s="26" t="s">
        <v>472</v>
      </c>
      <c r="AA36" s="17">
        <v>1.3899999999999999E-2</v>
      </c>
      <c r="AB36" s="26" t="s">
        <v>504</v>
      </c>
      <c r="AC36" s="15" t="s">
        <v>392</v>
      </c>
      <c r="AD36" s="26" t="s">
        <v>591</v>
      </c>
      <c r="AE36" s="15" t="s">
        <v>392</v>
      </c>
      <c r="AF36" s="26" t="s">
        <v>541</v>
      </c>
      <c r="AG36" s="17" t="s">
        <v>392</v>
      </c>
      <c r="AI36" s="21"/>
      <c r="AJ36" s="21"/>
      <c r="AK36" s="21"/>
      <c r="AL36" s="21"/>
      <c r="AM36" s="22"/>
    </row>
    <row r="37" spans="2:39" ht="20.100000000000001" customHeight="1" x14ac:dyDescent="0.25">
      <c r="B37" s="12"/>
      <c r="C37" s="12"/>
      <c r="D37" s="16" t="s">
        <v>183</v>
      </c>
      <c r="E37" s="17">
        <v>5.7099999999999998E-2</v>
      </c>
      <c r="F37" s="16" t="s">
        <v>219</v>
      </c>
      <c r="G37" s="17">
        <v>0.35499999999999998</v>
      </c>
      <c r="H37" s="16" t="s">
        <v>261</v>
      </c>
      <c r="I37" s="17">
        <v>0.24399999999999999</v>
      </c>
      <c r="J37" s="11"/>
      <c r="K37" s="12"/>
      <c r="L37" s="16" t="s">
        <v>363</v>
      </c>
      <c r="M37" s="15" t="s">
        <v>392</v>
      </c>
      <c r="N37" s="16" t="s">
        <v>328</v>
      </c>
      <c r="O37" s="17">
        <v>0.54200000000000004</v>
      </c>
      <c r="Q37" s="12"/>
      <c r="R37" s="11"/>
      <c r="S37" s="12"/>
      <c r="T37" s="12"/>
      <c r="U37" s="16" t="s">
        <v>211</v>
      </c>
      <c r="V37" s="17">
        <v>0.215</v>
      </c>
      <c r="W37" s="16" t="s">
        <v>231</v>
      </c>
      <c r="X37" s="17">
        <v>0.32</v>
      </c>
      <c r="Z37" s="26" t="s">
        <v>473</v>
      </c>
      <c r="AA37" s="17">
        <v>9.4999999999999998E-3</v>
      </c>
      <c r="AB37" s="26" t="s">
        <v>505</v>
      </c>
      <c r="AC37" s="15" t="s">
        <v>392</v>
      </c>
      <c r="AD37" s="26" t="s">
        <v>592</v>
      </c>
      <c r="AE37" s="15" t="s">
        <v>392</v>
      </c>
      <c r="AF37" s="26" t="s">
        <v>544</v>
      </c>
      <c r="AG37" s="17" t="s">
        <v>392</v>
      </c>
      <c r="AI37" s="21"/>
      <c r="AJ37" s="21"/>
      <c r="AK37" s="21"/>
      <c r="AL37" s="21"/>
      <c r="AM37" s="22"/>
    </row>
    <row r="38" spans="2:39" ht="20.100000000000001" customHeight="1" thickBot="1" x14ac:dyDescent="0.3">
      <c r="B38" s="12"/>
      <c r="C38" s="12"/>
      <c r="D38" s="16" t="s">
        <v>184</v>
      </c>
      <c r="E38" s="17">
        <v>5.7200000000000001E-2</v>
      </c>
      <c r="F38" s="16" t="s">
        <v>220</v>
      </c>
      <c r="G38" s="17">
        <v>0.39400000000000002</v>
      </c>
      <c r="H38" s="16" t="s">
        <v>262</v>
      </c>
      <c r="I38" s="17">
        <v>0.24399999999999999</v>
      </c>
      <c r="J38" s="11"/>
      <c r="K38" s="12"/>
      <c r="L38" s="18" t="s">
        <v>364</v>
      </c>
      <c r="M38" s="20" t="s">
        <v>392</v>
      </c>
      <c r="N38" s="16" t="s">
        <v>329</v>
      </c>
      <c r="O38" s="17">
        <v>0.55400000000000005</v>
      </c>
      <c r="Q38" s="12"/>
      <c r="R38" s="11"/>
      <c r="S38" s="12"/>
      <c r="T38" s="12"/>
      <c r="U38" s="16" t="s">
        <v>200</v>
      </c>
      <c r="V38" s="17">
        <v>6.8999999999999999E-3</v>
      </c>
      <c r="W38" s="16" t="s">
        <v>251</v>
      </c>
      <c r="X38" s="17">
        <v>1.7999999999999999E-2</v>
      </c>
      <c r="Z38" s="26" t="s">
        <v>474</v>
      </c>
      <c r="AA38" s="17">
        <v>6.3E-3</v>
      </c>
      <c r="AB38" s="26" t="s">
        <v>508</v>
      </c>
      <c r="AC38" s="15" t="s">
        <v>392</v>
      </c>
      <c r="AD38" s="26" t="s">
        <v>593</v>
      </c>
      <c r="AE38" s="15" t="s">
        <v>392</v>
      </c>
      <c r="AF38" s="26" t="s">
        <v>545</v>
      </c>
      <c r="AG38" s="17" t="s">
        <v>392</v>
      </c>
      <c r="AI38" s="21"/>
      <c r="AJ38" s="21"/>
      <c r="AK38" s="21"/>
      <c r="AL38" s="21"/>
      <c r="AM38" s="22"/>
    </row>
    <row r="39" spans="2:39" ht="20.100000000000001" customHeight="1" x14ac:dyDescent="0.25">
      <c r="B39" s="12"/>
      <c r="C39" s="12"/>
      <c r="D39" s="16" t="s">
        <v>185</v>
      </c>
      <c r="E39" s="17">
        <v>5.8900000000000001E-2</v>
      </c>
      <c r="F39" s="16" t="s">
        <v>221</v>
      </c>
      <c r="G39" s="17">
        <v>0.433</v>
      </c>
      <c r="H39" s="16" t="s">
        <v>263</v>
      </c>
      <c r="I39" s="17">
        <v>0.249</v>
      </c>
      <c r="J39" s="11"/>
      <c r="K39" s="12"/>
      <c r="L39" s="12"/>
      <c r="M39" s="12"/>
      <c r="N39" s="16" t="s">
        <v>39</v>
      </c>
      <c r="O39" s="17">
        <v>0.55700000000000005</v>
      </c>
      <c r="Q39" s="12"/>
      <c r="R39" s="11"/>
      <c r="S39" s="12"/>
      <c r="T39" s="12"/>
      <c r="U39" s="16" t="s">
        <v>206</v>
      </c>
      <c r="V39" s="17">
        <v>2.4500000000000001E-2</v>
      </c>
      <c r="W39" s="16" t="s">
        <v>259</v>
      </c>
      <c r="X39" s="17">
        <v>2.8000000000000001E-2</v>
      </c>
      <c r="Z39" s="26" t="s">
        <v>476</v>
      </c>
      <c r="AA39" s="17">
        <v>2.3E-3</v>
      </c>
      <c r="AB39" s="26" t="s">
        <v>513</v>
      </c>
      <c r="AC39" s="15" t="s">
        <v>392</v>
      </c>
      <c r="AD39" s="26" t="s">
        <v>594</v>
      </c>
      <c r="AE39" s="15" t="s">
        <v>392</v>
      </c>
      <c r="AF39" s="26" t="s">
        <v>547</v>
      </c>
      <c r="AG39" s="17" t="s">
        <v>392</v>
      </c>
      <c r="AI39" s="21"/>
      <c r="AJ39" s="21"/>
      <c r="AK39" s="21"/>
      <c r="AL39" s="21"/>
      <c r="AM39" s="22"/>
    </row>
    <row r="40" spans="2:39" ht="20.100000000000001" customHeight="1" x14ac:dyDescent="0.25">
      <c r="B40" s="12"/>
      <c r="C40" s="12"/>
      <c r="D40" s="16" t="s">
        <v>186</v>
      </c>
      <c r="E40" s="17">
        <v>6.0100000000000001E-2</v>
      </c>
      <c r="F40" s="16" t="s">
        <v>222</v>
      </c>
      <c r="G40" s="17">
        <v>0.504</v>
      </c>
      <c r="H40" s="16" t="s">
        <v>264</v>
      </c>
      <c r="I40" s="17">
        <v>0.26900000000000002</v>
      </c>
      <c r="J40" s="11"/>
      <c r="K40" s="12"/>
      <c r="L40" s="12"/>
      <c r="M40" s="12"/>
      <c r="N40" s="16" t="s">
        <v>330</v>
      </c>
      <c r="O40" s="17">
        <v>0.57499999999999996</v>
      </c>
      <c r="Q40" s="12"/>
      <c r="R40" s="11"/>
      <c r="S40" s="12"/>
      <c r="T40" s="12"/>
      <c r="U40" s="16" t="s">
        <v>208</v>
      </c>
      <c r="V40" s="17">
        <v>8.0799999999999997E-2</v>
      </c>
      <c r="W40" s="16" t="s">
        <v>271</v>
      </c>
      <c r="X40" s="17">
        <v>7.9000000000000008E-3</v>
      </c>
      <c r="Z40" s="26" t="s">
        <v>478</v>
      </c>
      <c r="AA40" s="17">
        <v>9.7000000000000005E-4</v>
      </c>
      <c r="AB40" s="26" t="s">
        <v>514</v>
      </c>
      <c r="AC40" s="15" t="s">
        <v>392</v>
      </c>
      <c r="AD40" s="26" t="s">
        <v>595</v>
      </c>
      <c r="AE40" s="15" t="s">
        <v>392</v>
      </c>
      <c r="AF40" s="26" t="s">
        <v>549</v>
      </c>
      <c r="AG40" s="17" t="s">
        <v>392</v>
      </c>
      <c r="AI40" s="21"/>
      <c r="AJ40" s="21"/>
      <c r="AK40" s="21"/>
      <c r="AL40" s="21"/>
      <c r="AM40" s="22"/>
    </row>
    <row r="41" spans="2:39" ht="20.100000000000001" customHeight="1" x14ac:dyDescent="0.25">
      <c r="B41" s="12"/>
      <c r="C41" s="12"/>
      <c r="D41" s="16" t="s">
        <v>187</v>
      </c>
      <c r="E41" s="17">
        <v>6.6000000000000003E-2</v>
      </c>
      <c r="F41" s="16" t="s">
        <v>223</v>
      </c>
      <c r="G41" s="17">
        <v>0.54</v>
      </c>
      <c r="H41" s="16" t="s">
        <v>265</v>
      </c>
      <c r="I41" s="17">
        <v>0.38700000000000001</v>
      </c>
      <c r="J41" s="11"/>
      <c r="K41" s="12"/>
      <c r="L41" s="12"/>
      <c r="M41" s="12"/>
      <c r="N41" s="16" t="s">
        <v>331</v>
      </c>
      <c r="O41" s="17">
        <v>0.57699999999999996</v>
      </c>
      <c r="Q41" s="12"/>
      <c r="R41" s="11"/>
      <c r="S41" s="12"/>
      <c r="T41" s="12"/>
      <c r="U41" s="16" t="s">
        <v>218</v>
      </c>
      <c r="V41" s="17">
        <v>0.01</v>
      </c>
      <c r="W41" s="16" t="s">
        <v>273</v>
      </c>
      <c r="X41" s="17">
        <v>2.92E-2</v>
      </c>
      <c r="Z41" s="26" t="s">
        <v>479</v>
      </c>
      <c r="AA41" s="17">
        <v>1.37E-2</v>
      </c>
      <c r="AB41" s="26" t="s">
        <v>515</v>
      </c>
      <c r="AC41" s="15" t="s">
        <v>392</v>
      </c>
      <c r="AD41" s="26" t="s">
        <v>596</v>
      </c>
      <c r="AE41" s="15" t="s">
        <v>392</v>
      </c>
      <c r="AF41" s="26" t="s">
        <v>550</v>
      </c>
      <c r="AG41" s="17" t="s">
        <v>392</v>
      </c>
      <c r="AI41" s="21"/>
      <c r="AJ41" s="21"/>
      <c r="AK41" s="21"/>
      <c r="AL41" s="21"/>
      <c r="AM41" s="22"/>
    </row>
    <row r="42" spans="2:39" ht="20.100000000000001" customHeight="1" x14ac:dyDescent="0.25">
      <c r="B42" s="12"/>
      <c r="C42" s="12"/>
      <c r="D42" s="16" t="s">
        <v>188</v>
      </c>
      <c r="E42" s="17">
        <v>0.109</v>
      </c>
      <c r="F42" s="16" t="s">
        <v>224</v>
      </c>
      <c r="G42" s="17">
        <v>0.54600000000000004</v>
      </c>
      <c r="H42" s="16" t="s">
        <v>266</v>
      </c>
      <c r="I42" s="17">
        <v>0.40600000000000003</v>
      </c>
      <c r="J42" s="11"/>
      <c r="K42" s="12"/>
      <c r="L42" s="12"/>
      <c r="M42" s="12"/>
      <c r="N42" s="16" t="s">
        <v>332</v>
      </c>
      <c r="O42" s="17">
        <v>0.57799999999999996</v>
      </c>
      <c r="Q42" s="12"/>
      <c r="R42" s="12"/>
      <c r="S42" s="12"/>
      <c r="T42" s="12"/>
      <c r="U42" s="16" t="s">
        <v>51</v>
      </c>
      <c r="V42" s="17">
        <v>6.5199999999999994E-2</v>
      </c>
      <c r="W42" s="16" t="s">
        <v>244</v>
      </c>
      <c r="X42" s="17">
        <v>1.72E-2</v>
      </c>
      <c r="Z42" s="26" t="s">
        <v>480</v>
      </c>
      <c r="AA42" s="17">
        <v>1.1299999999999999E-2</v>
      </c>
      <c r="AB42" s="26" t="s">
        <v>516</v>
      </c>
      <c r="AC42" s="15" t="s">
        <v>392</v>
      </c>
      <c r="AD42" s="26" t="s">
        <v>597</v>
      </c>
      <c r="AE42" s="15" t="s">
        <v>392</v>
      </c>
      <c r="AF42" s="26" t="s">
        <v>552</v>
      </c>
      <c r="AG42" s="17" t="s">
        <v>392</v>
      </c>
      <c r="AI42" s="21"/>
      <c r="AJ42" s="21"/>
      <c r="AK42" s="21"/>
      <c r="AL42" s="21"/>
      <c r="AM42" s="22"/>
    </row>
    <row r="43" spans="2:39" ht="20.100000000000001" customHeight="1" x14ac:dyDescent="0.25">
      <c r="B43" s="12"/>
      <c r="C43" s="12"/>
      <c r="D43" s="16" t="s">
        <v>189</v>
      </c>
      <c r="E43" s="17">
        <v>0.122</v>
      </c>
      <c r="F43" s="16" t="s">
        <v>51</v>
      </c>
      <c r="G43" s="17">
        <v>0.56000000000000005</v>
      </c>
      <c r="H43" s="16" t="s">
        <v>267</v>
      </c>
      <c r="I43" s="17">
        <v>0.40600000000000003</v>
      </c>
      <c r="J43" s="11"/>
      <c r="K43" s="12"/>
      <c r="L43" s="12"/>
      <c r="M43" s="12"/>
      <c r="N43" s="16" t="s">
        <v>333</v>
      </c>
      <c r="O43" s="17">
        <v>0.57999999999999996</v>
      </c>
      <c r="Q43" s="29"/>
      <c r="R43" s="34"/>
      <c r="S43" s="34"/>
      <c r="T43" s="34"/>
      <c r="U43" s="16" t="s">
        <v>673</v>
      </c>
      <c r="V43" s="17">
        <v>7.4000000000000003E-3</v>
      </c>
      <c r="W43" s="16" t="s">
        <v>255</v>
      </c>
      <c r="X43" s="17">
        <v>6.08E-2</v>
      </c>
      <c r="Z43" s="26" t="s">
        <v>481</v>
      </c>
      <c r="AA43" s="17">
        <v>1.3599999999999999E-2</v>
      </c>
      <c r="AB43" s="26" t="s">
        <v>517</v>
      </c>
      <c r="AC43" s="15" t="s">
        <v>392</v>
      </c>
      <c r="AD43" s="26" t="s">
        <v>598</v>
      </c>
      <c r="AE43" s="15" t="s">
        <v>392</v>
      </c>
      <c r="AF43" s="26" t="s">
        <v>553</v>
      </c>
      <c r="AG43" s="17" t="s">
        <v>392</v>
      </c>
      <c r="AI43" s="21"/>
      <c r="AJ43" s="21"/>
      <c r="AK43" s="21"/>
      <c r="AL43" s="21"/>
      <c r="AM43" s="22"/>
    </row>
    <row r="44" spans="2:39" ht="20.100000000000001" customHeight="1" x14ac:dyDescent="0.25">
      <c r="B44" s="12"/>
      <c r="C44" s="12"/>
      <c r="D44" s="16" t="s">
        <v>190</v>
      </c>
      <c r="E44" s="17">
        <v>0.20200000000000001</v>
      </c>
      <c r="F44" s="16" t="s">
        <v>225</v>
      </c>
      <c r="G44" s="17">
        <v>0.56999999999999995</v>
      </c>
      <c r="H44" s="16" t="s">
        <v>268</v>
      </c>
      <c r="I44" s="17">
        <v>0.41699999999999998</v>
      </c>
      <c r="J44" s="11"/>
      <c r="K44" s="12"/>
      <c r="L44" s="12"/>
      <c r="M44" s="12"/>
      <c r="N44" s="16" t="s">
        <v>334</v>
      </c>
      <c r="O44" s="17">
        <v>0.61</v>
      </c>
      <c r="Q44" s="29"/>
      <c r="R44" s="11"/>
      <c r="S44" s="11"/>
      <c r="T44" s="11"/>
      <c r="U44" s="16" t="s">
        <v>222</v>
      </c>
      <c r="V44" s="17">
        <v>0.191</v>
      </c>
      <c r="W44" s="16" t="s">
        <v>262</v>
      </c>
      <c r="X44" s="17">
        <v>1.67E-2</v>
      </c>
      <c r="Z44" s="26" t="s">
        <v>483</v>
      </c>
      <c r="AA44" s="17">
        <v>1.0999999999999999E-2</v>
      </c>
      <c r="AB44" s="26" t="s">
        <v>519</v>
      </c>
      <c r="AC44" s="15" t="s">
        <v>392</v>
      </c>
      <c r="AD44" s="26" t="s">
        <v>599</v>
      </c>
      <c r="AE44" s="15" t="s">
        <v>392</v>
      </c>
      <c r="AF44" s="26" t="s">
        <v>554</v>
      </c>
      <c r="AG44" s="17" t="s">
        <v>392</v>
      </c>
      <c r="AI44" s="21"/>
      <c r="AJ44" s="21"/>
      <c r="AK44" s="21"/>
      <c r="AL44" s="21"/>
      <c r="AM44" s="25"/>
    </row>
    <row r="45" spans="2:39" ht="20.100000000000001" customHeight="1" x14ac:dyDescent="0.25">
      <c r="B45" s="12"/>
      <c r="C45" s="12"/>
      <c r="D45" s="16" t="s">
        <v>348</v>
      </c>
      <c r="E45" s="15" t="s">
        <v>392</v>
      </c>
      <c r="F45" s="16" t="s">
        <v>226</v>
      </c>
      <c r="G45" s="17">
        <v>0.59699999999999998</v>
      </c>
      <c r="H45" s="16" t="s">
        <v>269</v>
      </c>
      <c r="I45" s="17">
        <v>0.439</v>
      </c>
      <c r="J45" s="11"/>
      <c r="K45" s="12"/>
      <c r="L45" s="12"/>
      <c r="M45" s="12"/>
      <c r="N45" s="16" t="s">
        <v>335</v>
      </c>
      <c r="O45" s="17">
        <v>0.61199999999999999</v>
      </c>
      <c r="Q45" s="29"/>
      <c r="R45" s="11"/>
      <c r="S45" s="11"/>
      <c r="T45" s="11"/>
      <c r="U45" s="16" t="s">
        <v>219</v>
      </c>
      <c r="V45" s="17">
        <v>2.4799999999999999E-2</v>
      </c>
      <c r="W45" s="16" t="s">
        <v>261</v>
      </c>
      <c r="X45" s="17">
        <v>0.01</v>
      </c>
      <c r="Z45" s="26" t="s">
        <v>484</v>
      </c>
      <c r="AA45" s="17">
        <v>2.8999999999999998E-3</v>
      </c>
      <c r="AB45" s="26" t="s">
        <v>521</v>
      </c>
      <c r="AC45" s="15" t="s">
        <v>392</v>
      </c>
      <c r="AD45" s="26" t="s">
        <v>600</v>
      </c>
      <c r="AE45" s="15" t="s">
        <v>392</v>
      </c>
      <c r="AF45" s="26" t="s">
        <v>555</v>
      </c>
      <c r="AG45" s="17" t="s">
        <v>392</v>
      </c>
      <c r="AI45" s="21"/>
      <c r="AJ45" s="21"/>
      <c r="AK45" s="21"/>
      <c r="AL45" s="21"/>
      <c r="AM45" s="22"/>
    </row>
    <row r="46" spans="2:39" ht="20.100000000000001" customHeight="1" thickBot="1" x14ac:dyDescent="0.3">
      <c r="B46" s="12"/>
      <c r="C46" s="12"/>
      <c r="D46" s="16" t="s">
        <v>349</v>
      </c>
      <c r="E46" s="15" t="s">
        <v>392</v>
      </c>
      <c r="F46" s="16" t="s">
        <v>227</v>
      </c>
      <c r="G46" s="17">
        <v>0.70599999999999996</v>
      </c>
      <c r="H46" s="16" t="s">
        <v>270</v>
      </c>
      <c r="I46" s="17">
        <v>0.53600000000000003</v>
      </c>
      <c r="J46" s="11"/>
      <c r="K46" s="12"/>
      <c r="L46" s="12"/>
      <c r="M46" s="12"/>
      <c r="N46" s="16" t="s">
        <v>336</v>
      </c>
      <c r="O46" s="17">
        <v>0.61299999999999999</v>
      </c>
      <c r="Q46" s="29"/>
      <c r="R46" s="11"/>
      <c r="S46" s="11"/>
      <c r="T46" s="11"/>
      <c r="U46" s="16" t="s">
        <v>207</v>
      </c>
      <c r="V46" s="17">
        <v>0.129</v>
      </c>
      <c r="W46" s="16" t="s">
        <v>260</v>
      </c>
      <c r="X46" s="17">
        <v>1.4999999999999999E-2</v>
      </c>
      <c r="Z46" s="26" t="s">
        <v>485</v>
      </c>
      <c r="AA46" s="17">
        <v>5.74E-2</v>
      </c>
      <c r="AB46" s="27" t="s">
        <v>522</v>
      </c>
      <c r="AC46" s="20" t="s">
        <v>392</v>
      </c>
      <c r="AD46" s="26" t="s">
        <v>601</v>
      </c>
      <c r="AE46" s="15" t="s">
        <v>392</v>
      </c>
      <c r="AF46" s="26" t="s">
        <v>556</v>
      </c>
      <c r="AG46" s="17" t="s">
        <v>392</v>
      </c>
      <c r="AI46" s="21"/>
      <c r="AJ46" s="21"/>
      <c r="AK46" s="21"/>
      <c r="AL46" s="21"/>
      <c r="AM46" s="25"/>
    </row>
    <row r="47" spans="2:39" ht="20.100000000000001" customHeight="1" x14ac:dyDescent="0.25">
      <c r="B47" s="12"/>
      <c r="C47" s="12"/>
      <c r="D47" s="16" t="s">
        <v>350</v>
      </c>
      <c r="E47" s="15" t="s">
        <v>392</v>
      </c>
      <c r="F47" s="16" t="s">
        <v>365</v>
      </c>
      <c r="G47" s="15" t="s">
        <v>392</v>
      </c>
      <c r="H47" s="16" t="s">
        <v>271</v>
      </c>
      <c r="I47" s="17">
        <v>0.59299999999999997</v>
      </c>
      <c r="J47" s="11"/>
      <c r="K47" s="12"/>
      <c r="L47" s="12"/>
      <c r="M47" s="12"/>
      <c r="N47" s="16" t="s">
        <v>337</v>
      </c>
      <c r="O47" s="17">
        <v>0.68400000000000005</v>
      </c>
      <c r="Q47" s="29"/>
      <c r="R47" s="11"/>
      <c r="S47" s="11"/>
      <c r="T47" s="11"/>
      <c r="U47" s="16" t="s">
        <v>193</v>
      </c>
      <c r="V47" s="17">
        <v>3.7699999999999997E-2</v>
      </c>
      <c r="W47" s="16" t="s">
        <v>675</v>
      </c>
      <c r="X47" s="17">
        <v>1.72E-2</v>
      </c>
      <c r="Z47" s="26" t="s">
        <v>448</v>
      </c>
      <c r="AA47" s="17" t="s">
        <v>392</v>
      </c>
      <c r="AB47" s="12"/>
      <c r="AC47" s="12"/>
      <c r="AD47" s="26" t="s">
        <v>602</v>
      </c>
      <c r="AE47" s="15" t="s">
        <v>392</v>
      </c>
      <c r="AF47" s="26" t="s">
        <v>557</v>
      </c>
      <c r="AG47" s="17" t="s">
        <v>392</v>
      </c>
      <c r="AI47" s="21"/>
      <c r="AJ47" s="21"/>
      <c r="AK47" s="21"/>
      <c r="AL47" s="21"/>
      <c r="AM47" s="25"/>
    </row>
    <row r="48" spans="2:39" ht="20.100000000000001" customHeight="1" thickBot="1" x14ac:dyDescent="0.3">
      <c r="B48" s="12"/>
      <c r="C48" s="12"/>
      <c r="D48" s="18" t="s">
        <v>351</v>
      </c>
      <c r="E48" s="20" t="s">
        <v>392</v>
      </c>
      <c r="F48" s="16" t="s">
        <v>366</v>
      </c>
      <c r="G48" s="15" t="s">
        <v>392</v>
      </c>
      <c r="H48" s="16" t="s">
        <v>272</v>
      </c>
      <c r="I48" s="17">
        <v>0.59399999999999997</v>
      </c>
      <c r="J48" s="11"/>
      <c r="K48" s="12"/>
      <c r="L48" s="12"/>
      <c r="M48" s="12"/>
      <c r="N48" s="16" t="s">
        <v>338</v>
      </c>
      <c r="O48" s="17">
        <v>0.68899999999999995</v>
      </c>
      <c r="Q48" s="29"/>
      <c r="R48" s="11"/>
      <c r="S48" s="11"/>
      <c r="T48" s="11"/>
      <c r="U48" s="16" t="s">
        <v>210</v>
      </c>
      <c r="V48" s="17">
        <v>0.111</v>
      </c>
      <c r="W48" s="16" t="s">
        <v>250</v>
      </c>
      <c r="X48" s="17">
        <v>3.6999999999999998E-2</v>
      </c>
      <c r="Z48" s="26" t="s">
        <v>460</v>
      </c>
      <c r="AA48" s="17" t="s">
        <v>392</v>
      </c>
      <c r="AB48" s="12"/>
      <c r="AC48" s="12"/>
      <c r="AD48" s="26" t="s">
        <v>604</v>
      </c>
      <c r="AE48" s="15" t="s">
        <v>392</v>
      </c>
      <c r="AF48" s="26" t="s">
        <v>558</v>
      </c>
      <c r="AG48" s="17" t="s">
        <v>392</v>
      </c>
      <c r="AI48" s="21"/>
      <c r="AJ48" s="21"/>
      <c r="AK48" s="21"/>
      <c r="AL48" s="21"/>
      <c r="AM48" s="22"/>
    </row>
    <row r="49" spans="2:39" ht="20.100000000000001" customHeight="1" x14ac:dyDescent="0.25">
      <c r="B49" s="12"/>
      <c r="C49" s="12"/>
      <c r="D49" s="12"/>
      <c r="E49" s="12"/>
      <c r="F49" s="16" t="s">
        <v>367</v>
      </c>
      <c r="G49" s="15" t="s">
        <v>392</v>
      </c>
      <c r="H49" s="16" t="s">
        <v>273</v>
      </c>
      <c r="I49" s="17">
        <v>0.60199999999999998</v>
      </c>
      <c r="J49" s="11"/>
      <c r="K49" s="12"/>
      <c r="L49" s="12"/>
      <c r="M49" s="12"/>
      <c r="N49" s="16" t="s">
        <v>339</v>
      </c>
      <c r="O49" s="17">
        <v>0.69099999999999995</v>
      </c>
      <c r="Q49" s="12"/>
      <c r="R49" s="12"/>
      <c r="S49" s="12"/>
      <c r="T49" s="12"/>
      <c r="U49" s="16" t="s">
        <v>205</v>
      </c>
      <c r="V49" s="17">
        <v>7.5899999999999995E-2</v>
      </c>
      <c r="W49" s="16" t="s">
        <v>241</v>
      </c>
      <c r="X49" s="17">
        <v>1.04E-2</v>
      </c>
      <c r="Z49" s="26" t="s">
        <v>475</v>
      </c>
      <c r="AA49" s="17" t="s">
        <v>392</v>
      </c>
      <c r="AB49" s="12"/>
      <c r="AC49" s="12"/>
      <c r="AD49" s="26" t="s">
        <v>605</v>
      </c>
      <c r="AE49" s="15" t="s">
        <v>392</v>
      </c>
      <c r="AF49" s="26" t="s">
        <v>559</v>
      </c>
      <c r="AG49" s="17" t="s">
        <v>392</v>
      </c>
      <c r="AI49" s="21"/>
      <c r="AJ49" s="21"/>
      <c r="AK49" s="21"/>
      <c r="AL49" s="21"/>
      <c r="AM49" s="25"/>
    </row>
    <row r="50" spans="2:39" ht="20.100000000000001" customHeight="1" x14ac:dyDescent="0.25">
      <c r="B50" s="12"/>
      <c r="C50" s="12"/>
      <c r="D50" s="12"/>
      <c r="E50" s="12"/>
      <c r="F50" s="16" t="s">
        <v>368</v>
      </c>
      <c r="G50" s="15" t="s">
        <v>392</v>
      </c>
      <c r="H50" s="16" t="s">
        <v>274</v>
      </c>
      <c r="I50" s="17">
        <v>0.61899999999999999</v>
      </c>
      <c r="J50" s="11"/>
      <c r="K50" s="12"/>
      <c r="L50" s="12"/>
      <c r="M50" s="12"/>
      <c r="N50" s="16" t="s">
        <v>340</v>
      </c>
      <c r="O50" s="17">
        <v>0.73799999999999999</v>
      </c>
      <c r="Q50" s="12"/>
      <c r="R50" s="12"/>
      <c r="S50" s="12"/>
      <c r="T50" s="12"/>
      <c r="U50" s="16" t="s">
        <v>225</v>
      </c>
      <c r="V50" s="17">
        <v>8.1199999999999994E-2</v>
      </c>
      <c r="W50" s="16" t="s">
        <v>272</v>
      </c>
      <c r="X50" s="17">
        <v>3.0300000000000001E-2</v>
      </c>
      <c r="Z50" s="26" t="s">
        <v>477</v>
      </c>
      <c r="AA50" s="17" t="s">
        <v>392</v>
      </c>
      <c r="AB50" s="12"/>
      <c r="AC50" s="12"/>
      <c r="AD50" s="26" t="s">
        <v>606</v>
      </c>
      <c r="AE50" s="15" t="s">
        <v>392</v>
      </c>
      <c r="AF50" s="26" t="s">
        <v>561</v>
      </c>
      <c r="AG50" s="17" t="s">
        <v>392</v>
      </c>
      <c r="AI50" s="21"/>
      <c r="AJ50" s="21"/>
      <c r="AK50" s="21"/>
      <c r="AL50" s="21"/>
      <c r="AM50" s="22"/>
    </row>
    <row r="51" spans="2:39" ht="20.100000000000001" customHeight="1" thickBot="1" x14ac:dyDescent="0.3">
      <c r="B51" s="12"/>
      <c r="C51" s="12"/>
      <c r="D51" s="12"/>
      <c r="E51" s="12"/>
      <c r="F51" s="18" t="s">
        <v>369</v>
      </c>
      <c r="G51" s="20" t="s">
        <v>392</v>
      </c>
      <c r="H51" s="18" t="s">
        <v>275</v>
      </c>
      <c r="I51" s="19">
        <v>0.70499999999999996</v>
      </c>
      <c r="J51" s="11"/>
      <c r="K51" s="12"/>
      <c r="L51" s="12"/>
      <c r="M51" s="12"/>
      <c r="N51" s="16" t="s">
        <v>41</v>
      </c>
      <c r="O51" s="17">
        <v>0.74399999999999999</v>
      </c>
      <c r="Q51" s="12"/>
      <c r="R51" s="12"/>
      <c r="S51" s="12"/>
      <c r="T51" s="12"/>
      <c r="U51" s="16" t="s">
        <v>197</v>
      </c>
      <c r="V51" s="17" t="s">
        <v>392</v>
      </c>
      <c r="W51" s="16" t="s">
        <v>270</v>
      </c>
      <c r="X51" s="17">
        <v>1.8800000000000001E-2</v>
      </c>
      <c r="Z51" s="27" t="s">
        <v>482</v>
      </c>
      <c r="AA51" s="28" t="s">
        <v>392</v>
      </c>
      <c r="AB51" s="12"/>
      <c r="AC51" s="12"/>
      <c r="AD51" s="26" t="s">
        <v>607</v>
      </c>
      <c r="AE51" s="15" t="s">
        <v>392</v>
      </c>
      <c r="AF51" s="26" t="s">
        <v>562</v>
      </c>
      <c r="AG51" s="17" t="s">
        <v>392</v>
      </c>
      <c r="AI51" s="21"/>
      <c r="AJ51" s="21"/>
      <c r="AK51" s="21"/>
      <c r="AL51" s="21"/>
      <c r="AM51" s="22"/>
    </row>
    <row r="52" spans="2:39" ht="20.100000000000001" customHeight="1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6" t="s">
        <v>370</v>
      </c>
      <c r="O52" s="15" t="s">
        <v>392</v>
      </c>
      <c r="Q52" s="12"/>
      <c r="R52" s="12"/>
      <c r="S52" s="12"/>
      <c r="T52" s="12"/>
      <c r="U52" s="16" t="s">
        <v>227</v>
      </c>
      <c r="V52" s="17" t="s">
        <v>392</v>
      </c>
      <c r="W52" s="16" t="s">
        <v>234</v>
      </c>
      <c r="X52" s="17">
        <v>4.7399999999999998E-2</v>
      </c>
      <c r="Z52" s="12"/>
      <c r="AA52" s="12"/>
      <c r="AB52" s="12"/>
      <c r="AC52" s="12"/>
      <c r="AD52" s="26" t="s">
        <v>609</v>
      </c>
      <c r="AE52" s="15" t="s">
        <v>392</v>
      </c>
      <c r="AF52" s="26" t="s">
        <v>564</v>
      </c>
      <c r="AG52" s="17" t="s">
        <v>392</v>
      </c>
      <c r="AI52" s="21"/>
      <c r="AJ52" s="21"/>
      <c r="AK52" s="21"/>
      <c r="AL52" s="21"/>
      <c r="AM52" s="22"/>
    </row>
    <row r="53" spans="2:39" ht="20.100000000000001" customHeight="1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6" t="s">
        <v>371</v>
      </c>
      <c r="O53" s="15" t="s">
        <v>392</v>
      </c>
      <c r="Q53" s="12"/>
      <c r="R53" s="12"/>
      <c r="S53" s="12"/>
      <c r="T53" s="12"/>
      <c r="U53" s="16" t="s">
        <v>368</v>
      </c>
      <c r="V53" s="17" t="s">
        <v>392</v>
      </c>
      <c r="W53" s="16" t="s">
        <v>228</v>
      </c>
      <c r="X53" s="17">
        <v>7.7999999999999996E-3</v>
      </c>
      <c r="Z53" s="12"/>
      <c r="AA53" s="12"/>
      <c r="AB53" s="12"/>
      <c r="AC53" s="12"/>
      <c r="AD53" s="26" t="s">
        <v>610</v>
      </c>
      <c r="AE53" s="15" t="s">
        <v>392</v>
      </c>
      <c r="AF53" s="26" t="s">
        <v>565</v>
      </c>
      <c r="AG53" s="17" t="s">
        <v>392</v>
      </c>
      <c r="AI53" s="21"/>
      <c r="AJ53" s="21"/>
      <c r="AK53" s="21"/>
      <c r="AL53" s="21"/>
      <c r="AM53" s="22"/>
    </row>
    <row r="54" spans="2:39" ht="20.100000000000001" customHeight="1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6" t="s">
        <v>372</v>
      </c>
      <c r="O54" s="15" t="s">
        <v>392</v>
      </c>
      <c r="Q54" s="12"/>
      <c r="R54" s="12"/>
      <c r="S54" s="12"/>
      <c r="T54" s="12"/>
      <c r="U54" s="16" t="s">
        <v>215</v>
      </c>
      <c r="V54" s="17" t="s">
        <v>392</v>
      </c>
      <c r="W54" s="16" t="s">
        <v>274</v>
      </c>
      <c r="X54" s="17">
        <v>1.3599999999999999E-2</v>
      </c>
      <c r="Z54" s="12"/>
      <c r="AA54" s="12"/>
      <c r="AB54" s="12"/>
      <c r="AC54" s="12"/>
      <c r="AD54" s="26" t="s">
        <v>612</v>
      </c>
      <c r="AE54" s="15" t="s">
        <v>392</v>
      </c>
      <c r="AF54" s="26" t="s">
        <v>566</v>
      </c>
      <c r="AG54" s="17" t="s">
        <v>392</v>
      </c>
      <c r="AI54" s="21"/>
      <c r="AJ54" s="21"/>
      <c r="AK54" s="21"/>
      <c r="AL54" s="21"/>
      <c r="AM54" s="25"/>
    </row>
    <row r="55" spans="2:39" ht="20.100000000000001" customHeight="1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16" t="s">
        <v>373</v>
      </c>
      <c r="O55" s="15" t="s">
        <v>392</v>
      </c>
      <c r="Q55" s="12"/>
      <c r="R55" s="12"/>
      <c r="S55" s="12"/>
      <c r="T55" s="12"/>
      <c r="U55" s="16" t="s">
        <v>366</v>
      </c>
      <c r="V55" s="17" t="s">
        <v>392</v>
      </c>
      <c r="W55" s="16" t="s">
        <v>269</v>
      </c>
      <c r="X55" s="17">
        <v>2.2599999999999999E-2</v>
      </c>
      <c r="Z55" s="12"/>
      <c r="AA55" s="12"/>
      <c r="AB55" s="12"/>
      <c r="AC55" s="12"/>
      <c r="AD55" s="26" t="s">
        <v>613</v>
      </c>
      <c r="AE55" s="15" t="s">
        <v>392</v>
      </c>
      <c r="AF55" s="26" t="s">
        <v>567</v>
      </c>
      <c r="AG55" s="17" t="s">
        <v>392</v>
      </c>
      <c r="AI55" s="21"/>
      <c r="AJ55" s="21"/>
      <c r="AK55" s="21"/>
      <c r="AL55" s="21"/>
      <c r="AM55" s="22"/>
    </row>
    <row r="56" spans="2:39" ht="20.100000000000001" customHeight="1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6" t="s">
        <v>374</v>
      </c>
      <c r="O56" s="15" t="s">
        <v>392</v>
      </c>
      <c r="Q56" s="12"/>
      <c r="R56" s="12"/>
      <c r="S56" s="12"/>
      <c r="T56" s="12"/>
      <c r="U56" s="16" t="s">
        <v>209</v>
      </c>
      <c r="V56" s="17" t="s">
        <v>392</v>
      </c>
      <c r="W56" s="16" t="s">
        <v>253</v>
      </c>
      <c r="X56" s="17">
        <v>1.7100000000000001E-2</v>
      </c>
      <c r="Z56" s="12"/>
      <c r="AA56" s="12"/>
      <c r="AB56" s="12"/>
      <c r="AC56" s="12"/>
      <c r="AD56" s="26" t="s">
        <v>615</v>
      </c>
      <c r="AE56" s="15" t="s">
        <v>392</v>
      </c>
      <c r="AF56" s="26" t="s">
        <v>568</v>
      </c>
      <c r="AG56" s="17" t="s">
        <v>392</v>
      </c>
      <c r="AI56" s="21"/>
      <c r="AJ56" s="21"/>
      <c r="AK56" s="21"/>
      <c r="AL56" s="21"/>
      <c r="AM56" s="25"/>
    </row>
    <row r="57" spans="2:39" ht="20.100000000000001" customHeigh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16" t="s">
        <v>40</v>
      </c>
      <c r="O57" s="15" t="s">
        <v>392</v>
      </c>
      <c r="Q57" s="12"/>
      <c r="R57" s="12"/>
      <c r="S57" s="12"/>
      <c r="T57" s="12"/>
      <c r="U57" s="16" t="s">
        <v>198</v>
      </c>
      <c r="V57" s="17" t="s">
        <v>392</v>
      </c>
      <c r="W57" s="16" t="s">
        <v>254</v>
      </c>
      <c r="X57" s="17">
        <v>6.8199999999999997E-2</v>
      </c>
      <c r="Z57" s="12"/>
      <c r="AA57" s="12"/>
      <c r="AB57" s="12"/>
      <c r="AC57" s="12"/>
      <c r="AD57" s="26" t="s">
        <v>616</v>
      </c>
      <c r="AE57" s="15" t="s">
        <v>392</v>
      </c>
      <c r="AF57" s="26" t="s">
        <v>573</v>
      </c>
      <c r="AG57" s="17" t="s">
        <v>392</v>
      </c>
      <c r="AI57" s="21"/>
      <c r="AJ57" s="21"/>
      <c r="AK57" s="21"/>
      <c r="AL57" s="21"/>
      <c r="AM57" s="22"/>
    </row>
    <row r="58" spans="2:39" ht="20.100000000000001" customHeight="1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6" t="s">
        <v>375</v>
      </c>
      <c r="O58" s="15" t="s">
        <v>392</v>
      </c>
      <c r="Q58" s="12"/>
      <c r="R58" s="12"/>
      <c r="S58" s="12"/>
      <c r="T58" s="12"/>
      <c r="U58" s="16" t="s">
        <v>223</v>
      </c>
      <c r="V58" s="17" t="s">
        <v>392</v>
      </c>
      <c r="W58" s="16" t="s">
        <v>246</v>
      </c>
      <c r="X58" s="17">
        <v>1.38E-2</v>
      </c>
      <c r="Z58" s="12"/>
      <c r="AA58" s="12"/>
      <c r="AB58" s="12"/>
      <c r="AC58" s="12"/>
      <c r="AD58" s="26" t="s">
        <v>617</v>
      </c>
      <c r="AE58" s="15" t="s">
        <v>392</v>
      </c>
      <c r="AF58" s="26" t="s">
        <v>575</v>
      </c>
      <c r="AG58" s="17" t="s">
        <v>392</v>
      </c>
      <c r="AI58" s="21"/>
      <c r="AJ58" s="21"/>
      <c r="AK58" s="21"/>
      <c r="AL58" s="21"/>
      <c r="AM58" s="22"/>
    </row>
    <row r="59" spans="2:39" ht="20.100000000000001" customHeight="1" thickBot="1" x14ac:dyDescent="0.3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16" t="s">
        <v>376</v>
      </c>
      <c r="O59" s="15" t="s">
        <v>392</v>
      </c>
      <c r="Q59" s="12"/>
      <c r="R59" s="12"/>
      <c r="S59" s="12"/>
      <c r="T59" s="12"/>
      <c r="U59" s="16" t="s">
        <v>204</v>
      </c>
      <c r="V59" s="17" t="s">
        <v>392</v>
      </c>
      <c r="W59" s="16" t="s">
        <v>247</v>
      </c>
      <c r="X59" s="17">
        <v>2.86E-2</v>
      </c>
      <c r="Z59" s="12"/>
      <c r="AA59" s="12"/>
      <c r="AB59" s="12"/>
      <c r="AC59" s="12"/>
      <c r="AD59" s="26" t="s">
        <v>618</v>
      </c>
      <c r="AE59" s="15" t="s">
        <v>392</v>
      </c>
      <c r="AF59" s="27" t="s">
        <v>576</v>
      </c>
      <c r="AG59" s="19" t="s">
        <v>392</v>
      </c>
      <c r="AI59" s="21"/>
      <c r="AJ59" s="21"/>
      <c r="AK59" s="21"/>
      <c r="AL59" s="21"/>
      <c r="AM59" s="22"/>
    </row>
    <row r="60" spans="2:39" ht="20.100000000000001" customHeight="1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16" t="s">
        <v>377</v>
      </c>
      <c r="O60" s="15" t="s">
        <v>392</v>
      </c>
      <c r="Q60" s="12"/>
      <c r="R60" s="12"/>
      <c r="S60" s="12"/>
      <c r="T60" s="12"/>
      <c r="U60" s="16" t="s">
        <v>224</v>
      </c>
      <c r="V60" s="17" t="s">
        <v>392</v>
      </c>
      <c r="W60" s="16" t="s">
        <v>239</v>
      </c>
      <c r="X60" s="17">
        <v>1.67E-2</v>
      </c>
      <c r="Z60" s="12"/>
      <c r="AA60" s="12"/>
      <c r="AB60" s="12"/>
      <c r="AC60" s="12"/>
      <c r="AD60" s="26" t="s">
        <v>619</v>
      </c>
      <c r="AE60" s="15" t="s">
        <v>392</v>
      </c>
      <c r="AF60" s="12"/>
      <c r="AG60" s="12"/>
      <c r="AI60" s="21"/>
      <c r="AJ60" s="21"/>
      <c r="AK60" s="21"/>
      <c r="AL60" s="21"/>
      <c r="AM60" s="25"/>
    </row>
    <row r="61" spans="2:39" ht="20.100000000000001" customHeight="1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16" t="s">
        <v>378</v>
      </c>
      <c r="O61" s="15" t="s">
        <v>392</v>
      </c>
      <c r="Q61" s="12"/>
      <c r="R61" s="12"/>
      <c r="S61" s="12"/>
      <c r="T61" s="12"/>
      <c r="U61" s="16" t="s">
        <v>672</v>
      </c>
      <c r="V61" s="17" t="s">
        <v>392</v>
      </c>
      <c r="W61" s="16" t="s">
        <v>257</v>
      </c>
      <c r="X61" s="17">
        <v>4.3499999999999997E-2</v>
      </c>
      <c r="Z61" s="12"/>
      <c r="AA61" s="12"/>
      <c r="AB61" s="12"/>
      <c r="AC61" s="12"/>
      <c r="AD61" s="26" t="s">
        <v>620</v>
      </c>
      <c r="AE61" s="15" t="s">
        <v>392</v>
      </c>
      <c r="AF61" s="12"/>
      <c r="AG61" s="12"/>
      <c r="AI61" s="21"/>
      <c r="AJ61" s="21"/>
      <c r="AK61" s="21"/>
      <c r="AL61" s="21"/>
      <c r="AM61" s="22"/>
    </row>
    <row r="62" spans="2:39" ht="20.100000000000001" customHeight="1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16" t="s">
        <v>379</v>
      </c>
      <c r="O62" s="15" t="s">
        <v>392</v>
      </c>
      <c r="Q62" s="12"/>
      <c r="R62" s="12"/>
      <c r="S62" s="12"/>
      <c r="T62" s="12"/>
      <c r="U62" s="16" t="s">
        <v>56</v>
      </c>
      <c r="V62" s="17" t="s">
        <v>392</v>
      </c>
      <c r="W62" s="16" t="s">
        <v>258</v>
      </c>
      <c r="X62" s="17">
        <v>9.8199999999999996E-2</v>
      </c>
      <c r="Z62" s="12"/>
      <c r="AA62" s="12"/>
      <c r="AB62" s="12"/>
      <c r="AC62" s="12"/>
      <c r="AD62" s="26" t="s">
        <v>624</v>
      </c>
      <c r="AE62" s="15" t="s">
        <v>392</v>
      </c>
      <c r="AF62" s="12"/>
      <c r="AG62" s="12"/>
      <c r="AI62" s="21"/>
      <c r="AJ62" s="21"/>
      <c r="AK62" s="21"/>
      <c r="AL62" s="21"/>
      <c r="AM62" s="22"/>
    </row>
    <row r="63" spans="2:39" ht="20.100000000000001" customHeight="1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16" t="s">
        <v>380</v>
      </c>
      <c r="O63" s="15" t="s">
        <v>392</v>
      </c>
      <c r="Q63" s="12"/>
      <c r="R63" s="12"/>
      <c r="S63" s="12"/>
      <c r="T63" s="12"/>
      <c r="U63" s="16" t="s">
        <v>214</v>
      </c>
      <c r="V63" s="17" t="s">
        <v>392</v>
      </c>
      <c r="W63" s="16" t="s">
        <v>243</v>
      </c>
      <c r="X63" s="17">
        <v>3.8300000000000001E-2</v>
      </c>
      <c r="Z63" s="12"/>
      <c r="AA63" s="12"/>
      <c r="AB63" s="12"/>
      <c r="AC63" s="12"/>
      <c r="AD63" s="26" t="s">
        <v>630</v>
      </c>
      <c r="AE63" s="15" t="s">
        <v>392</v>
      </c>
      <c r="AF63" s="12"/>
      <c r="AG63" s="12"/>
      <c r="AI63" s="21"/>
      <c r="AJ63" s="21"/>
      <c r="AK63" s="21"/>
      <c r="AL63" s="21"/>
      <c r="AM63" s="22"/>
    </row>
    <row r="64" spans="2:39" ht="20.100000000000001" customHeight="1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16" t="s">
        <v>381</v>
      </c>
      <c r="O64" s="15" t="s">
        <v>392</v>
      </c>
      <c r="Q64" s="12"/>
      <c r="R64" s="12"/>
      <c r="S64" s="12"/>
      <c r="T64" s="12"/>
      <c r="U64" s="16" t="s">
        <v>220</v>
      </c>
      <c r="V64" s="17" t="s">
        <v>392</v>
      </c>
      <c r="W64" s="16" t="s">
        <v>233</v>
      </c>
      <c r="X64" s="17">
        <v>3.0200000000000001E-2</v>
      </c>
      <c r="Z64" s="12"/>
      <c r="AA64" s="12"/>
      <c r="AB64" s="12"/>
      <c r="AC64" s="12"/>
      <c r="AD64" s="26" t="s">
        <v>634</v>
      </c>
      <c r="AE64" s="15" t="s">
        <v>392</v>
      </c>
      <c r="AF64" s="12"/>
      <c r="AG64" s="12"/>
      <c r="AI64" s="21"/>
      <c r="AJ64" s="21"/>
      <c r="AK64" s="21"/>
      <c r="AL64" s="21"/>
      <c r="AM64" s="22"/>
    </row>
    <row r="65" spans="2:41" ht="20.100000000000001" customHeight="1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16" t="s">
        <v>382</v>
      </c>
      <c r="O65" s="15" t="s">
        <v>392</v>
      </c>
      <c r="Q65" s="12"/>
      <c r="R65" s="12"/>
      <c r="S65" s="12"/>
      <c r="T65" s="12"/>
      <c r="U65" s="16" t="s">
        <v>202</v>
      </c>
      <c r="V65" s="17" t="s">
        <v>392</v>
      </c>
      <c r="W65" s="16" t="s">
        <v>235</v>
      </c>
      <c r="X65" s="17">
        <v>3.8899999999999997E-2</v>
      </c>
      <c r="Z65" s="12"/>
      <c r="AA65" s="12"/>
      <c r="AB65" s="12"/>
      <c r="AC65" s="12"/>
      <c r="AD65" s="26" t="s">
        <v>635</v>
      </c>
      <c r="AE65" s="15" t="s">
        <v>392</v>
      </c>
      <c r="AF65" s="12"/>
      <c r="AG65" s="12"/>
      <c r="AI65" s="21"/>
      <c r="AJ65" s="21"/>
      <c r="AK65" s="21"/>
      <c r="AL65" s="21"/>
      <c r="AM65" s="22"/>
    </row>
    <row r="66" spans="2:41" ht="20.100000000000001" customHeight="1" thickBot="1" x14ac:dyDescent="0.3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16" t="s">
        <v>383</v>
      </c>
      <c r="O66" s="15" t="s">
        <v>392</v>
      </c>
      <c r="Q66" s="12"/>
      <c r="R66" s="12"/>
      <c r="S66" s="12"/>
      <c r="T66" s="12"/>
      <c r="U66" s="16" t="s">
        <v>226</v>
      </c>
      <c r="V66" s="17" t="s">
        <v>392</v>
      </c>
      <c r="W66" s="16" t="s">
        <v>237</v>
      </c>
      <c r="X66" s="17">
        <v>0.14799999999999999</v>
      </c>
      <c r="Z66" s="12"/>
      <c r="AA66" s="12"/>
      <c r="AB66" s="12"/>
      <c r="AC66" s="12"/>
      <c r="AD66" s="27" t="s">
        <v>636</v>
      </c>
      <c r="AE66" s="20" t="s">
        <v>392</v>
      </c>
      <c r="AF66" s="12"/>
      <c r="AG66" s="12"/>
      <c r="AI66" s="21"/>
      <c r="AJ66" s="21"/>
      <c r="AK66" s="21"/>
      <c r="AL66" s="21"/>
      <c r="AM66" s="22"/>
    </row>
    <row r="67" spans="2:41" ht="20.100000000000001" customHeight="1" thickBot="1" x14ac:dyDescent="0.3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16" t="s">
        <v>384</v>
      </c>
      <c r="O67" s="15" t="s">
        <v>392</v>
      </c>
      <c r="Q67" s="12"/>
      <c r="R67" s="12"/>
      <c r="S67" s="12"/>
      <c r="T67" s="12"/>
      <c r="U67" s="16" t="s">
        <v>195</v>
      </c>
      <c r="V67" s="17" t="s">
        <v>392</v>
      </c>
      <c r="W67" s="16" t="s">
        <v>230</v>
      </c>
      <c r="X67" s="17">
        <v>0.16</v>
      </c>
      <c r="Z67" s="12"/>
      <c r="AA67" s="12"/>
      <c r="AB67" s="12"/>
      <c r="AC67" s="12"/>
      <c r="AD67" s="12"/>
      <c r="AE67" s="12"/>
      <c r="AF67" s="12"/>
      <c r="AG67" s="12"/>
      <c r="AI67" s="21"/>
      <c r="AJ67" s="21"/>
      <c r="AK67" s="21"/>
      <c r="AL67" s="21"/>
      <c r="AM67" s="22"/>
    </row>
    <row r="68" spans="2:41" ht="42" customHeight="1" thickBot="1" x14ac:dyDescent="0.3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16" t="s">
        <v>385</v>
      </c>
      <c r="O68" s="15" t="s">
        <v>392</v>
      </c>
      <c r="Q68" s="12"/>
      <c r="R68" s="12"/>
      <c r="S68" s="12"/>
      <c r="T68" s="12"/>
      <c r="U68" s="16" t="s">
        <v>52</v>
      </c>
      <c r="V68" s="17" t="s">
        <v>392</v>
      </c>
      <c r="W68" s="16" t="s">
        <v>674</v>
      </c>
      <c r="X68" s="17" t="s">
        <v>392</v>
      </c>
      <c r="Z68" s="132" t="s">
        <v>2067</v>
      </c>
      <c r="AA68" s="133"/>
      <c r="AB68" s="133"/>
      <c r="AC68" s="133"/>
      <c r="AD68" s="133"/>
      <c r="AE68" s="133"/>
      <c r="AF68" s="133"/>
      <c r="AG68" s="134"/>
      <c r="AI68" s="21"/>
      <c r="AJ68" s="21"/>
      <c r="AK68" s="21"/>
      <c r="AL68" s="21"/>
      <c r="AM68" s="22"/>
      <c r="AN68" s="21"/>
      <c r="AO68" s="21"/>
    </row>
    <row r="69" spans="2:41" ht="20.100000000000001" customHeight="1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16" t="s">
        <v>386</v>
      </c>
      <c r="O69" s="15" t="s">
        <v>392</v>
      </c>
      <c r="Q69" s="12"/>
      <c r="R69" s="12"/>
      <c r="S69" s="12"/>
      <c r="T69" s="12"/>
      <c r="U69" s="16" t="s">
        <v>199</v>
      </c>
      <c r="V69" s="17" t="s">
        <v>392</v>
      </c>
      <c r="W69" s="16" t="s">
        <v>249</v>
      </c>
      <c r="X69" s="17" t="s">
        <v>392</v>
      </c>
      <c r="Z69" s="141" t="s">
        <v>1</v>
      </c>
      <c r="AA69" s="142"/>
      <c r="AB69" s="137" t="s">
        <v>677</v>
      </c>
      <c r="AC69" s="136"/>
      <c r="AD69" s="137" t="s">
        <v>11</v>
      </c>
      <c r="AE69" s="136"/>
      <c r="AF69" s="137" t="s">
        <v>12</v>
      </c>
      <c r="AG69" s="136"/>
      <c r="AJ69" s="21"/>
      <c r="AK69" s="25"/>
      <c r="AL69" s="21"/>
      <c r="AM69" s="21"/>
      <c r="AN69" s="21"/>
      <c r="AO69" s="21"/>
    </row>
    <row r="70" spans="2:41" ht="20.100000000000001" customHeight="1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16" t="s">
        <v>387</v>
      </c>
      <c r="O70" s="15" t="s">
        <v>392</v>
      </c>
      <c r="Q70" s="12"/>
      <c r="R70" s="12"/>
      <c r="S70" s="12"/>
      <c r="T70" s="12"/>
      <c r="U70" s="16" t="s">
        <v>194</v>
      </c>
      <c r="V70" s="17" t="s">
        <v>392</v>
      </c>
      <c r="W70" s="16" t="s">
        <v>264</v>
      </c>
      <c r="X70" s="17" t="s">
        <v>392</v>
      </c>
      <c r="Z70" s="16" t="s">
        <v>0</v>
      </c>
      <c r="AA70" s="15" t="s">
        <v>128</v>
      </c>
      <c r="AB70" s="16" t="s">
        <v>0</v>
      </c>
      <c r="AC70" s="15" t="s">
        <v>128</v>
      </c>
      <c r="AD70" s="16" t="s">
        <v>0</v>
      </c>
      <c r="AE70" s="15" t="s">
        <v>128</v>
      </c>
      <c r="AF70" s="16" t="s">
        <v>0</v>
      </c>
      <c r="AG70" s="15" t="s">
        <v>128</v>
      </c>
      <c r="AJ70" s="21"/>
      <c r="AK70" s="22"/>
      <c r="AL70" s="21"/>
      <c r="AM70" s="21"/>
      <c r="AN70" s="21"/>
      <c r="AO70" s="21"/>
    </row>
    <row r="71" spans="2:41" ht="20.100000000000001" customHeight="1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16" t="s">
        <v>388</v>
      </c>
      <c r="O71" s="15" t="s">
        <v>392</v>
      </c>
      <c r="Q71" s="12"/>
      <c r="R71" s="12"/>
      <c r="S71" s="12"/>
      <c r="T71" s="12"/>
      <c r="U71" s="16" t="s">
        <v>221</v>
      </c>
      <c r="V71" s="17" t="s">
        <v>392</v>
      </c>
      <c r="W71" s="16" t="s">
        <v>238</v>
      </c>
      <c r="X71" s="17" t="s">
        <v>392</v>
      </c>
      <c r="Z71" s="16" t="s">
        <v>678</v>
      </c>
      <c r="AA71" s="17">
        <v>2.0899999999999998E-2</v>
      </c>
      <c r="AB71" s="16" t="s">
        <v>685</v>
      </c>
      <c r="AC71" s="17">
        <v>6.0999999999999999E-2</v>
      </c>
      <c r="AD71" s="16" t="s">
        <v>727</v>
      </c>
      <c r="AE71" s="17">
        <v>0.67200000000000004</v>
      </c>
      <c r="AF71" s="16" t="s">
        <v>701</v>
      </c>
      <c r="AG71" s="17">
        <v>0.72799999999999998</v>
      </c>
      <c r="AJ71" s="21"/>
      <c r="AK71" s="25"/>
      <c r="AL71" s="21"/>
      <c r="AM71" s="21"/>
      <c r="AN71" s="21"/>
      <c r="AO71" s="21"/>
    </row>
    <row r="72" spans="2:41" ht="20.100000000000001" customHeight="1" thickBot="1" x14ac:dyDescent="0.3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16" t="s">
        <v>389</v>
      </c>
      <c r="O72" s="15" t="s">
        <v>392</v>
      </c>
      <c r="Q72" s="12"/>
      <c r="R72" s="12"/>
      <c r="S72" s="12"/>
      <c r="T72" s="12"/>
      <c r="U72" s="18" t="s">
        <v>203</v>
      </c>
      <c r="V72" s="19" t="s">
        <v>392</v>
      </c>
      <c r="W72" s="18" t="s">
        <v>236</v>
      </c>
      <c r="X72" s="19" t="s">
        <v>392</v>
      </c>
      <c r="Z72" s="16" t="s">
        <v>679</v>
      </c>
      <c r="AA72" s="17">
        <v>1.8499999999999999E-2</v>
      </c>
      <c r="AB72" s="16" t="s">
        <v>686</v>
      </c>
      <c r="AC72" s="17">
        <v>5.7200000000000001E-2</v>
      </c>
      <c r="AD72" s="16" t="s">
        <v>729</v>
      </c>
      <c r="AE72" s="17">
        <v>0.28499999999999998</v>
      </c>
      <c r="AF72" s="16" t="s">
        <v>702</v>
      </c>
      <c r="AG72" s="17">
        <v>0.371</v>
      </c>
      <c r="AJ72" s="21"/>
      <c r="AK72" s="22"/>
      <c r="AL72" s="21"/>
      <c r="AM72" s="21"/>
      <c r="AN72" s="21"/>
      <c r="AO72" s="21"/>
    </row>
    <row r="73" spans="2:41" ht="20.100000000000001" customHeight="1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16" t="s">
        <v>390</v>
      </c>
      <c r="O73" s="15" t="s">
        <v>392</v>
      </c>
      <c r="Z73" s="16" t="s">
        <v>680</v>
      </c>
      <c r="AA73" s="17">
        <v>8.9300000000000004E-2</v>
      </c>
      <c r="AB73" s="16" t="s">
        <v>687</v>
      </c>
      <c r="AC73" s="17">
        <v>0.55700000000000005</v>
      </c>
      <c r="AD73" s="16" t="s">
        <v>730</v>
      </c>
      <c r="AE73" s="17">
        <v>9.4799999999999995E-2</v>
      </c>
      <c r="AF73" s="16" t="s">
        <v>703</v>
      </c>
      <c r="AG73" s="17">
        <v>7.5899999999999995E-2</v>
      </c>
      <c r="AJ73" s="21"/>
      <c r="AK73" s="25"/>
      <c r="AL73" s="21"/>
      <c r="AM73" s="21"/>
      <c r="AN73" s="21"/>
      <c r="AO73" s="21"/>
    </row>
    <row r="74" spans="2:41" ht="20.100000000000001" customHeight="1" thickBot="1" x14ac:dyDescent="0.3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18" t="s">
        <v>391</v>
      </c>
      <c r="O74" s="20" t="s">
        <v>392</v>
      </c>
      <c r="Z74" s="16" t="s">
        <v>681</v>
      </c>
      <c r="AA74" s="17">
        <v>3.2599999999999997E-2</v>
      </c>
      <c r="AB74" s="16" t="s">
        <v>688</v>
      </c>
      <c r="AC74" s="17">
        <v>0.72</v>
      </c>
      <c r="AD74" s="16" t="s">
        <v>731</v>
      </c>
      <c r="AE74" s="17">
        <v>0.435</v>
      </c>
      <c r="AF74" s="16" t="s">
        <v>704</v>
      </c>
      <c r="AG74" s="17">
        <v>0.35699999999999998</v>
      </c>
      <c r="AJ74" s="21"/>
      <c r="AK74" s="25"/>
      <c r="AL74" s="21"/>
      <c r="AM74" s="21"/>
    </row>
    <row r="75" spans="2:41" ht="20.100000000000001" customHeight="1" x14ac:dyDescent="0.25">
      <c r="Z75" s="16" t="s">
        <v>683</v>
      </c>
      <c r="AA75" s="17">
        <v>1.2999999999999999E-3</v>
      </c>
      <c r="AB75" s="16" t="s">
        <v>689</v>
      </c>
      <c r="AC75" s="17">
        <v>0.21299999999999999</v>
      </c>
      <c r="AD75" s="16" t="s">
        <v>717</v>
      </c>
      <c r="AE75" s="17" t="s">
        <v>392</v>
      </c>
      <c r="AF75" s="16" t="s">
        <v>711</v>
      </c>
      <c r="AG75" s="17">
        <v>0.21299999999999999</v>
      </c>
      <c r="AI75" s="21"/>
      <c r="AJ75" s="21"/>
      <c r="AK75" s="22"/>
      <c r="AL75" s="21"/>
      <c r="AM75" s="21"/>
    </row>
    <row r="76" spans="2:41" ht="20.100000000000001" customHeight="1" x14ac:dyDescent="0.25">
      <c r="B76" s="29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Z76" s="16" t="s">
        <v>682</v>
      </c>
      <c r="AA76" s="17" t="s">
        <v>392</v>
      </c>
      <c r="AB76" s="16" t="s">
        <v>690</v>
      </c>
      <c r="AC76" s="17">
        <v>0.41699999999999998</v>
      </c>
      <c r="AD76" s="16" t="s">
        <v>718</v>
      </c>
      <c r="AE76" s="17" t="s">
        <v>392</v>
      </c>
      <c r="AF76" s="16" t="s">
        <v>712</v>
      </c>
      <c r="AG76" s="17">
        <v>0.496</v>
      </c>
      <c r="AI76" s="21"/>
      <c r="AJ76" s="21"/>
      <c r="AK76" s="22"/>
      <c r="AL76" s="21"/>
      <c r="AM76" s="21"/>
    </row>
    <row r="77" spans="2:41" ht="20.100000000000001" customHeight="1" thickBot="1" x14ac:dyDescent="0.3">
      <c r="B77" s="29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Z77" s="18" t="s">
        <v>684</v>
      </c>
      <c r="AA77" s="28" t="s">
        <v>392</v>
      </c>
      <c r="AB77" s="16" t="s">
        <v>699</v>
      </c>
      <c r="AC77" s="17">
        <v>0.15</v>
      </c>
      <c r="AD77" s="16" t="s">
        <v>719</v>
      </c>
      <c r="AE77" s="17" t="s">
        <v>392</v>
      </c>
      <c r="AF77" s="16" t="s">
        <v>713</v>
      </c>
      <c r="AG77" s="17">
        <v>0.47199999999999998</v>
      </c>
      <c r="AI77" s="21"/>
      <c r="AJ77" s="21"/>
      <c r="AK77" s="22"/>
      <c r="AL77" s="21"/>
      <c r="AM77" s="21"/>
    </row>
    <row r="78" spans="2:41" ht="20.100000000000001" customHeight="1" x14ac:dyDescent="0.25">
      <c r="B78" s="29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Z78" s="36"/>
      <c r="AA78" s="11"/>
      <c r="AB78" s="16" t="s">
        <v>692</v>
      </c>
      <c r="AC78" s="17">
        <v>0.13500000000000001</v>
      </c>
      <c r="AD78" s="16" t="s">
        <v>720</v>
      </c>
      <c r="AE78" s="17" t="s">
        <v>392</v>
      </c>
      <c r="AF78" s="16" t="s">
        <v>716</v>
      </c>
      <c r="AG78" s="17">
        <v>0.50600000000000001</v>
      </c>
      <c r="AI78" s="21"/>
      <c r="AJ78" s="21"/>
      <c r="AK78" s="21"/>
      <c r="AL78" s="21"/>
      <c r="AM78" s="21"/>
    </row>
    <row r="79" spans="2:41" ht="20.100000000000001" customHeight="1" x14ac:dyDescent="0.25">
      <c r="B79" s="29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Z79" s="36"/>
      <c r="AA79" s="11"/>
      <c r="AB79" s="16" t="s">
        <v>693</v>
      </c>
      <c r="AC79" s="17">
        <v>0.128</v>
      </c>
      <c r="AD79" s="16" t="s">
        <v>721</v>
      </c>
      <c r="AE79" s="17" t="s">
        <v>392</v>
      </c>
      <c r="AF79" s="16" t="s">
        <v>700</v>
      </c>
      <c r="AG79" s="17" t="s">
        <v>392</v>
      </c>
    </row>
    <row r="80" spans="2:41" ht="20.100000000000001" customHeight="1" x14ac:dyDescent="0.25">
      <c r="B80" s="29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Z80" s="36"/>
      <c r="AA80" s="11"/>
      <c r="AB80" s="16" t="s">
        <v>695</v>
      </c>
      <c r="AC80" s="17">
        <v>0.11600000000000001</v>
      </c>
      <c r="AD80" s="16" t="s">
        <v>722</v>
      </c>
      <c r="AE80" s="17" t="s">
        <v>392</v>
      </c>
      <c r="AF80" s="16" t="s">
        <v>705</v>
      </c>
      <c r="AG80" s="17" t="s">
        <v>392</v>
      </c>
    </row>
    <row r="81" spans="2:36" ht="20.100000000000001" customHeight="1" x14ac:dyDescent="0.25">
      <c r="B81" s="29"/>
      <c r="C81" s="11"/>
      <c r="D81" s="11"/>
      <c r="E81" s="11"/>
      <c r="F81" s="11"/>
      <c r="G81" s="11"/>
      <c r="H81" s="11"/>
      <c r="Z81" s="36"/>
      <c r="AA81" s="11"/>
      <c r="AB81" s="16" t="s">
        <v>696</v>
      </c>
      <c r="AC81" s="17">
        <v>0.161</v>
      </c>
      <c r="AD81" s="16" t="s">
        <v>723</v>
      </c>
      <c r="AE81" s="17" t="s">
        <v>392</v>
      </c>
      <c r="AF81" s="16" t="s">
        <v>706</v>
      </c>
      <c r="AG81" s="17" t="s">
        <v>392</v>
      </c>
    </row>
    <row r="82" spans="2:36" ht="20.100000000000001" customHeight="1" x14ac:dyDescent="0.25">
      <c r="B82" s="21"/>
      <c r="C82" s="21"/>
      <c r="D82" s="21"/>
      <c r="E82" s="21"/>
      <c r="F82" s="21"/>
      <c r="G82" s="21"/>
      <c r="H82" s="21"/>
      <c r="Z82" s="36"/>
      <c r="AA82" s="11"/>
      <c r="AB82" s="16" t="s">
        <v>697</v>
      </c>
      <c r="AC82" s="17" t="s">
        <v>392</v>
      </c>
      <c r="AD82" s="16" t="s">
        <v>724</v>
      </c>
      <c r="AE82" s="17" t="s">
        <v>392</v>
      </c>
      <c r="AF82" s="16" t="s">
        <v>707</v>
      </c>
      <c r="AG82" s="17" t="s">
        <v>392</v>
      </c>
    </row>
    <row r="83" spans="2:36" ht="20.100000000000001" customHeight="1" x14ac:dyDescent="0.25">
      <c r="B83" s="21"/>
      <c r="C83" s="21"/>
      <c r="D83" s="21"/>
      <c r="E83" s="21"/>
      <c r="F83" s="21"/>
      <c r="G83" s="21"/>
      <c r="H83" s="21"/>
      <c r="Z83" s="36"/>
      <c r="AA83" s="11"/>
      <c r="AB83" s="16" t="s">
        <v>698</v>
      </c>
      <c r="AC83" s="17" t="s">
        <v>392</v>
      </c>
      <c r="AD83" s="16" t="s">
        <v>725</v>
      </c>
      <c r="AE83" s="17" t="s">
        <v>392</v>
      </c>
      <c r="AF83" s="16" t="s">
        <v>708</v>
      </c>
      <c r="AG83" s="17" t="s">
        <v>392</v>
      </c>
    </row>
    <row r="84" spans="2:36" ht="20.100000000000001" customHeight="1" x14ac:dyDescent="0.25">
      <c r="B84" s="21"/>
      <c r="C84" s="21"/>
      <c r="D84" s="21"/>
      <c r="E84" s="21"/>
      <c r="F84" s="21"/>
      <c r="G84" s="21"/>
      <c r="H84" s="21"/>
      <c r="Z84" s="36"/>
      <c r="AA84" s="11"/>
      <c r="AB84" s="16" t="s">
        <v>694</v>
      </c>
      <c r="AC84" s="17" t="s">
        <v>392</v>
      </c>
      <c r="AD84" s="16" t="s">
        <v>726</v>
      </c>
      <c r="AE84" s="17" t="s">
        <v>392</v>
      </c>
      <c r="AF84" s="16" t="s">
        <v>709</v>
      </c>
      <c r="AG84" s="17" t="s">
        <v>392</v>
      </c>
    </row>
    <row r="85" spans="2:36" ht="20.100000000000001" customHeight="1" thickBot="1" x14ac:dyDescent="0.3">
      <c r="B85" s="21"/>
      <c r="C85" s="21"/>
      <c r="D85" s="21"/>
      <c r="E85" s="21"/>
      <c r="F85" s="21"/>
      <c r="G85" s="21"/>
      <c r="H85" s="21"/>
      <c r="Z85" s="36"/>
      <c r="AA85" s="11"/>
      <c r="AB85" s="18" t="s">
        <v>691</v>
      </c>
      <c r="AC85" s="19" t="s">
        <v>392</v>
      </c>
      <c r="AD85" s="18" t="s">
        <v>728</v>
      </c>
      <c r="AE85" s="19" t="s">
        <v>392</v>
      </c>
      <c r="AF85" s="16" t="s">
        <v>710</v>
      </c>
      <c r="AG85" s="17" t="s">
        <v>392</v>
      </c>
    </row>
    <row r="86" spans="2:36" ht="20.100000000000001" customHeight="1" x14ac:dyDescent="0.25">
      <c r="B86" s="21"/>
      <c r="C86" s="21"/>
      <c r="D86" s="21"/>
      <c r="E86" s="21"/>
      <c r="F86" s="21"/>
      <c r="G86" s="21"/>
      <c r="H86" s="21"/>
      <c r="Z86" s="36"/>
      <c r="AA86" s="11"/>
      <c r="AB86" s="12"/>
      <c r="AC86" s="12"/>
      <c r="AF86" s="16" t="s">
        <v>714</v>
      </c>
      <c r="AG86" s="17" t="s">
        <v>392</v>
      </c>
    </row>
    <row r="87" spans="2:36" ht="20.100000000000001" customHeight="1" thickBot="1" x14ac:dyDescent="0.3">
      <c r="B87" s="21"/>
      <c r="C87" s="21"/>
      <c r="D87" s="21"/>
      <c r="E87" s="21"/>
      <c r="F87" s="21"/>
      <c r="G87" s="21"/>
      <c r="H87" s="21"/>
      <c r="Z87" s="36"/>
      <c r="AA87" s="11"/>
      <c r="AB87" s="12"/>
      <c r="AC87" s="12"/>
      <c r="AD87" s="12"/>
      <c r="AE87" s="12"/>
      <c r="AF87" s="18" t="s">
        <v>715</v>
      </c>
      <c r="AG87" s="19" t="s">
        <v>392</v>
      </c>
    </row>
    <row r="88" spans="2:36" ht="20.100000000000001" customHeight="1" x14ac:dyDescent="0.25">
      <c r="B88" s="21"/>
      <c r="C88" s="21"/>
      <c r="D88" s="21"/>
      <c r="E88" s="21"/>
      <c r="F88" s="21"/>
      <c r="G88" s="21"/>
      <c r="H88" s="21"/>
    </row>
    <row r="89" spans="2:36" ht="20.100000000000001" customHeight="1" x14ac:dyDescent="0.25">
      <c r="B89" s="21"/>
      <c r="C89" s="21"/>
      <c r="D89" s="21"/>
      <c r="E89" s="21"/>
      <c r="F89" s="21"/>
      <c r="G89" s="21"/>
      <c r="H89" s="21"/>
    </row>
    <row r="90" spans="2:36" ht="20.100000000000001" customHeight="1" x14ac:dyDescent="0.25">
      <c r="Y90" s="37"/>
      <c r="Z90" s="39"/>
      <c r="AF90" s="36"/>
      <c r="AG90" s="11"/>
      <c r="AH90" s="37"/>
      <c r="AI90" s="37"/>
      <c r="AJ90" s="37"/>
    </row>
    <row r="91" spans="2:36" ht="20.100000000000001" customHeight="1" x14ac:dyDescent="0.25">
      <c r="Y91" s="37"/>
      <c r="Z91" s="39"/>
      <c r="AF91" s="36"/>
      <c r="AG91" s="11"/>
      <c r="AH91" s="37"/>
      <c r="AI91" s="37"/>
      <c r="AJ91" s="37"/>
    </row>
    <row r="92" spans="2:36" ht="20.100000000000001" customHeight="1" x14ac:dyDescent="0.25">
      <c r="Y92" s="37"/>
      <c r="Z92" s="39"/>
      <c r="AF92" s="36"/>
      <c r="AG92" s="11"/>
      <c r="AH92" s="37"/>
      <c r="AI92" s="37"/>
      <c r="AJ92" s="37"/>
    </row>
    <row r="93" spans="2:36" ht="20.100000000000001" customHeight="1" x14ac:dyDescent="0.25">
      <c r="Y93" s="37"/>
      <c r="Z93" s="39"/>
      <c r="AF93" s="36"/>
      <c r="AG93" s="11"/>
      <c r="AH93" s="37"/>
      <c r="AI93" s="37"/>
      <c r="AJ93" s="37"/>
    </row>
    <row r="94" spans="2:36" ht="20.100000000000001" customHeight="1" x14ac:dyDescent="0.25">
      <c r="Y94" s="37"/>
      <c r="AH94" s="37"/>
      <c r="AI94" s="37"/>
      <c r="AJ94" s="37"/>
    </row>
    <row r="95" spans="2:36" ht="20.100000000000001" customHeight="1" x14ac:dyDescent="0.25">
      <c r="Y95" s="37"/>
      <c r="AH95" s="37"/>
      <c r="AI95" s="37"/>
      <c r="AJ95" s="37"/>
    </row>
    <row r="96" spans="2:36" ht="20.100000000000001" customHeight="1" x14ac:dyDescent="0.25">
      <c r="Y96" s="37"/>
      <c r="AH96" s="37"/>
      <c r="AI96" s="37"/>
      <c r="AJ96" s="37"/>
    </row>
    <row r="97" spans="25:36" ht="20.100000000000001" customHeight="1" x14ac:dyDescent="0.25">
      <c r="Y97" s="37"/>
      <c r="AH97" s="37"/>
      <c r="AI97" s="37"/>
      <c r="AJ97" s="37"/>
    </row>
    <row r="98" spans="25:36" ht="20.100000000000001" customHeight="1" x14ac:dyDescent="0.25">
      <c r="Y98" s="37"/>
      <c r="AH98" s="37"/>
      <c r="AI98" s="37"/>
      <c r="AJ98" s="37"/>
    </row>
    <row r="99" spans="25:36" ht="20.100000000000001" customHeight="1" x14ac:dyDescent="0.25">
      <c r="Y99" s="37"/>
      <c r="AH99" s="37"/>
      <c r="AI99" s="37"/>
      <c r="AJ99" s="37"/>
    </row>
    <row r="100" spans="25:36" ht="20.100000000000001" customHeight="1" x14ac:dyDescent="0.25">
      <c r="Y100" s="37"/>
      <c r="Z100" s="36"/>
      <c r="AA100" s="11"/>
      <c r="AB100" s="36"/>
      <c r="AC100" s="12"/>
      <c r="AD100" s="36"/>
      <c r="AE100" s="12"/>
      <c r="AF100" s="36"/>
      <c r="AG100" s="11"/>
      <c r="AH100" s="37"/>
      <c r="AI100" s="37"/>
      <c r="AJ100" s="37"/>
    </row>
    <row r="101" spans="25:36" ht="20.100000000000001" customHeight="1" x14ac:dyDescent="0.25">
      <c r="Y101" s="37"/>
      <c r="Z101" s="36"/>
      <c r="AA101" s="11"/>
      <c r="AB101" s="36"/>
      <c r="AC101" s="12"/>
      <c r="AD101" s="36"/>
      <c r="AE101" s="12"/>
      <c r="AF101" s="36"/>
      <c r="AG101" s="11"/>
      <c r="AH101" s="37"/>
      <c r="AI101" s="37"/>
      <c r="AJ101" s="37"/>
    </row>
    <row r="102" spans="25:36" ht="20.100000000000001" customHeight="1" x14ac:dyDescent="0.25">
      <c r="Y102" s="37"/>
      <c r="Z102" s="36"/>
      <c r="AA102" s="11"/>
      <c r="AB102" s="36"/>
      <c r="AC102" s="12"/>
      <c r="AD102" s="36"/>
      <c r="AE102" s="12"/>
      <c r="AF102" s="36"/>
      <c r="AG102" s="11"/>
      <c r="AH102" s="37"/>
      <c r="AI102" s="37"/>
      <c r="AJ102" s="37"/>
    </row>
    <row r="103" spans="25:36" ht="20.100000000000001" customHeight="1" x14ac:dyDescent="0.25">
      <c r="Y103" s="37"/>
      <c r="Z103" s="36"/>
      <c r="AA103" s="11"/>
      <c r="AB103" s="36"/>
      <c r="AC103" s="12"/>
      <c r="AD103" s="36"/>
      <c r="AE103" s="12"/>
      <c r="AF103" s="36"/>
      <c r="AG103" s="11"/>
      <c r="AH103" s="37"/>
      <c r="AI103" s="37"/>
      <c r="AJ103" s="37"/>
    </row>
    <row r="104" spans="25:36" ht="20.100000000000001" customHeight="1" x14ac:dyDescent="0.25">
      <c r="Y104" s="37"/>
      <c r="Z104" s="36"/>
      <c r="AA104" s="11"/>
      <c r="AB104" s="36"/>
      <c r="AC104" s="12"/>
      <c r="AD104" s="36"/>
      <c r="AE104" s="12"/>
      <c r="AF104" s="36"/>
      <c r="AG104" s="11"/>
      <c r="AH104" s="37"/>
      <c r="AI104" s="37"/>
      <c r="AJ104" s="37"/>
    </row>
    <row r="105" spans="25:36" ht="20.100000000000001" customHeight="1" x14ac:dyDescent="0.25">
      <c r="Y105" s="37"/>
      <c r="Z105" s="36"/>
      <c r="AA105" s="11"/>
      <c r="AB105" s="12"/>
      <c r="AC105" s="12"/>
      <c r="AD105" s="36"/>
      <c r="AE105" s="12"/>
      <c r="AF105" s="36"/>
      <c r="AG105" s="11"/>
      <c r="AH105" s="37"/>
      <c r="AI105" s="37"/>
      <c r="AJ105" s="37"/>
    </row>
    <row r="106" spans="25:36" ht="20.100000000000001" customHeight="1" x14ac:dyDescent="0.25">
      <c r="Y106" s="37"/>
      <c r="Z106" s="36"/>
      <c r="AA106" s="11"/>
      <c r="AB106" s="12"/>
      <c r="AC106" s="12"/>
      <c r="AD106" s="36"/>
      <c r="AE106" s="12"/>
      <c r="AF106" s="36"/>
      <c r="AG106" s="11"/>
      <c r="AH106" s="37"/>
      <c r="AI106" s="37"/>
      <c r="AJ106" s="37"/>
    </row>
    <row r="107" spans="25:36" ht="20.100000000000001" customHeight="1" x14ac:dyDescent="0.25">
      <c r="Y107" s="37"/>
      <c r="Z107" s="36"/>
      <c r="AA107" s="11"/>
      <c r="AB107" s="12"/>
      <c r="AC107" s="12"/>
      <c r="AD107" s="36"/>
      <c r="AE107" s="12"/>
      <c r="AF107" s="36"/>
      <c r="AG107" s="11"/>
      <c r="AH107" s="37"/>
      <c r="AI107" s="37"/>
      <c r="AJ107" s="37"/>
    </row>
    <row r="108" spans="25:36" ht="20.100000000000001" customHeight="1" x14ac:dyDescent="0.25">
      <c r="Y108" s="37"/>
      <c r="Z108" s="36"/>
      <c r="AA108" s="11"/>
      <c r="AB108" s="12"/>
      <c r="AC108" s="12"/>
      <c r="AD108" s="36"/>
      <c r="AE108" s="12"/>
      <c r="AF108" s="36"/>
      <c r="AG108" s="11"/>
      <c r="AH108" s="37"/>
      <c r="AI108" s="37"/>
      <c r="AJ108" s="37"/>
    </row>
    <row r="109" spans="25:36" ht="20.100000000000001" customHeight="1" x14ac:dyDescent="0.25">
      <c r="Y109" s="37"/>
      <c r="Z109" s="36"/>
      <c r="AA109" s="35"/>
      <c r="AB109" s="12"/>
      <c r="AC109" s="12"/>
      <c r="AD109" s="36"/>
      <c r="AE109" s="12"/>
      <c r="AF109" s="36"/>
      <c r="AG109" s="11"/>
      <c r="AH109" s="37"/>
      <c r="AI109" s="37"/>
      <c r="AJ109" s="37"/>
    </row>
    <row r="110" spans="25:36" ht="20.100000000000001" customHeight="1" x14ac:dyDescent="0.25">
      <c r="Y110" s="37"/>
      <c r="Z110" s="12"/>
      <c r="AA110" s="12"/>
      <c r="AB110" s="12"/>
      <c r="AC110" s="12"/>
      <c r="AD110" s="36"/>
      <c r="AE110" s="12"/>
      <c r="AF110" s="36"/>
      <c r="AG110" s="11"/>
      <c r="AH110" s="37"/>
      <c r="AI110" s="37"/>
      <c r="AJ110" s="37"/>
    </row>
    <row r="111" spans="25:36" ht="20.100000000000001" customHeight="1" x14ac:dyDescent="0.25">
      <c r="Y111" s="37"/>
      <c r="Z111" s="12"/>
      <c r="AA111" s="12"/>
      <c r="AB111" s="12"/>
      <c r="AC111" s="12"/>
      <c r="AD111" s="36"/>
      <c r="AE111" s="12"/>
      <c r="AF111" s="36"/>
      <c r="AG111" s="11"/>
      <c r="AH111" s="37"/>
      <c r="AI111" s="37"/>
      <c r="AJ111" s="37"/>
    </row>
    <row r="112" spans="25:36" ht="20.100000000000001" customHeight="1" x14ac:dyDescent="0.25">
      <c r="Y112" s="37"/>
      <c r="Z112" s="12"/>
      <c r="AA112" s="12"/>
      <c r="AB112" s="12"/>
      <c r="AC112" s="12"/>
      <c r="AD112" s="36"/>
      <c r="AE112" s="12"/>
      <c r="AF112" s="36"/>
      <c r="AG112" s="11"/>
      <c r="AH112" s="37"/>
      <c r="AI112" s="37"/>
      <c r="AJ112" s="37"/>
    </row>
    <row r="113" spans="25:36" ht="20.100000000000001" customHeight="1" x14ac:dyDescent="0.25">
      <c r="Y113" s="37"/>
      <c r="Z113" s="12"/>
      <c r="AA113" s="12"/>
      <c r="AB113" s="12"/>
      <c r="AC113" s="12"/>
      <c r="AD113" s="36"/>
      <c r="AE113" s="12"/>
      <c r="AF113" s="36"/>
      <c r="AG113" s="11"/>
      <c r="AH113" s="37"/>
      <c r="AI113" s="37"/>
      <c r="AJ113" s="37"/>
    </row>
    <row r="114" spans="25:36" ht="20.100000000000001" customHeight="1" x14ac:dyDescent="0.25">
      <c r="Y114" s="37"/>
      <c r="Z114" s="12"/>
      <c r="AA114" s="12"/>
      <c r="AB114" s="12"/>
      <c r="AC114" s="12"/>
      <c r="AD114" s="36"/>
      <c r="AE114" s="12"/>
      <c r="AF114" s="36"/>
      <c r="AG114" s="11"/>
      <c r="AH114" s="37"/>
      <c r="AI114" s="37"/>
      <c r="AJ114" s="37"/>
    </row>
    <row r="115" spans="25:36" ht="20.100000000000001" customHeight="1" x14ac:dyDescent="0.25">
      <c r="Y115" s="37"/>
      <c r="Z115" s="12"/>
      <c r="AA115" s="12"/>
      <c r="AB115" s="12"/>
      <c r="AC115" s="12"/>
      <c r="AD115" s="36"/>
      <c r="AE115" s="12"/>
      <c r="AF115" s="36"/>
      <c r="AG115" s="11"/>
      <c r="AH115" s="37"/>
      <c r="AI115" s="37"/>
      <c r="AJ115" s="37"/>
    </row>
    <row r="116" spans="25:36" ht="20.100000000000001" customHeight="1" x14ac:dyDescent="0.25">
      <c r="Y116" s="37"/>
      <c r="Z116" s="12"/>
      <c r="AA116" s="12"/>
      <c r="AB116" s="12"/>
      <c r="AC116" s="12"/>
      <c r="AD116" s="36"/>
      <c r="AE116" s="12"/>
      <c r="AF116" s="36"/>
      <c r="AG116" s="11"/>
      <c r="AH116" s="37"/>
      <c r="AI116" s="37"/>
      <c r="AJ116" s="37"/>
    </row>
    <row r="117" spans="25:36" ht="20.100000000000001" customHeight="1" x14ac:dyDescent="0.25">
      <c r="Y117" s="37"/>
      <c r="Z117" s="12"/>
      <c r="AA117" s="12"/>
      <c r="AB117" s="12"/>
      <c r="AC117" s="12"/>
      <c r="AD117" s="36"/>
      <c r="AE117" s="12"/>
      <c r="AF117" s="36"/>
      <c r="AG117" s="11"/>
      <c r="AH117" s="37"/>
      <c r="AI117" s="37"/>
      <c r="AJ117" s="37"/>
    </row>
    <row r="118" spans="25:36" ht="20.100000000000001" customHeight="1" x14ac:dyDescent="0.25">
      <c r="Y118" s="37"/>
      <c r="Z118" s="12"/>
      <c r="AA118" s="12"/>
      <c r="AB118" s="12"/>
      <c r="AC118" s="12"/>
      <c r="AD118" s="36"/>
      <c r="AE118" s="12"/>
      <c r="AF118" s="12"/>
      <c r="AG118" s="12"/>
      <c r="AH118" s="37"/>
      <c r="AI118" s="37"/>
      <c r="AJ118" s="37"/>
    </row>
    <row r="119" spans="25:36" ht="20.100000000000001" customHeight="1" x14ac:dyDescent="0.25">
      <c r="Y119" s="37"/>
      <c r="Z119" s="12"/>
      <c r="AA119" s="12"/>
      <c r="AB119" s="12"/>
      <c r="AC119" s="12"/>
      <c r="AD119" s="36"/>
      <c r="AE119" s="12"/>
      <c r="AF119" s="12"/>
      <c r="AG119" s="12"/>
      <c r="AH119" s="37"/>
      <c r="AI119" s="37"/>
      <c r="AJ119" s="37"/>
    </row>
    <row r="120" spans="25:36" ht="20.100000000000001" customHeight="1" x14ac:dyDescent="0.25">
      <c r="Y120" s="37"/>
      <c r="Z120" s="12"/>
      <c r="AA120" s="12"/>
      <c r="AB120" s="12"/>
      <c r="AC120" s="12"/>
      <c r="AD120" s="36"/>
      <c r="AE120" s="12"/>
      <c r="AF120" s="12"/>
      <c r="AG120" s="12"/>
      <c r="AH120" s="37"/>
      <c r="AI120" s="37"/>
      <c r="AJ120" s="37"/>
    </row>
    <row r="121" spans="25:36" ht="20.100000000000001" customHeight="1" x14ac:dyDescent="0.25">
      <c r="Y121" s="37"/>
      <c r="Z121" s="12"/>
      <c r="AA121" s="12"/>
      <c r="AB121" s="12"/>
      <c r="AC121" s="12"/>
      <c r="AD121" s="36"/>
      <c r="AE121" s="12"/>
      <c r="AF121" s="12"/>
      <c r="AG121" s="12"/>
      <c r="AH121" s="37"/>
      <c r="AI121" s="37"/>
      <c r="AJ121" s="37"/>
    </row>
    <row r="122" spans="25:36" ht="20.100000000000001" customHeight="1" x14ac:dyDescent="0.25">
      <c r="Y122" s="37"/>
      <c r="Z122" s="12"/>
      <c r="AA122" s="12"/>
      <c r="AB122" s="12"/>
      <c r="AC122" s="12"/>
      <c r="AD122" s="36"/>
      <c r="AE122" s="12"/>
      <c r="AF122" s="12"/>
      <c r="AG122" s="12"/>
      <c r="AH122" s="37"/>
      <c r="AI122" s="37"/>
      <c r="AJ122" s="37"/>
    </row>
    <row r="123" spans="25:36" ht="20.100000000000001" customHeight="1" x14ac:dyDescent="0.25">
      <c r="Y123" s="37"/>
      <c r="Z123" s="12"/>
      <c r="AA123" s="12"/>
      <c r="AB123" s="12"/>
      <c r="AC123" s="12"/>
      <c r="AD123" s="36"/>
      <c r="AE123" s="12"/>
      <c r="AF123" s="12"/>
      <c r="AG123" s="12"/>
      <c r="AH123" s="37"/>
      <c r="AI123" s="37"/>
      <c r="AJ123" s="37"/>
    </row>
    <row r="124" spans="25:36" ht="20.100000000000001" customHeight="1" x14ac:dyDescent="0.25">
      <c r="Y124" s="37"/>
      <c r="Z124" s="12"/>
      <c r="AA124" s="12"/>
      <c r="AB124" s="12"/>
      <c r="AC124" s="12"/>
      <c r="AD124" s="36"/>
      <c r="AE124" s="12"/>
      <c r="AF124" s="12"/>
      <c r="AG124" s="12"/>
      <c r="AH124" s="37"/>
      <c r="AI124" s="37"/>
      <c r="AJ124" s="37"/>
    </row>
    <row r="125" spans="25:36" ht="20.100000000000001" customHeight="1" x14ac:dyDescent="0.25">
      <c r="Y125" s="37"/>
      <c r="Z125" s="12"/>
      <c r="AA125" s="12"/>
      <c r="AB125" s="12"/>
      <c r="AC125" s="12"/>
      <c r="AD125" s="12"/>
      <c r="AE125" s="12"/>
      <c r="AF125" s="12"/>
      <c r="AG125" s="12"/>
      <c r="AH125" s="37"/>
      <c r="AI125" s="37"/>
      <c r="AJ125" s="37"/>
    </row>
    <row r="126" spans="25:36" ht="20.100000000000001" customHeight="1" x14ac:dyDescent="0.25"/>
    <row r="127" spans="25:36" ht="20.100000000000001" customHeight="1" x14ac:dyDescent="0.25"/>
    <row r="128" spans="25:36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  <row r="184" ht="20.100000000000001" customHeight="1" x14ac:dyDescent="0.25"/>
    <row r="185" ht="20.100000000000001" customHeight="1" x14ac:dyDescent="0.25"/>
    <row r="186" ht="20.100000000000001" customHeight="1" x14ac:dyDescent="0.25"/>
    <row r="187" ht="20.100000000000001" customHeight="1" x14ac:dyDescent="0.25"/>
    <row r="188" ht="20.100000000000001" customHeight="1" x14ac:dyDescent="0.25"/>
    <row r="189" ht="20.100000000000001" customHeight="1" x14ac:dyDescent="0.25"/>
    <row r="190" ht="20.100000000000001" customHeight="1" x14ac:dyDescent="0.25"/>
    <row r="191" ht="20.100000000000001" customHeight="1" x14ac:dyDescent="0.25"/>
    <row r="192" ht="20.100000000000001" customHeight="1" x14ac:dyDescent="0.25"/>
    <row r="193" ht="20.100000000000001" customHeight="1" x14ac:dyDescent="0.25"/>
    <row r="194" ht="20.100000000000001" customHeight="1" x14ac:dyDescent="0.25"/>
    <row r="195" ht="20.100000000000001" customHeight="1" x14ac:dyDescent="0.25"/>
    <row r="196" ht="20.100000000000001" customHeight="1" x14ac:dyDescent="0.25"/>
    <row r="197" ht="20.100000000000001" customHeight="1" x14ac:dyDescent="0.25"/>
    <row r="198" ht="20.100000000000001" customHeight="1" x14ac:dyDescent="0.25"/>
    <row r="199" ht="20.100000000000001" customHeight="1" x14ac:dyDescent="0.25"/>
    <row r="200" ht="20.100000000000001" customHeight="1" x14ac:dyDescent="0.25"/>
    <row r="201" ht="20.100000000000001" customHeight="1" x14ac:dyDescent="0.25"/>
    <row r="202" ht="20.100000000000001" customHeight="1" x14ac:dyDescent="0.25"/>
    <row r="203" ht="20.100000000000001" customHeight="1" x14ac:dyDescent="0.25"/>
    <row r="204" ht="20.100000000000001" customHeight="1" x14ac:dyDescent="0.25"/>
    <row r="205" ht="20.100000000000001" customHeight="1" x14ac:dyDescent="0.25"/>
    <row r="206" ht="20.100000000000001" customHeight="1" x14ac:dyDescent="0.25"/>
    <row r="207" ht="20.100000000000001" customHeight="1" x14ac:dyDescent="0.25"/>
    <row r="208" ht="20.100000000000001" customHeight="1" x14ac:dyDescent="0.25"/>
    <row r="209" ht="20.100000000000001" customHeight="1" x14ac:dyDescent="0.25"/>
    <row r="210" ht="20.100000000000001" customHeight="1" x14ac:dyDescent="0.25"/>
    <row r="211" ht="20.100000000000001" customHeight="1" x14ac:dyDescent="0.25"/>
    <row r="212" ht="20.100000000000001" customHeight="1" x14ac:dyDescent="0.25"/>
    <row r="213" ht="20.100000000000001" customHeight="1" x14ac:dyDescent="0.25"/>
    <row r="214" ht="20.100000000000001" customHeight="1" x14ac:dyDescent="0.25"/>
    <row r="215" ht="20.100000000000001" customHeight="1" x14ac:dyDescent="0.25"/>
    <row r="216" ht="20.100000000000001" customHeight="1" x14ac:dyDescent="0.25"/>
    <row r="217" ht="20.100000000000001" customHeight="1" x14ac:dyDescent="0.25"/>
    <row r="218" ht="20.100000000000001" customHeight="1" x14ac:dyDescent="0.25"/>
    <row r="219" ht="20.100000000000001" customHeight="1" x14ac:dyDescent="0.25"/>
    <row r="220" ht="20.100000000000001" customHeight="1" x14ac:dyDescent="0.25"/>
    <row r="221" ht="20.100000000000001" customHeight="1" x14ac:dyDescent="0.25"/>
    <row r="222" ht="20.100000000000001" customHeight="1" x14ac:dyDescent="0.25"/>
    <row r="223" ht="20.100000000000001" customHeight="1" x14ac:dyDescent="0.25"/>
    <row r="224" ht="20.100000000000001" customHeight="1" x14ac:dyDescent="0.25"/>
    <row r="225" ht="20.100000000000001" customHeight="1" x14ac:dyDescent="0.25"/>
    <row r="226" ht="20.100000000000001" customHeight="1" x14ac:dyDescent="0.25"/>
    <row r="227" ht="20.100000000000001" customHeight="1" x14ac:dyDescent="0.25"/>
    <row r="228" ht="20.100000000000001" customHeight="1" x14ac:dyDescent="0.25"/>
    <row r="229" ht="20.100000000000001" customHeight="1" x14ac:dyDescent="0.25"/>
    <row r="230" ht="20.100000000000001" customHeight="1" x14ac:dyDescent="0.25"/>
    <row r="231" ht="20.100000000000001" customHeight="1" x14ac:dyDescent="0.25"/>
    <row r="232" ht="20.100000000000001" customHeight="1" x14ac:dyDescent="0.25"/>
    <row r="233" ht="20.100000000000001" customHeight="1" x14ac:dyDescent="0.25"/>
    <row r="234" ht="20.100000000000001" customHeight="1" x14ac:dyDescent="0.25"/>
    <row r="235" ht="20.100000000000001" customHeight="1" x14ac:dyDescent="0.25"/>
    <row r="236" ht="20.100000000000001" customHeight="1" x14ac:dyDescent="0.25"/>
    <row r="237" ht="20.100000000000001" customHeight="1" x14ac:dyDescent="0.25"/>
    <row r="238" ht="20.100000000000001" customHeight="1" x14ac:dyDescent="0.25"/>
    <row r="239" ht="20.100000000000001" customHeight="1" x14ac:dyDescent="0.25"/>
    <row r="240" ht="20.100000000000001" customHeight="1" x14ac:dyDescent="0.25"/>
  </sheetData>
  <sortState ref="W26:X72">
    <sortCondition sortBy="cellColor" ref="W26:W72" dxfId="1"/>
  </sortState>
  <mergeCells count="29">
    <mergeCell ref="S25:T30"/>
    <mergeCell ref="Z68:AG68"/>
    <mergeCell ref="Z69:AA69"/>
    <mergeCell ref="AB69:AC69"/>
    <mergeCell ref="AD69:AE69"/>
    <mergeCell ref="AF69:AG69"/>
    <mergeCell ref="AD2:AE2"/>
    <mergeCell ref="AF2:AG2"/>
    <mergeCell ref="Q23:R23"/>
    <mergeCell ref="S23:T23"/>
    <mergeCell ref="U23:V23"/>
    <mergeCell ref="Q22:X22"/>
    <mergeCell ref="W23:X23"/>
    <mergeCell ref="B1:O1"/>
    <mergeCell ref="Q1:X1"/>
    <mergeCell ref="Z1:AG1"/>
    <mergeCell ref="B2:C2"/>
    <mergeCell ref="D2:E2"/>
    <mergeCell ref="F2:G2"/>
    <mergeCell ref="H2:I2"/>
    <mergeCell ref="J2:K2"/>
    <mergeCell ref="L2:M2"/>
    <mergeCell ref="N2:O2"/>
    <mergeCell ref="Q2:R2"/>
    <mergeCell ref="S2:T2"/>
    <mergeCell ref="U2:V2"/>
    <mergeCell ref="W2:X2"/>
    <mergeCell ref="Z2:AA2"/>
    <mergeCell ref="AB2:AC2"/>
  </mergeCells>
  <phoneticPr fontId="2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A17C4-877A-441A-AF11-736B65851155}">
  <dimension ref="B1:AY32"/>
  <sheetViews>
    <sheetView zoomScale="55" zoomScaleNormal="55" workbookViewId="0">
      <selection activeCell="D2" sqref="D2:AY2"/>
    </sheetView>
  </sheetViews>
  <sheetFormatPr defaultRowHeight="15" x14ac:dyDescent="0.25"/>
  <cols>
    <col min="1" max="1" width="4" customWidth="1"/>
    <col min="2" max="2" width="5.85546875" customWidth="1"/>
    <col min="3" max="3" width="4.140625" customWidth="1"/>
  </cols>
  <sheetData>
    <row r="1" spans="2:51" ht="15.75" thickBot="1" x14ac:dyDescent="0.3"/>
    <row r="2" spans="2:51" ht="36.75" thickBot="1" x14ac:dyDescent="0.3">
      <c r="D2" s="152" t="s">
        <v>2033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5"/>
    </row>
    <row r="3" spans="2:51" ht="16.5" thickBot="1" x14ac:dyDescent="0.3"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3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3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3"/>
      <c r="AT3" s="41"/>
      <c r="AU3" s="41"/>
      <c r="AV3" s="41"/>
      <c r="AW3" s="41"/>
      <c r="AX3" s="41"/>
      <c r="AY3" s="41"/>
    </row>
    <row r="4" spans="2:51" ht="21.75" thickBot="1" x14ac:dyDescent="0.3">
      <c r="B4" s="149" t="s">
        <v>1301</v>
      </c>
      <c r="D4" s="156" t="s">
        <v>637</v>
      </c>
      <c r="E4" s="157"/>
      <c r="F4" s="157"/>
      <c r="G4" s="157"/>
      <c r="H4" s="157"/>
      <c r="I4" s="158"/>
      <c r="J4" s="44"/>
      <c r="K4" s="156" t="s">
        <v>638</v>
      </c>
      <c r="L4" s="157"/>
      <c r="M4" s="157"/>
      <c r="N4" s="157"/>
      <c r="O4" s="157"/>
      <c r="P4" s="158"/>
      <c r="Q4" s="45"/>
      <c r="R4" s="156" t="s">
        <v>661</v>
      </c>
      <c r="S4" s="157"/>
      <c r="T4" s="157"/>
      <c r="U4" s="157"/>
      <c r="V4" s="157"/>
      <c r="W4" s="158"/>
      <c r="X4" s="44"/>
      <c r="Y4" s="156" t="s">
        <v>662</v>
      </c>
      <c r="Z4" s="157"/>
      <c r="AA4" s="157"/>
      <c r="AB4" s="157"/>
      <c r="AC4" s="157"/>
      <c r="AD4" s="158"/>
      <c r="AE4" s="45"/>
      <c r="AF4" s="156" t="s">
        <v>663</v>
      </c>
      <c r="AG4" s="157"/>
      <c r="AH4" s="157"/>
      <c r="AI4" s="157"/>
      <c r="AJ4" s="157"/>
      <c r="AK4" s="158"/>
      <c r="AL4" s="44"/>
      <c r="AM4" s="156" t="s">
        <v>664</v>
      </c>
      <c r="AN4" s="157"/>
      <c r="AO4" s="157"/>
      <c r="AP4" s="157"/>
      <c r="AQ4" s="157"/>
      <c r="AR4" s="158"/>
      <c r="AS4" s="45"/>
      <c r="AT4" s="156" t="s">
        <v>665</v>
      </c>
      <c r="AU4" s="157"/>
      <c r="AV4" s="157"/>
      <c r="AW4" s="157"/>
      <c r="AX4" s="157"/>
      <c r="AY4" s="158"/>
    </row>
    <row r="5" spans="2:51" ht="15.75" x14ac:dyDescent="0.25">
      <c r="B5" s="150"/>
      <c r="D5" s="46" t="s">
        <v>639</v>
      </c>
      <c r="E5" s="46" t="s">
        <v>640</v>
      </c>
      <c r="F5" s="46" t="s">
        <v>641</v>
      </c>
      <c r="G5" s="46" t="s">
        <v>642</v>
      </c>
      <c r="H5" s="46" t="s">
        <v>643</v>
      </c>
      <c r="I5" s="46" t="s">
        <v>644</v>
      </c>
      <c r="J5" s="45"/>
      <c r="K5" s="46" t="s">
        <v>639</v>
      </c>
      <c r="L5" s="46" t="s">
        <v>640</v>
      </c>
      <c r="M5" s="46" t="s">
        <v>641</v>
      </c>
      <c r="N5" s="46" t="s">
        <v>642</v>
      </c>
      <c r="O5" s="46" t="s">
        <v>643</v>
      </c>
      <c r="P5" s="46" t="s">
        <v>644</v>
      </c>
      <c r="Q5" s="45"/>
      <c r="R5" s="46" t="s">
        <v>639</v>
      </c>
      <c r="S5" s="46" t="s">
        <v>640</v>
      </c>
      <c r="T5" s="46" t="s">
        <v>641</v>
      </c>
      <c r="U5" s="46" t="s">
        <v>642</v>
      </c>
      <c r="V5" s="46" t="s">
        <v>643</v>
      </c>
      <c r="W5" s="46" t="s">
        <v>644</v>
      </c>
      <c r="X5" s="45"/>
      <c r="Y5" s="46" t="s">
        <v>639</v>
      </c>
      <c r="Z5" s="46" t="s">
        <v>640</v>
      </c>
      <c r="AA5" s="46" t="s">
        <v>641</v>
      </c>
      <c r="AB5" s="46" t="s">
        <v>642</v>
      </c>
      <c r="AC5" s="46" t="s">
        <v>643</v>
      </c>
      <c r="AD5" s="46" t="s">
        <v>644</v>
      </c>
      <c r="AE5" s="45"/>
      <c r="AF5" s="46" t="s">
        <v>639</v>
      </c>
      <c r="AG5" s="46" t="s">
        <v>640</v>
      </c>
      <c r="AH5" s="46" t="s">
        <v>641</v>
      </c>
      <c r="AI5" s="46" t="s">
        <v>642</v>
      </c>
      <c r="AJ5" s="46" t="s">
        <v>643</v>
      </c>
      <c r="AK5" s="46" t="s">
        <v>644</v>
      </c>
      <c r="AL5" s="45"/>
      <c r="AM5" s="46" t="s">
        <v>639</v>
      </c>
      <c r="AN5" s="46" t="s">
        <v>640</v>
      </c>
      <c r="AO5" s="46" t="s">
        <v>641</v>
      </c>
      <c r="AP5" s="46" t="s">
        <v>642</v>
      </c>
      <c r="AQ5" s="46" t="s">
        <v>643</v>
      </c>
      <c r="AR5" s="46" t="s">
        <v>644</v>
      </c>
      <c r="AS5" s="45"/>
      <c r="AT5" s="46" t="s">
        <v>639</v>
      </c>
      <c r="AU5" s="46" t="s">
        <v>640</v>
      </c>
      <c r="AV5" s="46" t="s">
        <v>641</v>
      </c>
      <c r="AW5" s="46" t="s">
        <v>642</v>
      </c>
      <c r="AX5" s="46" t="s">
        <v>643</v>
      </c>
      <c r="AY5" s="46" t="s">
        <v>644</v>
      </c>
    </row>
    <row r="6" spans="2:51" ht="15.75" x14ac:dyDescent="0.25">
      <c r="B6" s="150"/>
      <c r="D6" s="47" t="s">
        <v>640</v>
      </c>
      <c r="E6" s="47">
        <v>0</v>
      </c>
      <c r="F6" s="47">
        <v>0</v>
      </c>
      <c r="G6" s="47">
        <v>0</v>
      </c>
      <c r="H6" s="47">
        <v>0</v>
      </c>
      <c r="I6" s="47">
        <v>0</v>
      </c>
      <c r="J6" s="45"/>
      <c r="K6" s="47" t="s">
        <v>640</v>
      </c>
      <c r="L6" s="47">
        <v>0</v>
      </c>
      <c r="M6" s="47">
        <v>0</v>
      </c>
      <c r="N6" s="47">
        <v>1</v>
      </c>
      <c r="O6" s="47">
        <v>0</v>
      </c>
      <c r="P6" s="47">
        <v>1</v>
      </c>
      <c r="Q6" s="45"/>
      <c r="R6" s="47" t="s">
        <v>640</v>
      </c>
      <c r="S6" s="47">
        <v>0</v>
      </c>
      <c r="T6" s="47">
        <v>0</v>
      </c>
      <c r="U6" s="47">
        <v>24</v>
      </c>
      <c r="V6" s="47">
        <v>0</v>
      </c>
      <c r="W6" s="47">
        <v>24</v>
      </c>
      <c r="X6" s="45"/>
      <c r="Y6" s="47" t="s">
        <v>640</v>
      </c>
      <c r="Z6" s="47">
        <v>0</v>
      </c>
      <c r="AA6" s="47">
        <v>2</v>
      </c>
      <c r="AB6" s="47">
        <v>74</v>
      </c>
      <c r="AC6" s="47">
        <v>0</v>
      </c>
      <c r="AD6" s="47">
        <v>76</v>
      </c>
      <c r="AE6" s="45"/>
      <c r="AF6" s="47" t="s">
        <v>640</v>
      </c>
      <c r="AG6" s="47">
        <v>0</v>
      </c>
      <c r="AH6" s="47">
        <v>1</v>
      </c>
      <c r="AI6" s="47">
        <v>42</v>
      </c>
      <c r="AJ6" s="47">
        <v>0</v>
      </c>
      <c r="AK6" s="47">
        <v>43</v>
      </c>
      <c r="AL6" s="45"/>
      <c r="AM6" s="47" t="s">
        <v>640</v>
      </c>
      <c r="AN6" s="47">
        <v>0</v>
      </c>
      <c r="AO6" s="47">
        <v>0</v>
      </c>
      <c r="AP6" s="47">
        <v>25</v>
      </c>
      <c r="AQ6" s="47">
        <v>0</v>
      </c>
      <c r="AR6" s="47">
        <v>25</v>
      </c>
      <c r="AS6" s="45"/>
      <c r="AT6" s="47" t="s">
        <v>640</v>
      </c>
      <c r="AU6" s="47">
        <v>0</v>
      </c>
      <c r="AV6" s="47">
        <v>0</v>
      </c>
      <c r="AW6" s="47">
        <v>16</v>
      </c>
      <c r="AX6" s="47">
        <v>0</v>
      </c>
      <c r="AY6" s="47">
        <v>16</v>
      </c>
    </row>
    <row r="7" spans="2:51" ht="15.75" x14ac:dyDescent="0.25">
      <c r="B7" s="150"/>
      <c r="D7" s="47" t="s">
        <v>641</v>
      </c>
      <c r="E7" s="47">
        <v>0</v>
      </c>
      <c r="F7" s="47">
        <v>0</v>
      </c>
      <c r="G7" s="47">
        <v>0</v>
      </c>
      <c r="H7" s="47">
        <v>0</v>
      </c>
      <c r="I7" s="47">
        <v>0</v>
      </c>
      <c r="J7" s="45"/>
      <c r="K7" s="47" t="s">
        <v>641</v>
      </c>
      <c r="L7" s="47">
        <v>1</v>
      </c>
      <c r="M7" s="47">
        <v>0</v>
      </c>
      <c r="N7" s="47">
        <v>0</v>
      </c>
      <c r="O7" s="47">
        <v>9</v>
      </c>
      <c r="P7" s="47">
        <v>10</v>
      </c>
      <c r="Q7" s="45"/>
      <c r="R7" s="47" t="s">
        <v>641</v>
      </c>
      <c r="S7" s="47">
        <v>0</v>
      </c>
      <c r="T7" s="47">
        <v>0</v>
      </c>
      <c r="U7" s="47">
        <v>0</v>
      </c>
      <c r="V7" s="47">
        <v>21</v>
      </c>
      <c r="W7" s="47">
        <v>21</v>
      </c>
      <c r="X7" s="45"/>
      <c r="Y7" s="47" t="s">
        <v>641</v>
      </c>
      <c r="Z7" s="47">
        <v>0</v>
      </c>
      <c r="AA7" s="47">
        <v>0</v>
      </c>
      <c r="AB7" s="47">
        <v>1</v>
      </c>
      <c r="AC7" s="47">
        <v>66</v>
      </c>
      <c r="AD7" s="47">
        <v>67</v>
      </c>
      <c r="AE7" s="45"/>
      <c r="AF7" s="47" t="s">
        <v>641</v>
      </c>
      <c r="AG7" s="47">
        <v>0</v>
      </c>
      <c r="AH7" s="47">
        <v>0</v>
      </c>
      <c r="AI7" s="47">
        <v>1</v>
      </c>
      <c r="AJ7" s="47">
        <v>47</v>
      </c>
      <c r="AK7" s="47">
        <v>48</v>
      </c>
      <c r="AL7" s="45"/>
      <c r="AM7" s="47" t="s">
        <v>641</v>
      </c>
      <c r="AN7" s="47">
        <v>2</v>
      </c>
      <c r="AO7" s="47">
        <v>0</v>
      </c>
      <c r="AP7" s="47">
        <v>0</v>
      </c>
      <c r="AQ7" s="47">
        <v>24</v>
      </c>
      <c r="AR7" s="47">
        <v>26</v>
      </c>
      <c r="AS7" s="45"/>
      <c r="AT7" s="47" t="s">
        <v>641</v>
      </c>
      <c r="AU7" s="47">
        <v>0</v>
      </c>
      <c r="AV7" s="47">
        <v>0</v>
      </c>
      <c r="AW7" s="47">
        <v>0</v>
      </c>
      <c r="AX7" s="47">
        <v>26</v>
      </c>
      <c r="AY7" s="47">
        <v>26</v>
      </c>
    </row>
    <row r="8" spans="2:51" ht="15.75" x14ac:dyDescent="0.25">
      <c r="B8" s="150"/>
      <c r="D8" s="47" t="s">
        <v>642</v>
      </c>
      <c r="E8" s="47">
        <v>0</v>
      </c>
      <c r="F8" s="47">
        <v>0</v>
      </c>
      <c r="G8" s="47">
        <v>0</v>
      </c>
      <c r="H8" s="47">
        <v>0</v>
      </c>
      <c r="I8" s="47">
        <v>0</v>
      </c>
      <c r="J8" s="45"/>
      <c r="K8" s="47" t="s">
        <v>642</v>
      </c>
      <c r="L8" s="47">
        <v>2</v>
      </c>
      <c r="M8" s="47">
        <v>0</v>
      </c>
      <c r="N8" s="47">
        <v>0</v>
      </c>
      <c r="O8" s="47">
        <v>0</v>
      </c>
      <c r="P8" s="47">
        <v>2</v>
      </c>
      <c r="Q8" s="45"/>
      <c r="R8" s="47" t="s">
        <v>642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45"/>
      <c r="Y8" s="47" t="s">
        <v>642</v>
      </c>
      <c r="Z8" s="47">
        <v>0</v>
      </c>
      <c r="AA8" s="47">
        <v>0</v>
      </c>
      <c r="AB8" s="47">
        <v>0</v>
      </c>
      <c r="AC8" s="47">
        <v>0</v>
      </c>
      <c r="AD8" s="47">
        <v>0</v>
      </c>
      <c r="AE8" s="45"/>
      <c r="AF8" s="47" t="s">
        <v>642</v>
      </c>
      <c r="AG8" s="47">
        <v>0</v>
      </c>
      <c r="AH8" s="47">
        <v>0</v>
      </c>
      <c r="AI8" s="47">
        <v>0</v>
      </c>
      <c r="AJ8" s="47">
        <v>0</v>
      </c>
      <c r="AK8" s="47">
        <v>0</v>
      </c>
      <c r="AL8" s="45"/>
      <c r="AM8" s="47" t="s">
        <v>642</v>
      </c>
      <c r="AN8" s="47">
        <v>3</v>
      </c>
      <c r="AO8" s="47">
        <v>0</v>
      </c>
      <c r="AP8" s="47">
        <v>0</v>
      </c>
      <c r="AQ8" s="47">
        <v>0</v>
      </c>
      <c r="AR8" s="47">
        <v>3</v>
      </c>
      <c r="AS8" s="45"/>
      <c r="AT8" s="47" t="s">
        <v>642</v>
      </c>
      <c r="AU8" s="47">
        <v>0</v>
      </c>
      <c r="AV8" s="47">
        <v>0</v>
      </c>
      <c r="AW8" s="47">
        <v>0</v>
      </c>
      <c r="AX8" s="47">
        <v>0</v>
      </c>
      <c r="AY8" s="47">
        <v>0</v>
      </c>
    </row>
    <row r="9" spans="2:51" ht="15.75" x14ac:dyDescent="0.25">
      <c r="B9" s="150"/>
      <c r="D9" s="47" t="s">
        <v>643</v>
      </c>
      <c r="E9" s="47">
        <v>0</v>
      </c>
      <c r="F9" s="47">
        <v>0</v>
      </c>
      <c r="G9" s="47">
        <v>0</v>
      </c>
      <c r="H9" s="47">
        <v>0</v>
      </c>
      <c r="I9" s="47">
        <v>0</v>
      </c>
      <c r="J9" s="45"/>
      <c r="K9" s="47" t="s">
        <v>643</v>
      </c>
      <c r="L9" s="47">
        <v>0</v>
      </c>
      <c r="M9" s="47">
        <v>0</v>
      </c>
      <c r="N9" s="47">
        <v>0</v>
      </c>
      <c r="O9" s="47">
        <v>0</v>
      </c>
      <c r="P9" s="47">
        <v>0</v>
      </c>
      <c r="Q9" s="45"/>
      <c r="R9" s="47" t="s">
        <v>643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  <c r="X9" s="45"/>
      <c r="Y9" s="47" t="s">
        <v>643</v>
      </c>
      <c r="Z9" s="47">
        <v>0</v>
      </c>
      <c r="AA9" s="47">
        <v>1</v>
      </c>
      <c r="AB9" s="47">
        <v>0</v>
      </c>
      <c r="AC9" s="47">
        <v>0</v>
      </c>
      <c r="AD9" s="47">
        <v>1</v>
      </c>
      <c r="AE9" s="45"/>
      <c r="AF9" s="47" t="s">
        <v>643</v>
      </c>
      <c r="AG9" s="47">
        <v>0</v>
      </c>
      <c r="AH9" s="47">
        <v>1</v>
      </c>
      <c r="AI9" s="47">
        <v>0</v>
      </c>
      <c r="AJ9" s="47">
        <v>0</v>
      </c>
      <c r="AK9" s="47">
        <v>1</v>
      </c>
      <c r="AL9" s="45"/>
      <c r="AM9" s="47" t="s">
        <v>643</v>
      </c>
      <c r="AN9" s="47">
        <v>0</v>
      </c>
      <c r="AO9" s="47">
        <v>0</v>
      </c>
      <c r="AP9" s="47">
        <v>0</v>
      </c>
      <c r="AQ9" s="47">
        <v>0</v>
      </c>
      <c r="AR9" s="47">
        <v>0</v>
      </c>
      <c r="AS9" s="45"/>
      <c r="AT9" s="47" t="s">
        <v>643</v>
      </c>
      <c r="AU9" s="47">
        <v>0</v>
      </c>
      <c r="AV9" s="47">
        <v>1</v>
      </c>
      <c r="AW9" s="47">
        <v>0</v>
      </c>
      <c r="AX9" s="47">
        <v>0</v>
      </c>
      <c r="AY9" s="47">
        <v>1</v>
      </c>
    </row>
    <row r="10" spans="2:51" ht="16.5" thickBot="1" x14ac:dyDescent="0.3">
      <c r="B10" s="151"/>
      <c r="D10" s="47"/>
      <c r="E10" s="47"/>
      <c r="F10" s="47"/>
      <c r="G10" s="47"/>
      <c r="H10" s="47"/>
      <c r="I10" s="47">
        <v>0</v>
      </c>
      <c r="J10" s="45"/>
      <c r="K10" s="47"/>
      <c r="L10" s="47"/>
      <c r="M10" s="47"/>
      <c r="N10" s="47"/>
      <c r="O10" s="47"/>
      <c r="P10" s="47">
        <v>13</v>
      </c>
      <c r="Q10" s="45"/>
      <c r="R10" s="47"/>
      <c r="S10" s="47"/>
      <c r="T10" s="47"/>
      <c r="U10" s="47"/>
      <c r="V10" s="47"/>
      <c r="W10" s="47">
        <v>45</v>
      </c>
      <c r="X10" s="45"/>
      <c r="Y10" s="47"/>
      <c r="Z10" s="47"/>
      <c r="AA10" s="47"/>
      <c r="AB10" s="47"/>
      <c r="AC10" s="47"/>
      <c r="AD10" s="47">
        <v>144</v>
      </c>
      <c r="AE10" s="45"/>
      <c r="AF10" s="47"/>
      <c r="AG10" s="47"/>
      <c r="AH10" s="47"/>
      <c r="AI10" s="47"/>
      <c r="AJ10" s="47"/>
      <c r="AK10" s="47">
        <v>92</v>
      </c>
      <c r="AL10" s="45"/>
      <c r="AM10" s="47"/>
      <c r="AN10" s="47"/>
      <c r="AO10" s="47"/>
      <c r="AP10" s="47"/>
      <c r="AQ10" s="47"/>
      <c r="AR10" s="47">
        <v>54</v>
      </c>
      <c r="AS10" s="45"/>
      <c r="AT10" s="47"/>
      <c r="AU10" s="47"/>
      <c r="AV10" s="47"/>
      <c r="AW10" s="47"/>
      <c r="AX10" s="47"/>
      <c r="AY10" s="47">
        <v>43</v>
      </c>
    </row>
    <row r="11" spans="2:51" ht="15.75" x14ac:dyDescent="0.25">
      <c r="D11" s="159" t="s">
        <v>645</v>
      </c>
      <c r="E11" s="160"/>
      <c r="F11" s="160"/>
      <c r="G11" s="160"/>
      <c r="H11" s="160"/>
      <c r="I11" s="48">
        <f>SUM(I21,I31)</f>
        <v>12</v>
      </c>
      <c r="J11" s="45"/>
      <c r="K11" s="159" t="s">
        <v>645</v>
      </c>
      <c r="L11" s="160"/>
      <c r="M11" s="160"/>
      <c r="N11" s="160"/>
      <c r="O11" s="160"/>
      <c r="P11" s="48">
        <f>SUM(P21,P31)</f>
        <v>18</v>
      </c>
      <c r="Q11" s="45"/>
      <c r="R11" s="159" t="s">
        <v>645</v>
      </c>
      <c r="S11" s="160"/>
      <c r="T11" s="160"/>
      <c r="U11" s="160"/>
      <c r="V11" s="160"/>
      <c r="W11" s="48">
        <f>SUM(W21,W31)</f>
        <v>18</v>
      </c>
      <c r="X11" s="45"/>
      <c r="Y11" s="159" t="s">
        <v>645</v>
      </c>
      <c r="Z11" s="160"/>
      <c r="AA11" s="160"/>
      <c r="AB11" s="160"/>
      <c r="AC11" s="160"/>
      <c r="AD11" s="48">
        <f>SUM(AD21,AD31)</f>
        <v>24</v>
      </c>
      <c r="AE11" s="45"/>
      <c r="AF11" s="159" t="s">
        <v>645</v>
      </c>
      <c r="AG11" s="160"/>
      <c r="AH11" s="160"/>
      <c r="AI11" s="160"/>
      <c r="AJ11" s="160"/>
      <c r="AK11" s="48">
        <f>SUM(AK21,AK31)</f>
        <v>18</v>
      </c>
      <c r="AL11" s="45"/>
      <c r="AM11" s="159" t="s">
        <v>645</v>
      </c>
      <c r="AN11" s="160"/>
      <c r="AO11" s="160"/>
      <c r="AP11" s="160"/>
      <c r="AQ11" s="160"/>
      <c r="AR11" s="48">
        <f>SUM(AR21,AR31)</f>
        <v>25</v>
      </c>
      <c r="AS11" s="45"/>
      <c r="AT11" s="159" t="s">
        <v>645</v>
      </c>
      <c r="AU11" s="160"/>
      <c r="AV11" s="160"/>
      <c r="AW11" s="160"/>
      <c r="AX11" s="160"/>
      <c r="AY11" s="48">
        <f>SUM(AY21,AY31)</f>
        <v>26</v>
      </c>
    </row>
    <row r="12" spans="2:51" ht="15.75" x14ac:dyDescent="0.25">
      <c r="D12" s="45"/>
      <c r="E12" s="45"/>
      <c r="F12" s="45"/>
      <c r="G12" s="45"/>
      <c r="H12" s="49" t="s">
        <v>646</v>
      </c>
      <c r="I12" s="45">
        <f>I10/(530*I11)</f>
        <v>0</v>
      </c>
      <c r="J12" s="45"/>
      <c r="K12" s="45"/>
      <c r="L12" s="45"/>
      <c r="M12" s="45"/>
      <c r="N12" s="45"/>
      <c r="O12" s="49" t="s">
        <v>646</v>
      </c>
      <c r="P12" s="45">
        <f>P10/(530*P11)</f>
        <v>1.3626834381551363E-3</v>
      </c>
      <c r="Q12" s="45"/>
      <c r="R12" s="45"/>
      <c r="S12" s="45"/>
      <c r="T12" s="45"/>
      <c r="U12" s="45"/>
      <c r="V12" s="49" t="s">
        <v>646</v>
      </c>
      <c r="W12" s="45">
        <f>W10/(530*W11)</f>
        <v>4.7169811320754715E-3</v>
      </c>
      <c r="X12" s="45"/>
      <c r="Y12" s="45"/>
      <c r="Z12" s="45"/>
      <c r="AA12" s="45"/>
      <c r="AB12" s="45"/>
      <c r="AC12" s="49" t="s">
        <v>646</v>
      </c>
      <c r="AD12" s="45">
        <f>AD10/(530*AD11)</f>
        <v>1.1320754716981131E-2</v>
      </c>
      <c r="AE12" s="45"/>
      <c r="AF12" s="45"/>
      <c r="AG12" s="45"/>
      <c r="AH12" s="45"/>
      <c r="AI12" s="45"/>
      <c r="AJ12" s="49" t="s">
        <v>646</v>
      </c>
      <c r="AK12" s="45">
        <f>AK10/(530*AK11)</f>
        <v>9.6436058700209645E-3</v>
      </c>
      <c r="AL12" s="45"/>
      <c r="AM12" s="45"/>
      <c r="AN12" s="45"/>
      <c r="AO12" s="45"/>
      <c r="AP12" s="45"/>
      <c r="AQ12" s="49" t="s">
        <v>646</v>
      </c>
      <c r="AR12" s="45">
        <f>AR10/(530*AR11)</f>
        <v>4.0754716981132076E-3</v>
      </c>
      <c r="AS12" s="45"/>
      <c r="AT12" s="45"/>
      <c r="AU12" s="45"/>
      <c r="AV12" s="45"/>
      <c r="AW12" s="45"/>
      <c r="AX12" s="49" t="s">
        <v>646</v>
      </c>
      <c r="AY12" s="45">
        <f>AY10/(530*AY11)</f>
        <v>3.1204644412191583E-3</v>
      </c>
    </row>
    <row r="13" spans="2:51" ht="16.5" thickBot="1" x14ac:dyDescent="0.3">
      <c r="D13" s="45"/>
      <c r="E13" s="45"/>
      <c r="F13" s="45"/>
      <c r="G13" s="45"/>
      <c r="H13" s="49"/>
      <c r="I13" s="45"/>
      <c r="J13" s="45"/>
      <c r="K13" s="45"/>
      <c r="L13" s="45"/>
      <c r="M13" s="45"/>
      <c r="N13" s="45"/>
      <c r="O13" s="49"/>
      <c r="P13" s="45"/>
      <c r="Q13" s="45"/>
      <c r="R13" s="45"/>
      <c r="S13" s="45"/>
      <c r="T13" s="45"/>
      <c r="U13" s="45"/>
      <c r="V13" s="49"/>
      <c r="W13" s="45"/>
      <c r="X13" s="45"/>
      <c r="Y13" s="45"/>
      <c r="Z13" s="45"/>
      <c r="AA13" s="45"/>
      <c r="AB13" s="45"/>
      <c r="AC13" s="49"/>
      <c r="AD13" s="45"/>
      <c r="AE13" s="45"/>
      <c r="AF13" s="45"/>
      <c r="AG13" s="45"/>
      <c r="AH13" s="45"/>
      <c r="AI13" s="45"/>
      <c r="AJ13" s="49"/>
      <c r="AK13" s="45"/>
      <c r="AL13" s="45"/>
      <c r="AM13" s="45"/>
      <c r="AN13" s="45"/>
      <c r="AO13" s="45"/>
      <c r="AP13" s="45"/>
      <c r="AQ13" s="49"/>
      <c r="AR13" s="45"/>
      <c r="AS13" s="45"/>
      <c r="AT13" s="45"/>
      <c r="AU13" s="45"/>
      <c r="AV13" s="45"/>
      <c r="AW13" s="45"/>
      <c r="AX13" s="49"/>
      <c r="AY13" s="45"/>
    </row>
    <row r="14" spans="2:51" ht="19.5" thickBot="1" x14ac:dyDescent="0.3">
      <c r="B14" s="149" t="s">
        <v>1302</v>
      </c>
      <c r="D14" s="161" t="s">
        <v>647</v>
      </c>
      <c r="E14" s="162"/>
      <c r="F14" s="162"/>
      <c r="G14" s="162"/>
      <c r="H14" s="162"/>
      <c r="I14" s="163"/>
      <c r="J14" s="45"/>
      <c r="K14" s="161" t="s">
        <v>649</v>
      </c>
      <c r="L14" s="162"/>
      <c r="M14" s="162"/>
      <c r="N14" s="162"/>
      <c r="O14" s="162"/>
      <c r="P14" s="163"/>
      <c r="Q14" s="45"/>
      <c r="R14" s="161" t="s">
        <v>651</v>
      </c>
      <c r="S14" s="162"/>
      <c r="T14" s="162"/>
      <c r="U14" s="162"/>
      <c r="V14" s="162"/>
      <c r="W14" s="163"/>
      <c r="X14" s="45"/>
      <c r="Y14" s="161" t="s">
        <v>653</v>
      </c>
      <c r="Z14" s="162"/>
      <c r="AA14" s="162"/>
      <c r="AB14" s="162"/>
      <c r="AC14" s="162"/>
      <c r="AD14" s="163"/>
      <c r="AE14" s="45"/>
      <c r="AF14" s="161" t="s">
        <v>655</v>
      </c>
      <c r="AG14" s="162"/>
      <c r="AH14" s="162"/>
      <c r="AI14" s="162"/>
      <c r="AJ14" s="162"/>
      <c r="AK14" s="163"/>
      <c r="AL14" s="45"/>
      <c r="AM14" s="161" t="s">
        <v>657</v>
      </c>
      <c r="AN14" s="162"/>
      <c r="AO14" s="162"/>
      <c r="AP14" s="162"/>
      <c r="AQ14" s="162"/>
      <c r="AR14" s="163"/>
      <c r="AS14" s="45"/>
      <c r="AT14" s="161" t="s">
        <v>659</v>
      </c>
      <c r="AU14" s="162"/>
      <c r="AV14" s="162"/>
      <c r="AW14" s="162"/>
      <c r="AX14" s="162"/>
      <c r="AY14" s="163"/>
    </row>
    <row r="15" spans="2:51" ht="15.75" x14ac:dyDescent="0.25">
      <c r="B15" s="150"/>
      <c r="D15" s="46" t="s">
        <v>639</v>
      </c>
      <c r="E15" s="46" t="s">
        <v>640</v>
      </c>
      <c r="F15" s="46" t="s">
        <v>641</v>
      </c>
      <c r="G15" s="46" t="s">
        <v>642</v>
      </c>
      <c r="H15" s="46" t="s">
        <v>643</v>
      </c>
      <c r="I15" s="46" t="s">
        <v>644</v>
      </c>
      <c r="J15" s="45"/>
      <c r="K15" s="46" t="s">
        <v>639</v>
      </c>
      <c r="L15" s="46" t="s">
        <v>640</v>
      </c>
      <c r="M15" s="46" t="s">
        <v>641</v>
      </c>
      <c r="N15" s="46" t="s">
        <v>642</v>
      </c>
      <c r="O15" s="46" t="s">
        <v>643</v>
      </c>
      <c r="P15" s="46" t="s">
        <v>644</v>
      </c>
      <c r="Q15" s="45"/>
      <c r="R15" s="46" t="s">
        <v>639</v>
      </c>
      <c r="S15" s="46" t="s">
        <v>640</v>
      </c>
      <c r="T15" s="46" t="s">
        <v>641</v>
      </c>
      <c r="U15" s="46" t="s">
        <v>642</v>
      </c>
      <c r="V15" s="46" t="s">
        <v>643</v>
      </c>
      <c r="W15" s="46" t="s">
        <v>644</v>
      </c>
      <c r="X15" s="45"/>
      <c r="Y15" s="46" t="s">
        <v>639</v>
      </c>
      <c r="Z15" s="46" t="s">
        <v>640</v>
      </c>
      <c r="AA15" s="46" t="s">
        <v>641</v>
      </c>
      <c r="AB15" s="46" t="s">
        <v>642</v>
      </c>
      <c r="AC15" s="46" t="s">
        <v>643</v>
      </c>
      <c r="AD15" s="46" t="s">
        <v>644</v>
      </c>
      <c r="AE15" s="45"/>
      <c r="AF15" s="46" t="s">
        <v>639</v>
      </c>
      <c r="AG15" s="46" t="s">
        <v>640</v>
      </c>
      <c r="AH15" s="46" t="s">
        <v>641</v>
      </c>
      <c r="AI15" s="46" t="s">
        <v>642</v>
      </c>
      <c r="AJ15" s="46" t="s">
        <v>643</v>
      </c>
      <c r="AK15" s="46" t="s">
        <v>644</v>
      </c>
      <c r="AL15" s="45"/>
      <c r="AM15" s="46" t="s">
        <v>639</v>
      </c>
      <c r="AN15" s="46" t="s">
        <v>640</v>
      </c>
      <c r="AO15" s="46" t="s">
        <v>641</v>
      </c>
      <c r="AP15" s="46" t="s">
        <v>642</v>
      </c>
      <c r="AQ15" s="46" t="s">
        <v>643</v>
      </c>
      <c r="AR15" s="46" t="s">
        <v>644</v>
      </c>
      <c r="AS15" s="45"/>
      <c r="AT15" s="46" t="s">
        <v>639</v>
      </c>
      <c r="AU15" s="46" t="s">
        <v>640</v>
      </c>
      <c r="AV15" s="46" t="s">
        <v>641</v>
      </c>
      <c r="AW15" s="46" t="s">
        <v>642</v>
      </c>
      <c r="AX15" s="46" t="s">
        <v>643</v>
      </c>
      <c r="AY15" s="46" t="s">
        <v>644</v>
      </c>
    </row>
    <row r="16" spans="2:51" ht="15.75" x14ac:dyDescent="0.25">
      <c r="B16" s="150"/>
      <c r="D16" s="47" t="s">
        <v>640</v>
      </c>
      <c r="E16" s="47">
        <v>0</v>
      </c>
      <c r="F16" s="47">
        <v>0</v>
      </c>
      <c r="G16" s="47">
        <v>0</v>
      </c>
      <c r="H16" s="47">
        <v>0</v>
      </c>
      <c r="I16" s="47">
        <v>0</v>
      </c>
      <c r="J16" s="45"/>
      <c r="K16" s="47" t="s">
        <v>640</v>
      </c>
      <c r="L16" s="47">
        <v>0</v>
      </c>
      <c r="M16" s="47">
        <v>0</v>
      </c>
      <c r="N16" s="47">
        <v>1</v>
      </c>
      <c r="O16" s="47">
        <v>0</v>
      </c>
      <c r="P16" s="47">
        <v>1</v>
      </c>
      <c r="Q16" s="45"/>
      <c r="R16" s="47" t="s">
        <v>640</v>
      </c>
      <c r="S16" s="47">
        <v>0</v>
      </c>
      <c r="T16" s="47">
        <v>0</v>
      </c>
      <c r="U16" s="47">
        <v>13</v>
      </c>
      <c r="V16" s="47">
        <v>0</v>
      </c>
      <c r="W16" s="47">
        <v>13</v>
      </c>
      <c r="X16" s="45"/>
      <c r="Y16" s="47" t="s">
        <v>640</v>
      </c>
      <c r="Z16" s="47">
        <v>0</v>
      </c>
      <c r="AA16" s="47">
        <v>1</v>
      </c>
      <c r="AB16" s="47">
        <v>38</v>
      </c>
      <c r="AC16" s="47">
        <v>0</v>
      </c>
      <c r="AD16" s="47">
        <v>39</v>
      </c>
      <c r="AE16" s="45"/>
      <c r="AF16" s="47" t="s">
        <v>640</v>
      </c>
      <c r="AG16" s="47">
        <v>0</v>
      </c>
      <c r="AH16" s="47">
        <v>0</v>
      </c>
      <c r="AI16" s="47">
        <v>24</v>
      </c>
      <c r="AJ16" s="47">
        <v>0</v>
      </c>
      <c r="AK16" s="47">
        <v>24</v>
      </c>
      <c r="AL16" s="45"/>
      <c r="AM16" s="47" t="s">
        <v>640</v>
      </c>
      <c r="AN16" s="47">
        <v>0</v>
      </c>
      <c r="AO16" s="47">
        <v>0</v>
      </c>
      <c r="AP16" s="47">
        <v>14</v>
      </c>
      <c r="AQ16" s="47">
        <v>0</v>
      </c>
      <c r="AR16" s="47">
        <v>14</v>
      </c>
      <c r="AS16" s="45"/>
      <c r="AT16" s="47" t="s">
        <v>640</v>
      </c>
      <c r="AU16" s="47">
        <v>0</v>
      </c>
      <c r="AV16" s="47">
        <v>0</v>
      </c>
      <c r="AW16" s="47">
        <v>9</v>
      </c>
      <c r="AX16" s="47">
        <v>0</v>
      </c>
      <c r="AY16" s="47">
        <v>9</v>
      </c>
    </row>
    <row r="17" spans="2:51" ht="15.75" x14ac:dyDescent="0.25">
      <c r="B17" s="150"/>
      <c r="D17" s="47" t="s">
        <v>641</v>
      </c>
      <c r="E17" s="47">
        <v>0</v>
      </c>
      <c r="F17" s="47">
        <v>0</v>
      </c>
      <c r="G17" s="47">
        <v>0</v>
      </c>
      <c r="H17" s="47">
        <v>0</v>
      </c>
      <c r="I17" s="47">
        <v>0</v>
      </c>
      <c r="J17" s="45"/>
      <c r="K17" s="47" t="s">
        <v>641</v>
      </c>
      <c r="L17" s="47">
        <v>1</v>
      </c>
      <c r="M17" s="47">
        <v>0</v>
      </c>
      <c r="N17" s="47">
        <v>0</v>
      </c>
      <c r="O17" s="47">
        <v>5</v>
      </c>
      <c r="P17" s="47">
        <v>6</v>
      </c>
      <c r="Q17" s="45"/>
      <c r="R17" s="47" t="s">
        <v>641</v>
      </c>
      <c r="S17" s="47">
        <v>0</v>
      </c>
      <c r="T17" s="47">
        <v>0</v>
      </c>
      <c r="U17" s="47">
        <v>0</v>
      </c>
      <c r="V17" s="47">
        <v>15</v>
      </c>
      <c r="W17" s="47">
        <v>15</v>
      </c>
      <c r="X17" s="45"/>
      <c r="Y17" s="47" t="s">
        <v>641</v>
      </c>
      <c r="Z17" s="47">
        <v>0</v>
      </c>
      <c r="AA17" s="47">
        <v>0</v>
      </c>
      <c r="AB17" s="47">
        <v>1</v>
      </c>
      <c r="AC17" s="47">
        <v>35</v>
      </c>
      <c r="AD17" s="47">
        <v>36</v>
      </c>
      <c r="AE17" s="45"/>
      <c r="AF17" s="47" t="s">
        <v>641</v>
      </c>
      <c r="AG17" s="47">
        <v>0</v>
      </c>
      <c r="AH17" s="47">
        <v>0</v>
      </c>
      <c r="AI17" s="47">
        <v>0</v>
      </c>
      <c r="AJ17" s="47">
        <v>29</v>
      </c>
      <c r="AK17" s="47">
        <v>29</v>
      </c>
      <c r="AL17" s="45"/>
      <c r="AM17" s="47" t="s">
        <v>641</v>
      </c>
      <c r="AN17" s="47">
        <v>2</v>
      </c>
      <c r="AO17" s="47">
        <v>0</v>
      </c>
      <c r="AP17" s="47">
        <v>0</v>
      </c>
      <c r="AQ17" s="47">
        <v>14</v>
      </c>
      <c r="AR17" s="47">
        <v>16</v>
      </c>
      <c r="AS17" s="45"/>
      <c r="AT17" s="47" t="s">
        <v>641</v>
      </c>
      <c r="AU17" s="47">
        <v>0</v>
      </c>
      <c r="AV17" s="47">
        <v>0</v>
      </c>
      <c r="AW17" s="47">
        <v>0</v>
      </c>
      <c r="AX17" s="47">
        <v>12</v>
      </c>
      <c r="AY17" s="47">
        <v>12</v>
      </c>
    </row>
    <row r="18" spans="2:51" ht="15.75" x14ac:dyDescent="0.25">
      <c r="B18" s="150"/>
      <c r="D18" s="47" t="s">
        <v>642</v>
      </c>
      <c r="E18" s="47">
        <v>0</v>
      </c>
      <c r="F18" s="47">
        <v>0</v>
      </c>
      <c r="G18" s="47">
        <v>0</v>
      </c>
      <c r="H18" s="47">
        <v>0</v>
      </c>
      <c r="I18" s="47">
        <v>0</v>
      </c>
      <c r="J18" s="45"/>
      <c r="K18" s="47" t="s">
        <v>642</v>
      </c>
      <c r="L18" s="47">
        <v>2</v>
      </c>
      <c r="M18" s="47">
        <v>0</v>
      </c>
      <c r="N18" s="47">
        <v>0</v>
      </c>
      <c r="O18" s="47">
        <v>0</v>
      </c>
      <c r="P18" s="47">
        <v>2</v>
      </c>
      <c r="Q18" s="45"/>
      <c r="R18" s="47" t="s">
        <v>642</v>
      </c>
      <c r="S18" s="47">
        <v>0</v>
      </c>
      <c r="T18" s="47">
        <v>0</v>
      </c>
      <c r="U18" s="47">
        <v>0</v>
      </c>
      <c r="V18" s="47">
        <v>0</v>
      </c>
      <c r="W18" s="47">
        <v>0</v>
      </c>
      <c r="X18" s="45"/>
      <c r="Y18" s="47" t="s">
        <v>642</v>
      </c>
      <c r="Z18" s="47">
        <v>0</v>
      </c>
      <c r="AA18" s="47">
        <v>0</v>
      </c>
      <c r="AB18" s="47">
        <v>0</v>
      </c>
      <c r="AC18" s="47">
        <v>0</v>
      </c>
      <c r="AD18" s="47">
        <v>0</v>
      </c>
      <c r="AE18" s="45"/>
      <c r="AF18" s="47" t="s">
        <v>642</v>
      </c>
      <c r="AG18" s="47">
        <v>0</v>
      </c>
      <c r="AH18" s="47">
        <v>0</v>
      </c>
      <c r="AI18" s="47">
        <v>0</v>
      </c>
      <c r="AJ18" s="47">
        <v>0</v>
      </c>
      <c r="AK18" s="47">
        <v>0</v>
      </c>
      <c r="AL18" s="45"/>
      <c r="AM18" s="47" t="s">
        <v>642</v>
      </c>
      <c r="AN18" s="47">
        <v>2</v>
      </c>
      <c r="AO18" s="47">
        <v>0</v>
      </c>
      <c r="AP18" s="47">
        <v>0</v>
      </c>
      <c r="AQ18" s="47">
        <v>0</v>
      </c>
      <c r="AR18" s="47">
        <v>2</v>
      </c>
      <c r="AS18" s="45"/>
      <c r="AT18" s="47" t="s">
        <v>642</v>
      </c>
      <c r="AU18" s="47">
        <v>0</v>
      </c>
      <c r="AV18" s="47">
        <v>0</v>
      </c>
      <c r="AW18" s="47">
        <v>0</v>
      </c>
      <c r="AX18" s="47">
        <v>0</v>
      </c>
      <c r="AY18" s="47">
        <v>0</v>
      </c>
    </row>
    <row r="19" spans="2:51" ht="15.75" x14ac:dyDescent="0.25">
      <c r="B19" s="150"/>
      <c r="D19" s="47" t="s">
        <v>643</v>
      </c>
      <c r="E19" s="47">
        <v>0</v>
      </c>
      <c r="F19" s="47">
        <v>0</v>
      </c>
      <c r="G19" s="47">
        <v>0</v>
      </c>
      <c r="H19" s="47">
        <v>0</v>
      </c>
      <c r="I19" s="47">
        <v>0</v>
      </c>
      <c r="J19" s="45"/>
      <c r="K19" s="47" t="s">
        <v>643</v>
      </c>
      <c r="L19" s="47">
        <v>0</v>
      </c>
      <c r="M19" s="47">
        <v>0</v>
      </c>
      <c r="N19" s="47">
        <v>0</v>
      </c>
      <c r="O19" s="47">
        <v>0</v>
      </c>
      <c r="P19" s="47">
        <v>0</v>
      </c>
      <c r="Q19" s="45"/>
      <c r="R19" s="47" t="s">
        <v>643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  <c r="X19" s="45"/>
      <c r="Y19" s="47" t="s">
        <v>643</v>
      </c>
      <c r="Z19" s="47">
        <v>0</v>
      </c>
      <c r="AA19" s="47">
        <v>0</v>
      </c>
      <c r="AB19" s="47">
        <v>0</v>
      </c>
      <c r="AC19" s="47">
        <v>0</v>
      </c>
      <c r="AD19" s="47">
        <v>0</v>
      </c>
      <c r="AE19" s="45"/>
      <c r="AF19" s="47" t="s">
        <v>643</v>
      </c>
      <c r="AG19" s="47">
        <v>0</v>
      </c>
      <c r="AH19" s="47">
        <v>1</v>
      </c>
      <c r="AI19" s="47">
        <v>0</v>
      </c>
      <c r="AJ19" s="47">
        <v>0</v>
      </c>
      <c r="AK19" s="47">
        <v>1</v>
      </c>
      <c r="AL19" s="45"/>
      <c r="AM19" s="47" t="s">
        <v>643</v>
      </c>
      <c r="AN19" s="47">
        <v>0</v>
      </c>
      <c r="AO19" s="47">
        <v>0</v>
      </c>
      <c r="AP19" s="47">
        <v>0</v>
      </c>
      <c r="AQ19" s="47">
        <v>0</v>
      </c>
      <c r="AR19" s="47">
        <v>0</v>
      </c>
      <c r="AS19" s="45"/>
      <c r="AT19" s="47" t="s">
        <v>643</v>
      </c>
      <c r="AU19" s="47">
        <v>0</v>
      </c>
      <c r="AV19" s="47">
        <v>1</v>
      </c>
      <c r="AW19" s="47">
        <v>0</v>
      </c>
      <c r="AX19" s="47">
        <v>0</v>
      </c>
      <c r="AY19" s="47">
        <v>1</v>
      </c>
    </row>
    <row r="20" spans="2:51" ht="16.5" thickBot="1" x14ac:dyDescent="0.3">
      <c r="B20" s="151"/>
      <c r="D20" s="47"/>
      <c r="E20" s="47"/>
      <c r="F20" s="47"/>
      <c r="G20" s="47"/>
      <c r="H20" s="47"/>
      <c r="I20" s="47">
        <v>0</v>
      </c>
      <c r="J20" s="45"/>
      <c r="K20" s="47"/>
      <c r="L20" s="47"/>
      <c r="M20" s="47"/>
      <c r="N20" s="47"/>
      <c r="O20" s="47"/>
      <c r="P20" s="47">
        <v>9</v>
      </c>
      <c r="Q20" s="45"/>
      <c r="R20" s="47"/>
      <c r="S20" s="47"/>
      <c r="T20" s="47"/>
      <c r="U20" s="47"/>
      <c r="V20" s="47"/>
      <c r="W20" s="47">
        <v>28</v>
      </c>
      <c r="X20" s="45"/>
      <c r="Y20" s="47"/>
      <c r="Z20" s="47"/>
      <c r="AA20" s="47"/>
      <c r="AB20" s="47"/>
      <c r="AC20" s="47"/>
      <c r="AD20" s="47">
        <v>75</v>
      </c>
      <c r="AE20" s="45"/>
      <c r="AF20" s="47"/>
      <c r="AG20" s="47"/>
      <c r="AH20" s="47"/>
      <c r="AI20" s="47"/>
      <c r="AJ20" s="47"/>
      <c r="AK20" s="47">
        <v>54</v>
      </c>
      <c r="AL20" s="45"/>
      <c r="AM20" s="47"/>
      <c r="AN20" s="47"/>
      <c r="AO20" s="47"/>
      <c r="AP20" s="47"/>
      <c r="AQ20" s="47"/>
      <c r="AR20" s="47">
        <v>32</v>
      </c>
      <c r="AS20" s="45"/>
      <c r="AT20" s="47"/>
      <c r="AU20" s="47"/>
      <c r="AV20" s="47"/>
      <c r="AW20" s="47"/>
      <c r="AX20" s="47"/>
      <c r="AY20" s="47">
        <v>22</v>
      </c>
    </row>
    <row r="21" spans="2:51" ht="15.75" x14ac:dyDescent="0.25">
      <c r="D21" s="159" t="s">
        <v>645</v>
      </c>
      <c r="E21" s="160"/>
      <c r="F21" s="160"/>
      <c r="G21" s="160"/>
      <c r="H21" s="160"/>
      <c r="I21" s="48">
        <v>2</v>
      </c>
      <c r="J21" s="45"/>
      <c r="K21" s="159" t="s">
        <v>645</v>
      </c>
      <c r="L21" s="160"/>
      <c r="M21" s="160"/>
      <c r="N21" s="160"/>
      <c r="O21" s="160"/>
      <c r="P21" s="48">
        <v>9</v>
      </c>
      <c r="Q21" s="45"/>
      <c r="R21" s="159" t="s">
        <v>645</v>
      </c>
      <c r="S21" s="160"/>
      <c r="T21" s="160"/>
      <c r="U21" s="160"/>
      <c r="V21" s="160"/>
      <c r="W21" s="48">
        <v>9</v>
      </c>
      <c r="X21" s="45"/>
      <c r="Y21" s="159" t="s">
        <v>645</v>
      </c>
      <c r="Z21" s="160"/>
      <c r="AA21" s="160"/>
      <c r="AB21" s="160"/>
      <c r="AC21" s="160"/>
      <c r="AD21" s="48">
        <v>11</v>
      </c>
      <c r="AE21" s="45"/>
      <c r="AF21" s="159" t="s">
        <v>645</v>
      </c>
      <c r="AG21" s="160"/>
      <c r="AH21" s="160"/>
      <c r="AI21" s="160"/>
      <c r="AJ21" s="160"/>
      <c r="AK21" s="48">
        <v>13</v>
      </c>
      <c r="AL21" s="45"/>
      <c r="AM21" s="159" t="s">
        <v>645</v>
      </c>
      <c r="AN21" s="160"/>
      <c r="AO21" s="160"/>
      <c r="AP21" s="160"/>
      <c r="AQ21" s="160"/>
      <c r="AR21" s="48">
        <v>13</v>
      </c>
      <c r="AS21" s="45"/>
      <c r="AT21" s="159" t="s">
        <v>645</v>
      </c>
      <c r="AU21" s="160"/>
      <c r="AV21" s="160"/>
      <c r="AW21" s="160"/>
      <c r="AX21" s="160"/>
      <c r="AY21" s="48">
        <v>14</v>
      </c>
    </row>
    <row r="22" spans="2:51" ht="15.75" x14ac:dyDescent="0.25">
      <c r="D22" s="45"/>
      <c r="E22" s="45"/>
      <c r="F22" s="45"/>
      <c r="G22" s="45"/>
      <c r="H22" s="49" t="s">
        <v>646</v>
      </c>
      <c r="I22" s="45">
        <f>I20/(530*I21)</f>
        <v>0</v>
      </c>
      <c r="J22" s="45"/>
      <c r="K22" s="45"/>
      <c r="L22" s="45"/>
      <c r="M22" s="45"/>
      <c r="N22" s="45"/>
      <c r="O22" s="49" t="s">
        <v>646</v>
      </c>
      <c r="P22" s="45">
        <f>P20/(530*P21)</f>
        <v>1.8867924528301887E-3</v>
      </c>
      <c r="Q22" s="45"/>
      <c r="R22" s="45"/>
      <c r="S22" s="45"/>
      <c r="T22" s="45"/>
      <c r="U22" s="45"/>
      <c r="V22" s="49" t="s">
        <v>646</v>
      </c>
      <c r="W22" s="45">
        <f>W20/(530*W21)</f>
        <v>5.8700209643605871E-3</v>
      </c>
      <c r="X22" s="45"/>
      <c r="Y22" s="45"/>
      <c r="Z22" s="45"/>
      <c r="AA22" s="45"/>
      <c r="AB22" s="45"/>
      <c r="AC22" s="49" t="s">
        <v>646</v>
      </c>
      <c r="AD22" s="45">
        <f>AD20/(530*AD21)</f>
        <v>1.2864493996569469E-2</v>
      </c>
      <c r="AE22" s="45"/>
      <c r="AF22" s="45"/>
      <c r="AG22" s="45"/>
      <c r="AH22" s="45"/>
      <c r="AI22" s="45"/>
      <c r="AJ22" s="49" t="s">
        <v>646</v>
      </c>
      <c r="AK22" s="45">
        <f>AK20/(530*AK21)</f>
        <v>7.8374455732946307E-3</v>
      </c>
      <c r="AL22" s="45"/>
      <c r="AM22" s="45"/>
      <c r="AN22" s="45"/>
      <c r="AO22" s="45"/>
      <c r="AP22" s="45"/>
      <c r="AQ22" s="49" t="s">
        <v>646</v>
      </c>
      <c r="AR22" s="45">
        <f>AR20/(530*AR21)</f>
        <v>4.6444121915820025E-3</v>
      </c>
      <c r="AS22" s="45"/>
      <c r="AT22" s="45"/>
      <c r="AU22" s="45"/>
      <c r="AV22" s="45"/>
      <c r="AW22" s="45"/>
      <c r="AX22" s="49" t="s">
        <v>646</v>
      </c>
      <c r="AY22" s="45">
        <f>AY20/(530*AY21)</f>
        <v>2.9649595687331535E-3</v>
      </c>
    </row>
    <row r="23" spans="2:51" ht="16.5" thickBot="1" x14ac:dyDescent="0.3">
      <c r="D23" s="45"/>
      <c r="E23" s="45"/>
      <c r="F23" s="45"/>
      <c r="G23" s="45"/>
      <c r="H23" s="49"/>
      <c r="I23" s="45"/>
      <c r="J23" s="45"/>
      <c r="K23" s="45"/>
      <c r="L23" s="45"/>
      <c r="M23" s="45"/>
      <c r="N23" s="45"/>
      <c r="O23" s="49"/>
      <c r="P23" s="45"/>
      <c r="Q23" s="45"/>
      <c r="R23" s="45"/>
      <c r="S23" s="45"/>
      <c r="T23" s="45"/>
      <c r="U23" s="45"/>
      <c r="V23" s="49"/>
      <c r="W23" s="45"/>
      <c r="X23" s="45"/>
      <c r="Y23" s="45"/>
      <c r="Z23" s="45"/>
      <c r="AA23" s="45"/>
      <c r="AB23" s="45"/>
      <c r="AC23" s="49"/>
      <c r="AD23" s="45"/>
      <c r="AE23" s="45"/>
      <c r="AF23" s="45"/>
      <c r="AG23" s="45"/>
      <c r="AH23" s="45"/>
      <c r="AI23" s="45"/>
      <c r="AJ23" s="49"/>
      <c r="AK23" s="45"/>
      <c r="AL23" s="45"/>
      <c r="AM23" s="45"/>
      <c r="AN23" s="45"/>
      <c r="AO23" s="45"/>
      <c r="AP23" s="45"/>
      <c r="AQ23" s="49"/>
      <c r="AR23" s="45"/>
      <c r="AS23" s="45"/>
      <c r="AT23" s="45"/>
      <c r="AU23" s="45"/>
      <c r="AV23" s="45"/>
      <c r="AW23" s="45"/>
      <c r="AX23" s="49"/>
      <c r="AY23" s="45"/>
    </row>
    <row r="24" spans="2:51" ht="19.5" thickBot="1" x14ac:dyDescent="0.3">
      <c r="B24" s="149" t="s">
        <v>1303</v>
      </c>
      <c r="D24" s="161" t="s">
        <v>648</v>
      </c>
      <c r="E24" s="162"/>
      <c r="F24" s="162"/>
      <c r="G24" s="162"/>
      <c r="H24" s="162"/>
      <c r="I24" s="163"/>
      <c r="J24" s="45"/>
      <c r="K24" s="161" t="s">
        <v>650</v>
      </c>
      <c r="L24" s="162"/>
      <c r="M24" s="162"/>
      <c r="N24" s="162"/>
      <c r="O24" s="162"/>
      <c r="P24" s="163"/>
      <c r="Q24" s="45"/>
      <c r="R24" s="161" t="s">
        <v>652</v>
      </c>
      <c r="S24" s="162"/>
      <c r="T24" s="162"/>
      <c r="U24" s="162"/>
      <c r="V24" s="162"/>
      <c r="W24" s="163"/>
      <c r="X24" s="45"/>
      <c r="Y24" s="161" t="s">
        <v>654</v>
      </c>
      <c r="Z24" s="162"/>
      <c r="AA24" s="162"/>
      <c r="AB24" s="162"/>
      <c r="AC24" s="162"/>
      <c r="AD24" s="163"/>
      <c r="AE24" s="45"/>
      <c r="AF24" s="161" t="s">
        <v>656</v>
      </c>
      <c r="AG24" s="162"/>
      <c r="AH24" s="162"/>
      <c r="AI24" s="162"/>
      <c r="AJ24" s="162"/>
      <c r="AK24" s="163"/>
      <c r="AL24" s="45"/>
      <c r="AM24" s="161" t="s">
        <v>658</v>
      </c>
      <c r="AN24" s="162"/>
      <c r="AO24" s="162"/>
      <c r="AP24" s="162"/>
      <c r="AQ24" s="162"/>
      <c r="AR24" s="163"/>
      <c r="AS24" s="45"/>
      <c r="AT24" s="161" t="s">
        <v>660</v>
      </c>
      <c r="AU24" s="162"/>
      <c r="AV24" s="162"/>
      <c r="AW24" s="162"/>
      <c r="AX24" s="162"/>
      <c r="AY24" s="163"/>
    </row>
    <row r="25" spans="2:51" ht="15.75" x14ac:dyDescent="0.25">
      <c r="B25" s="150"/>
      <c r="D25" s="46" t="s">
        <v>639</v>
      </c>
      <c r="E25" s="46" t="s">
        <v>640</v>
      </c>
      <c r="F25" s="46" t="s">
        <v>641</v>
      </c>
      <c r="G25" s="46" t="s">
        <v>642</v>
      </c>
      <c r="H25" s="46" t="s">
        <v>643</v>
      </c>
      <c r="I25" s="46" t="s">
        <v>644</v>
      </c>
      <c r="J25" s="45"/>
      <c r="K25" s="46" t="s">
        <v>639</v>
      </c>
      <c r="L25" s="46" t="s">
        <v>640</v>
      </c>
      <c r="M25" s="46" t="s">
        <v>641</v>
      </c>
      <c r="N25" s="46" t="s">
        <v>642</v>
      </c>
      <c r="O25" s="46" t="s">
        <v>643</v>
      </c>
      <c r="P25" s="46" t="s">
        <v>644</v>
      </c>
      <c r="Q25" s="45"/>
      <c r="R25" s="46" t="s">
        <v>639</v>
      </c>
      <c r="S25" s="46" t="s">
        <v>640</v>
      </c>
      <c r="T25" s="46" t="s">
        <v>641</v>
      </c>
      <c r="U25" s="46" t="s">
        <v>642</v>
      </c>
      <c r="V25" s="46" t="s">
        <v>643</v>
      </c>
      <c r="W25" s="46" t="s">
        <v>644</v>
      </c>
      <c r="X25" s="45"/>
      <c r="Y25" s="46" t="s">
        <v>639</v>
      </c>
      <c r="Z25" s="46" t="s">
        <v>640</v>
      </c>
      <c r="AA25" s="46" t="s">
        <v>641</v>
      </c>
      <c r="AB25" s="46" t="s">
        <v>642</v>
      </c>
      <c r="AC25" s="46" t="s">
        <v>643</v>
      </c>
      <c r="AD25" s="46" t="s">
        <v>644</v>
      </c>
      <c r="AE25" s="45"/>
      <c r="AF25" s="46" t="s">
        <v>639</v>
      </c>
      <c r="AG25" s="46" t="s">
        <v>640</v>
      </c>
      <c r="AH25" s="46" t="s">
        <v>641</v>
      </c>
      <c r="AI25" s="46" t="s">
        <v>642</v>
      </c>
      <c r="AJ25" s="46" t="s">
        <v>643</v>
      </c>
      <c r="AK25" s="46" t="s">
        <v>644</v>
      </c>
      <c r="AL25" s="45"/>
      <c r="AM25" s="46" t="s">
        <v>639</v>
      </c>
      <c r="AN25" s="46" t="s">
        <v>640</v>
      </c>
      <c r="AO25" s="46" t="s">
        <v>641</v>
      </c>
      <c r="AP25" s="46" t="s">
        <v>642</v>
      </c>
      <c r="AQ25" s="46" t="s">
        <v>643</v>
      </c>
      <c r="AR25" s="46" t="s">
        <v>644</v>
      </c>
      <c r="AS25" s="45"/>
      <c r="AT25" s="46" t="s">
        <v>639</v>
      </c>
      <c r="AU25" s="46" t="s">
        <v>640</v>
      </c>
      <c r="AV25" s="46" t="s">
        <v>641</v>
      </c>
      <c r="AW25" s="46" t="s">
        <v>642</v>
      </c>
      <c r="AX25" s="46" t="s">
        <v>643</v>
      </c>
      <c r="AY25" s="46" t="s">
        <v>644</v>
      </c>
    </row>
    <row r="26" spans="2:51" ht="15.75" x14ac:dyDescent="0.25">
      <c r="B26" s="150"/>
      <c r="D26" s="47" t="s">
        <v>640</v>
      </c>
      <c r="E26" s="47">
        <v>0</v>
      </c>
      <c r="F26" s="47">
        <v>0</v>
      </c>
      <c r="G26" s="47">
        <v>0</v>
      </c>
      <c r="H26" s="47">
        <v>0</v>
      </c>
      <c r="I26" s="47">
        <v>0</v>
      </c>
      <c r="J26" s="45"/>
      <c r="K26" s="47" t="s">
        <v>640</v>
      </c>
      <c r="L26" s="47">
        <v>0</v>
      </c>
      <c r="M26" s="47">
        <v>0</v>
      </c>
      <c r="N26" s="47">
        <v>0</v>
      </c>
      <c r="O26" s="47">
        <v>0</v>
      </c>
      <c r="P26" s="47">
        <v>0</v>
      </c>
      <c r="Q26" s="45"/>
      <c r="R26" s="47" t="s">
        <v>640</v>
      </c>
      <c r="S26" s="47">
        <v>0</v>
      </c>
      <c r="T26" s="47">
        <v>0</v>
      </c>
      <c r="U26" s="47">
        <v>11</v>
      </c>
      <c r="V26" s="47">
        <v>0</v>
      </c>
      <c r="W26" s="47">
        <v>11</v>
      </c>
      <c r="X26" s="45"/>
      <c r="Y26" s="47" t="s">
        <v>640</v>
      </c>
      <c r="Z26" s="47">
        <v>0</v>
      </c>
      <c r="AA26" s="47">
        <v>1</v>
      </c>
      <c r="AB26" s="47">
        <v>36</v>
      </c>
      <c r="AC26" s="47">
        <v>0</v>
      </c>
      <c r="AD26" s="47">
        <v>37</v>
      </c>
      <c r="AE26" s="45"/>
      <c r="AF26" s="47" t="s">
        <v>640</v>
      </c>
      <c r="AG26" s="47">
        <v>0</v>
      </c>
      <c r="AH26" s="47">
        <v>1</v>
      </c>
      <c r="AI26" s="47">
        <v>18</v>
      </c>
      <c r="AJ26" s="47">
        <v>0</v>
      </c>
      <c r="AK26" s="47">
        <v>19</v>
      </c>
      <c r="AL26" s="45"/>
      <c r="AM26" s="47" t="s">
        <v>640</v>
      </c>
      <c r="AN26" s="47">
        <v>0</v>
      </c>
      <c r="AO26" s="47">
        <v>0</v>
      </c>
      <c r="AP26" s="47">
        <v>11</v>
      </c>
      <c r="AQ26" s="47">
        <v>0</v>
      </c>
      <c r="AR26" s="47">
        <v>11</v>
      </c>
      <c r="AS26" s="45"/>
      <c r="AT26" s="47" t="s">
        <v>640</v>
      </c>
      <c r="AU26" s="47">
        <v>0</v>
      </c>
      <c r="AV26" s="47">
        <v>0</v>
      </c>
      <c r="AW26" s="47">
        <v>7</v>
      </c>
      <c r="AX26" s="47">
        <v>0</v>
      </c>
      <c r="AY26" s="47">
        <v>7</v>
      </c>
    </row>
    <row r="27" spans="2:51" ht="15.75" x14ac:dyDescent="0.25">
      <c r="B27" s="150"/>
      <c r="D27" s="47" t="s">
        <v>641</v>
      </c>
      <c r="E27" s="47">
        <v>0</v>
      </c>
      <c r="F27" s="47">
        <v>0</v>
      </c>
      <c r="G27" s="47">
        <v>0</v>
      </c>
      <c r="H27" s="47">
        <v>0</v>
      </c>
      <c r="I27" s="47">
        <v>0</v>
      </c>
      <c r="J27" s="45"/>
      <c r="K27" s="47" t="s">
        <v>641</v>
      </c>
      <c r="L27" s="47">
        <v>0</v>
      </c>
      <c r="M27" s="47">
        <v>0</v>
      </c>
      <c r="N27" s="47">
        <v>0</v>
      </c>
      <c r="O27" s="47">
        <v>4</v>
      </c>
      <c r="P27" s="47">
        <v>4</v>
      </c>
      <c r="Q27" s="45"/>
      <c r="R27" s="47" t="s">
        <v>641</v>
      </c>
      <c r="S27" s="47">
        <v>0</v>
      </c>
      <c r="T27" s="47">
        <v>0</v>
      </c>
      <c r="U27" s="47">
        <v>0</v>
      </c>
      <c r="V27" s="47">
        <v>6</v>
      </c>
      <c r="W27" s="47">
        <v>6</v>
      </c>
      <c r="X27" s="45"/>
      <c r="Y27" s="47" t="s">
        <v>641</v>
      </c>
      <c r="Z27" s="47">
        <v>0</v>
      </c>
      <c r="AA27" s="47">
        <v>0</v>
      </c>
      <c r="AB27" s="47">
        <v>0</v>
      </c>
      <c r="AC27" s="47">
        <v>31</v>
      </c>
      <c r="AD27" s="47">
        <v>31</v>
      </c>
      <c r="AE27" s="45"/>
      <c r="AF27" s="47" t="s">
        <v>641</v>
      </c>
      <c r="AG27" s="47">
        <v>0</v>
      </c>
      <c r="AH27" s="47">
        <v>0</v>
      </c>
      <c r="AI27" s="47">
        <v>1</v>
      </c>
      <c r="AJ27" s="47">
        <v>18</v>
      </c>
      <c r="AK27" s="47">
        <v>19</v>
      </c>
      <c r="AL27" s="45"/>
      <c r="AM27" s="47" t="s">
        <v>641</v>
      </c>
      <c r="AN27" s="47">
        <v>0</v>
      </c>
      <c r="AO27" s="47">
        <v>0</v>
      </c>
      <c r="AP27" s="47">
        <v>0</v>
      </c>
      <c r="AQ27" s="47">
        <v>10</v>
      </c>
      <c r="AR27" s="47">
        <v>10</v>
      </c>
      <c r="AS27" s="45"/>
      <c r="AT27" s="47" t="s">
        <v>641</v>
      </c>
      <c r="AU27" s="47">
        <v>0</v>
      </c>
      <c r="AV27" s="47">
        <v>0</v>
      </c>
      <c r="AW27" s="47">
        <v>0</v>
      </c>
      <c r="AX27" s="47">
        <v>14</v>
      </c>
      <c r="AY27" s="47">
        <v>14</v>
      </c>
    </row>
    <row r="28" spans="2:51" ht="15.75" x14ac:dyDescent="0.25">
      <c r="B28" s="150"/>
      <c r="D28" s="47" t="s">
        <v>642</v>
      </c>
      <c r="E28" s="47">
        <v>0</v>
      </c>
      <c r="F28" s="47">
        <v>0</v>
      </c>
      <c r="G28" s="47">
        <v>0</v>
      </c>
      <c r="H28" s="47">
        <v>0</v>
      </c>
      <c r="I28" s="47">
        <v>0</v>
      </c>
      <c r="J28" s="45"/>
      <c r="K28" s="47" t="s">
        <v>642</v>
      </c>
      <c r="L28" s="47">
        <v>0</v>
      </c>
      <c r="M28" s="47">
        <v>0</v>
      </c>
      <c r="N28" s="47">
        <v>0</v>
      </c>
      <c r="O28" s="47">
        <v>0</v>
      </c>
      <c r="P28" s="47">
        <v>0</v>
      </c>
      <c r="Q28" s="45"/>
      <c r="R28" s="47" t="s">
        <v>642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s="45"/>
      <c r="Y28" s="47" t="s">
        <v>642</v>
      </c>
      <c r="Z28" s="47">
        <v>0</v>
      </c>
      <c r="AA28" s="47">
        <v>0</v>
      </c>
      <c r="AB28" s="47">
        <v>0</v>
      </c>
      <c r="AC28" s="47">
        <v>0</v>
      </c>
      <c r="AD28" s="47">
        <v>0</v>
      </c>
      <c r="AE28" s="45"/>
      <c r="AF28" s="47" t="s">
        <v>642</v>
      </c>
      <c r="AG28" s="47">
        <v>0</v>
      </c>
      <c r="AH28" s="47">
        <v>0</v>
      </c>
      <c r="AI28" s="47">
        <v>0</v>
      </c>
      <c r="AJ28" s="47">
        <v>0</v>
      </c>
      <c r="AK28" s="47">
        <v>0</v>
      </c>
      <c r="AL28" s="45"/>
      <c r="AM28" s="47" t="s">
        <v>642</v>
      </c>
      <c r="AN28" s="47">
        <v>1</v>
      </c>
      <c r="AO28" s="47">
        <v>0</v>
      </c>
      <c r="AP28" s="47">
        <v>0</v>
      </c>
      <c r="AQ28" s="47">
        <v>0</v>
      </c>
      <c r="AR28" s="47">
        <v>1</v>
      </c>
      <c r="AS28" s="45"/>
      <c r="AT28" s="47" t="s">
        <v>642</v>
      </c>
      <c r="AU28" s="47">
        <v>0</v>
      </c>
      <c r="AV28" s="47">
        <v>0</v>
      </c>
      <c r="AW28" s="47">
        <v>0</v>
      </c>
      <c r="AX28" s="47">
        <v>0</v>
      </c>
      <c r="AY28" s="47">
        <v>0</v>
      </c>
    </row>
    <row r="29" spans="2:51" ht="15.75" x14ac:dyDescent="0.25">
      <c r="B29" s="150"/>
      <c r="D29" s="47" t="s">
        <v>643</v>
      </c>
      <c r="E29" s="47">
        <v>0</v>
      </c>
      <c r="F29" s="47">
        <v>0</v>
      </c>
      <c r="G29" s="47">
        <v>0</v>
      </c>
      <c r="H29" s="47">
        <v>0</v>
      </c>
      <c r="I29" s="47">
        <v>0</v>
      </c>
      <c r="J29" s="45"/>
      <c r="K29" s="47" t="s">
        <v>643</v>
      </c>
      <c r="L29" s="47">
        <v>0</v>
      </c>
      <c r="M29" s="47">
        <v>0</v>
      </c>
      <c r="N29" s="47">
        <v>0</v>
      </c>
      <c r="O29" s="47">
        <v>0</v>
      </c>
      <c r="P29" s="47">
        <v>0</v>
      </c>
      <c r="Q29" s="45"/>
      <c r="R29" s="47" t="s">
        <v>643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  <c r="X29" s="45"/>
      <c r="Y29" s="47" t="s">
        <v>643</v>
      </c>
      <c r="Z29" s="47">
        <v>0</v>
      </c>
      <c r="AA29" s="47">
        <v>1</v>
      </c>
      <c r="AB29" s="47">
        <v>0</v>
      </c>
      <c r="AC29" s="47">
        <v>0</v>
      </c>
      <c r="AD29" s="47">
        <v>1</v>
      </c>
      <c r="AE29" s="45"/>
      <c r="AF29" s="47" t="s">
        <v>643</v>
      </c>
      <c r="AG29" s="47">
        <v>0</v>
      </c>
      <c r="AH29" s="47">
        <v>0</v>
      </c>
      <c r="AI29" s="47">
        <v>0</v>
      </c>
      <c r="AJ29" s="47">
        <v>0</v>
      </c>
      <c r="AK29" s="47">
        <v>0</v>
      </c>
      <c r="AL29" s="45"/>
      <c r="AM29" s="47" t="s">
        <v>643</v>
      </c>
      <c r="AN29" s="47">
        <v>0</v>
      </c>
      <c r="AO29" s="47">
        <v>0</v>
      </c>
      <c r="AP29" s="47">
        <v>0</v>
      </c>
      <c r="AQ29" s="47">
        <v>0</v>
      </c>
      <c r="AR29" s="47">
        <v>0</v>
      </c>
      <c r="AS29" s="45"/>
      <c r="AT29" s="47" t="s">
        <v>643</v>
      </c>
      <c r="AU29" s="47">
        <v>0</v>
      </c>
      <c r="AV29" s="47">
        <v>0</v>
      </c>
      <c r="AW29" s="47">
        <v>0</v>
      </c>
      <c r="AX29" s="47">
        <v>0</v>
      </c>
      <c r="AY29" s="47">
        <v>0</v>
      </c>
    </row>
    <row r="30" spans="2:51" ht="16.5" thickBot="1" x14ac:dyDescent="0.3">
      <c r="B30" s="151"/>
      <c r="D30" s="47"/>
      <c r="E30" s="47"/>
      <c r="F30" s="47"/>
      <c r="G30" s="47"/>
      <c r="H30" s="47"/>
      <c r="I30" s="47">
        <v>0</v>
      </c>
      <c r="J30" s="45"/>
      <c r="K30" s="47"/>
      <c r="L30" s="47"/>
      <c r="M30" s="47"/>
      <c r="N30" s="47"/>
      <c r="O30" s="47"/>
      <c r="P30" s="47">
        <v>4</v>
      </c>
      <c r="Q30" s="45"/>
      <c r="R30" s="47"/>
      <c r="S30" s="47"/>
      <c r="T30" s="47"/>
      <c r="U30" s="47"/>
      <c r="V30" s="47"/>
      <c r="W30" s="47">
        <v>17</v>
      </c>
      <c r="X30" s="45"/>
      <c r="Y30" s="47"/>
      <c r="Z30" s="47"/>
      <c r="AA30" s="47"/>
      <c r="AB30" s="47"/>
      <c r="AC30" s="47"/>
      <c r="AD30" s="47">
        <v>69</v>
      </c>
      <c r="AE30" s="45"/>
      <c r="AF30" s="47"/>
      <c r="AG30" s="47"/>
      <c r="AH30" s="47"/>
      <c r="AI30" s="47"/>
      <c r="AJ30" s="47"/>
      <c r="AK30" s="47">
        <v>38</v>
      </c>
      <c r="AL30" s="45"/>
      <c r="AM30" s="47"/>
      <c r="AN30" s="47"/>
      <c r="AO30" s="47"/>
      <c r="AP30" s="47"/>
      <c r="AQ30" s="47"/>
      <c r="AR30" s="47">
        <v>22</v>
      </c>
      <c r="AS30" s="45"/>
      <c r="AT30" s="47"/>
      <c r="AU30" s="47"/>
      <c r="AV30" s="47"/>
      <c r="AW30" s="47"/>
      <c r="AX30" s="47"/>
      <c r="AY30" s="47">
        <v>21</v>
      </c>
    </row>
    <row r="31" spans="2:51" ht="15.75" x14ac:dyDescent="0.25">
      <c r="D31" s="159" t="s">
        <v>645</v>
      </c>
      <c r="E31" s="160"/>
      <c r="F31" s="160"/>
      <c r="G31" s="160"/>
      <c r="H31" s="160"/>
      <c r="I31" s="48">
        <v>10</v>
      </c>
      <c r="J31" s="44"/>
      <c r="K31" s="159" t="s">
        <v>645</v>
      </c>
      <c r="L31" s="160"/>
      <c r="M31" s="160"/>
      <c r="N31" s="160"/>
      <c r="O31" s="160"/>
      <c r="P31" s="48">
        <v>9</v>
      </c>
      <c r="Q31" s="45"/>
      <c r="R31" s="159" t="s">
        <v>645</v>
      </c>
      <c r="S31" s="160"/>
      <c r="T31" s="160"/>
      <c r="U31" s="160"/>
      <c r="V31" s="160"/>
      <c r="W31" s="48">
        <v>9</v>
      </c>
      <c r="X31" s="44"/>
      <c r="Y31" s="159" t="s">
        <v>645</v>
      </c>
      <c r="Z31" s="160"/>
      <c r="AA31" s="160"/>
      <c r="AB31" s="160"/>
      <c r="AC31" s="160"/>
      <c r="AD31" s="48">
        <v>13</v>
      </c>
      <c r="AE31" s="45"/>
      <c r="AF31" s="159" t="s">
        <v>645</v>
      </c>
      <c r="AG31" s="160"/>
      <c r="AH31" s="160"/>
      <c r="AI31" s="160"/>
      <c r="AJ31" s="160"/>
      <c r="AK31" s="48">
        <v>5</v>
      </c>
      <c r="AL31" s="44"/>
      <c r="AM31" s="159" t="s">
        <v>645</v>
      </c>
      <c r="AN31" s="160"/>
      <c r="AO31" s="160"/>
      <c r="AP31" s="160"/>
      <c r="AQ31" s="160"/>
      <c r="AR31" s="48">
        <v>12</v>
      </c>
      <c r="AS31" s="45"/>
      <c r="AT31" s="159" t="s">
        <v>645</v>
      </c>
      <c r="AU31" s="160"/>
      <c r="AV31" s="160"/>
      <c r="AW31" s="160"/>
      <c r="AX31" s="160"/>
      <c r="AY31" s="48">
        <v>12</v>
      </c>
    </row>
    <row r="32" spans="2:51" ht="15.75" x14ac:dyDescent="0.25">
      <c r="D32" s="48"/>
      <c r="E32" s="50"/>
      <c r="F32" s="50"/>
      <c r="G32" s="50"/>
      <c r="H32" s="49" t="s">
        <v>646</v>
      </c>
      <c r="I32" s="45">
        <f>I30/(530*I31)</f>
        <v>0</v>
      </c>
      <c r="J32" s="44"/>
      <c r="K32" s="48"/>
      <c r="L32" s="50"/>
      <c r="M32" s="50"/>
      <c r="N32" s="50"/>
      <c r="O32" s="49" t="s">
        <v>646</v>
      </c>
      <c r="P32" s="45">
        <f>P30/(530*P31)</f>
        <v>8.3857442348008382E-4</v>
      </c>
      <c r="Q32" s="45"/>
      <c r="R32" s="48"/>
      <c r="S32" s="50"/>
      <c r="T32" s="50"/>
      <c r="U32" s="50"/>
      <c r="V32" s="49" t="s">
        <v>646</v>
      </c>
      <c r="W32" s="45">
        <f>W30/(530*W31)</f>
        <v>3.5639412997903563E-3</v>
      </c>
      <c r="X32" s="44"/>
      <c r="Y32" s="48"/>
      <c r="Z32" s="50"/>
      <c r="AA32" s="50"/>
      <c r="AB32" s="50"/>
      <c r="AC32" s="49" t="s">
        <v>646</v>
      </c>
      <c r="AD32" s="45">
        <f>AD30/(530*AD31)</f>
        <v>1.0014513788098693E-2</v>
      </c>
      <c r="AE32" s="45"/>
      <c r="AF32" s="48"/>
      <c r="AG32" s="50"/>
      <c r="AH32" s="50"/>
      <c r="AI32" s="50"/>
      <c r="AJ32" s="49" t="s">
        <v>646</v>
      </c>
      <c r="AK32" s="45">
        <f>AK30/(530*AK31)</f>
        <v>1.4339622641509434E-2</v>
      </c>
      <c r="AL32" s="44"/>
      <c r="AM32" s="48"/>
      <c r="AN32" s="50"/>
      <c r="AO32" s="50"/>
      <c r="AP32" s="50"/>
      <c r="AQ32" s="49" t="s">
        <v>646</v>
      </c>
      <c r="AR32" s="45">
        <f>AR30/(530*AR31)</f>
        <v>3.459119496855346E-3</v>
      </c>
      <c r="AS32" s="45"/>
      <c r="AT32" s="48"/>
      <c r="AU32" s="50"/>
      <c r="AV32" s="50"/>
      <c r="AW32" s="50"/>
      <c r="AX32" s="49" t="s">
        <v>646</v>
      </c>
      <c r="AY32" s="45">
        <f>AY30/(530*AY31)</f>
        <v>3.3018867924528303E-3</v>
      </c>
    </row>
  </sheetData>
  <mergeCells count="46">
    <mergeCell ref="AT31:AX31"/>
    <mergeCell ref="D31:H31"/>
    <mergeCell ref="K31:O31"/>
    <mergeCell ref="R31:V31"/>
    <mergeCell ref="Y31:AC31"/>
    <mergeCell ref="AF31:AJ31"/>
    <mergeCell ref="AM31:AQ31"/>
    <mergeCell ref="AT21:AX21"/>
    <mergeCell ref="D24:I24"/>
    <mergeCell ref="K24:P24"/>
    <mergeCell ref="R24:W24"/>
    <mergeCell ref="Y24:AD24"/>
    <mergeCell ref="AF24:AK24"/>
    <mergeCell ref="AM24:AR24"/>
    <mergeCell ref="AT24:AY24"/>
    <mergeCell ref="D21:H21"/>
    <mergeCell ref="K21:O21"/>
    <mergeCell ref="R21:V21"/>
    <mergeCell ref="Y21:AC21"/>
    <mergeCell ref="AF21:AJ21"/>
    <mergeCell ref="AM21:AQ21"/>
    <mergeCell ref="AF14:AK14"/>
    <mergeCell ref="AM14:AR14"/>
    <mergeCell ref="AT14:AY14"/>
    <mergeCell ref="D11:H11"/>
    <mergeCell ref="K11:O11"/>
    <mergeCell ref="R11:V11"/>
    <mergeCell ref="Y11:AC11"/>
    <mergeCell ref="AF11:AJ11"/>
    <mergeCell ref="AM11:AQ11"/>
    <mergeCell ref="B4:B10"/>
    <mergeCell ref="B14:B20"/>
    <mergeCell ref="B24:B30"/>
    <mergeCell ref="D2:AY2"/>
    <mergeCell ref="D4:I4"/>
    <mergeCell ref="K4:P4"/>
    <mergeCell ref="R4:W4"/>
    <mergeCell ref="Y4:AD4"/>
    <mergeCell ref="AF4:AK4"/>
    <mergeCell ref="AM4:AR4"/>
    <mergeCell ref="AT4:AY4"/>
    <mergeCell ref="AT11:AX11"/>
    <mergeCell ref="D14:I14"/>
    <mergeCell ref="K14:P14"/>
    <mergeCell ref="R14:W14"/>
    <mergeCell ref="Y14:AD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F000-1C05-4CF9-945A-EE591235BE2D}">
  <dimension ref="B1:S101"/>
  <sheetViews>
    <sheetView zoomScale="55" zoomScaleNormal="55" workbookViewId="0">
      <selection activeCell="B51" sqref="B51:I51"/>
    </sheetView>
  </sheetViews>
  <sheetFormatPr defaultRowHeight="15" x14ac:dyDescent="0.25"/>
  <cols>
    <col min="2" max="2" width="23.28515625" customWidth="1"/>
    <col min="3" max="3" width="12.7109375" customWidth="1"/>
    <col min="4" max="4" width="24.42578125" customWidth="1"/>
    <col min="5" max="5" width="11.42578125" customWidth="1"/>
    <col min="6" max="6" width="25" customWidth="1"/>
    <col min="7" max="7" width="12.7109375" customWidth="1"/>
    <col min="8" max="8" width="25.42578125" customWidth="1"/>
    <col min="9" max="9" width="13.28515625" customWidth="1"/>
    <col min="11" max="11" width="23.28515625" customWidth="1"/>
    <col min="12" max="12" width="12.7109375" customWidth="1"/>
    <col min="13" max="13" width="24.42578125" customWidth="1"/>
    <col min="14" max="14" width="11.42578125" customWidth="1"/>
    <col min="15" max="15" width="25" customWidth="1"/>
    <col min="16" max="16" width="12.7109375" customWidth="1"/>
    <col min="17" max="17" width="25.42578125" customWidth="1"/>
    <col min="18" max="18" width="13.28515625" customWidth="1"/>
  </cols>
  <sheetData>
    <row r="1" spans="2:19" ht="39.75" customHeight="1" thickBot="1" x14ac:dyDescent="0.3">
      <c r="B1" s="164" t="s">
        <v>2034</v>
      </c>
      <c r="C1" s="165"/>
      <c r="D1" s="165"/>
      <c r="E1" s="165"/>
      <c r="F1" s="165"/>
      <c r="G1" s="165"/>
      <c r="H1" s="165"/>
      <c r="I1" s="166"/>
      <c r="K1" s="164" t="s">
        <v>2035</v>
      </c>
      <c r="L1" s="165"/>
      <c r="M1" s="165"/>
      <c r="N1" s="165"/>
      <c r="O1" s="165"/>
      <c r="P1" s="165"/>
      <c r="Q1" s="165"/>
      <c r="R1" s="166"/>
    </row>
    <row r="2" spans="2:19" ht="15.75" thickBot="1" x14ac:dyDescent="0.3"/>
    <row r="3" spans="2:19" ht="21.75" thickBot="1" x14ac:dyDescent="0.3">
      <c r="B3" s="132" t="s">
        <v>2036</v>
      </c>
      <c r="C3" s="133"/>
      <c r="D3" s="133"/>
      <c r="E3" s="133"/>
      <c r="F3" s="167"/>
      <c r="G3" s="167"/>
      <c r="H3" s="133"/>
      <c r="I3" s="134"/>
      <c r="K3" s="170" t="s">
        <v>2040</v>
      </c>
      <c r="L3" s="167"/>
      <c r="M3" s="167"/>
      <c r="N3" s="167"/>
      <c r="O3" s="167"/>
      <c r="P3" s="167"/>
      <c r="Q3" s="167"/>
      <c r="R3" s="171"/>
    </row>
    <row r="4" spans="2:19" ht="18" x14ac:dyDescent="0.25">
      <c r="B4" s="135" t="s">
        <v>1</v>
      </c>
      <c r="C4" s="136"/>
      <c r="D4" s="137" t="s">
        <v>677</v>
      </c>
      <c r="E4" s="168"/>
      <c r="F4" s="140" t="s">
        <v>11</v>
      </c>
      <c r="G4" s="139"/>
      <c r="H4" s="169" t="s">
        <v>12</v>
      </c>
      <c r="I4" s="136"/>
      <c r="K4" s="140" t="s">
        <v>1</v>
      </c>
      <c r="L4" s="172"/>
      <c r="M4" s="140" t="s">
        <v>677</v>
      </c>
      <c r="N4" s="172"/>
      <c r="O4" s="140" t="s">
        <v>11</v>
      </c>
      <c r="P4" s="172"/>
      <c r="Q4" s="140" t="s">
        <v>12</v>
      </c>
      <c r="R4" s="172"/>
    </row>
    <row r="5" spans="2:19" x14ac:dyDescent="0.25">
      <c r="B5" s="62" t="s">
        <v>0</v>
      </c>
      <c r="C5" s="15" t="s">
        <v>1609</v>
      </c>
      <c r="D5" s="62" t="s">
        <v>0</v>
      </c>
      <c r="E5" s="55" t="s">
        <v>1609</v>
      </c>
      <c r="F5" s="62" t="s">
        <v>0</v>
      </c>
      <c r="G5" s="15" t="s">
        <v>1609</v>
      </c>
      <c r="H5" s="31" t="s">
        <v>0</v>
      </c>
      <c r="I5" s="15" t="s">
        <v>1609</v>
      </c>
      <c r="K5" s="62" t="s">
        <v>0</v>
      </c>
      <c r="L5" s="15" t="s">
        <v>1609</v>
      </c>
      <c r="M5" s="62" t="s">
        <v>0</v>
      </c>
      <c r="N5" s="15" t="s">
        <v>1609</v>
      </c>
      <c r="O5" s="62" t="s">
        <v>0</v>
      </c>
      <c r="P5" s="15" t="s">
        <v>1609</v>
      </c>
      <c r="Q5" s="62" t="s">
        <v>0</v>
      </c>
      <c r="R5" s="15" t="s">
        <v>1609</v>
      </c>
    </row>
    <row r="6" spans="2:19" x14ac:dyDescent="0.25">
      <c r="B6" s="63" t="s">
        <v>1311</v>
      </c>
      <c r="C6" s="8">
        <v>1.6999999999999999E-3</v>
      </c>
      <c r="D6" s="74" t="s">
        <v>1335</v>
      </c>
      <c r="E6" s="78">
        <v>1.44E-2</v>
      </c>
      <c r="F6" s="74" t="s">
        <v>1423</v>
      </c>
      <c r="G6" s="75">
        <v>2.69E-2</v>
      </c>
      <c r="H6" s="73" t="s">
        <v>1514</v>
      </c>
      <c r="I6" s="75">
        <v>1.7100000000000001E-2</v>
      </c>
      <c r="K6" s="81" t="s">
        <v>1612</v>
      </c>
      <c r="L6" s="82">
        <v>3.8999999999999998E-3</v>
      </c>
      <c r="M6" s="81" t="s">
        <v>1648</v>
      </c>
      <c r="N6" s="82">
        <v>8.0000000000000002E-3</v>
      </c>
      <c r="O6" s="81" t="s">
        <v>1744</v>
      </c>
      <c r="P6" s="82">
        <v>1.3899999999999999E-2</v>
      </c>
      <c r="Q6" s="81" t="s">
        <v>1696</v>
      </c>
      <c r="R6" s="82">
        <v>6.1999999999999998E-3</v>
      </c>
    </row>
    <row r="7" spans="2:19" x14ac:dyDescent="0.25">
      <c r="B7" s="63" t="s">
        <v>1312</v>
      </c>
      <c r="C7" s="8">
        <v>2E-3</v>
      </c>
      <c r="D7" s="74" t="s">
        <v>1336</v>
      </c>
      <c r="E7" s="78">
        <v>4.4400000000000002E-2</v>
      </c>
      <c r="F7" s="74" t="s">
        <v>1424</v>
      </c>
      <c r="G7" s="75">
        <v>9.5600000000000004E-2</v>
      </c>
      <c r="H7" s="73" t="s">
        <v>1515</v>
      </c>
      <c r="I7" s="75">
        <v>1.3899999999999999E-2</v>
      </c>
      <c r="K7" s="81" t="s">
        <v>1613</v>
      </c>
      <c r="L7" s="82">
        <v>1.47E-2</v>
      </c>
      <c r="M7" s="81" t="s">
        <v>1649</v>
      </c>
      <c r="N7" s="82">
        <v>2.6200000000000001E-2</v>
      </c>
      <c r="O7" s="81" t="s">
        <v>1745</v>
      </c>
      <c r="P7" s="82">
        <v>2.1700000000000001E-2</v>
      </c>
      <c r="Q7" s="81" t="s">
        <v>1697</v>
      </c>
      <c r="R7" s="82">
        <v>6.1000000000000004E-3</v>
      </c>
    </row>
    <row r="8" spans="2:19" x14ac:dyDescent="0.25">
      <c r="B8" s="63" t="s">
        <v>1313</v>
      </c>
      <c r="C8" s="8">
        <v>2.8000000000000001E-2</v>
      </c>
      <c r="D8" s="74" t="s">
        <v>1337</v>
      </c>
      <c r="E8" s="78">
        <v>3.5299999999999998E-2</v>
      </c>
      <c r="F8" s="74" t="s">
        <v>1425</v>
      </c>
      <c r="G8" s="75">
        <v>9.9000000000000008E-3</v>
      </c>
      <c r="H8" s="73" t="s">
        <v>1516</v>
      </c>
      <c r="I8" s="75">
        <v>8.5000000000000006E-3</v>
      </c>
      <c r="K8" s="81" t="s">
        <v>1614</v>
      </c>
      <c r="L8" s="82">
        <v>4.4000000000000003E-3</v>
      </c>
      <c r="M8" s="81" t="s">
        <v>1650</v>
      </c>
      <c r="N8" s="82">
        <v>1.2500000000000001E-2</v>
      </c>
      <c r="O8" s="81" t="s">
        <v>1746</v>
      </c>
      <c r="P8" s="82">
        <v>1.47E-2</v>
      </c>
      <c r="Q8" s="81" t="s">
        <v>1698</v>
      </c>
      <c r="R8" s="82">
        <v>1.2E-2</v>
      </c>
    </row>
    <row r="9" spans="2:19" x14ac:dyDescent="0.25">
      <c r="B9" s="63" t="s">
        <v>1314</v>
      </c>
      <c r="C9" s="8">
        <v>1.9E-3</v>
      </c>
      <c r="D9" s="74" t="s">
        <v>1338</v>
      </c>
      <c r="E9" s="78">
        <v>2.07E-2</v>
      </c>
      <c r="F9" s="74" t="s">
        <v>1426</v>
      </c>
      <c r="G9" s="75">
        <v>2.3599999999999999E-2</v>
      </c>
      <c r="H9" s="73" t="s">
        <v>1517</v>
      </c>
      <c r="I9" s="75">
        <v>8.0999999999999996E-3</v>
      </c>
      <c r="K9" s="81" t="s">
        <v>1615</v>
      </c>
      <c r="L9" s="82">
        <v>6.0000000000000001E-3</v>
      </c>
      <c r="M9" s="81" t="s">
        <v>1651</v>
      </c>
      <c r="N9" s="82">
        <v>2.2499999999999999E-2</v>
      </c>
      <c r="O9" s="81" t="s">
        <v>1747</v>
      </c>
      <c r="P9" s="82">
        <v>1.29E-2</v>
      </c>
      <c r="Q9" s="81" t="s">
        <v>1699</v>
      </c>
      <c r="R9" s="82">
        <v>8.9999999999999993E-3</v>
      </c>
    </row>
    <row r="10" spans="2:19" x14ac:dyDescent="0.25">
      <c r="B10" s="63" t="s">
        <v>1315</v>
      </c>
      <c r="C10" s="8">
        <v>3.3999999999999998E-3</v>
      </c>
      <c r="D10" s="74" t="s">
        <v>1339</v>
      </c>
      <c r="E10" s="78">
        <v>9.9099999999999994E-2</v>
      </c>
      <c r="F10" s="74" t="s">
        <v>1427</v>
      </c>
      <c r="G10" s="75">
        <v>2.1000000000000001E-2</v>
      </c>
      <c r="H10" s="73" t="s">
        <v>1518</v>
      </c>
      <c r="I10" s="75">
        <v>0.01</v>
      </c>
      <c r="K10" s="81" t="s">
        <v>1616</v>
      </c>
      <c r="L10" s="82">
        <v>3.7000000000000002E-3</v>
      </c>
      <c r="M10" s="81" t="s">
        <v>1652</v>
      </c>
      <c r="N10" s="82">
        <v>5.3E-3</v>
      </c>
      <c r="O10" s="81" t="s">
        <v>1748</v>
      </c>
      <c r="P10" s="82">
        <v>3.0999999999999999E-3</v>
      </c>
      <c r="Q10" s="81" t="s">
        <v>1700</v>
      </c>
      <c r="R10" s="82">
        <v>1.9599999999999999E-2</v>
      </c>
    </row>
    <row r="11" spans="2:19" x14ac:dyDescent="0.25">
      <c r="B11" s="63" t="s">
        <v>1316</v>
      </c>
      <c r="C11" s="8">
        <v>2.3999999999999998E-3</v>
      </c>
      <c r="D11" s="74" t="s">
        <v>1340</v>
      </c>
      <c r="E11" s="78">
        <v>2.0400000000000001E-2</v>
      </c>
      <c r="F11" s="74" t="s">
        <v>1428</v>
      </c>
      <c r="G11" s="75">
        <v>1.5900000000000001E-2</v>
      </c>
      <c r="H11" s="73" t="s">
        <v>1519</v>
      </c>
      <c r="I11" s="75">
        <v>0.157</v>
      </c>
      <c r="K11" s="81" t="s">
        <v>1617</v>
      </c>
      <c r="L11" s="82">
        <v>5.0000000000000001E-3</v>
      </c>
      <c r="M11" s="81" t="s">
        <v>1653</v>
      </c>
      <c r="N11" s="82">
        <v>3.3E-3</v>
      </c>
      <c r="O11" s="81" t="s">
        <v>1749</v>
      </c>
      <c r="P11" s="82">
        <v>6.8999999999999999E-3</v>
      </c>
      <c r="Q11" s="81" t="s">
        <v>1701</v>
      </c>
      <c r="R11" s="82">
        <v>9.5999999999999992E-3</v>
      </c>
    </row>
    <row r="12" spans="2:19" x14ac:dyDescent="0.25">
      <c r="B12" s="63" t="s">
        <v>1317</v>
      </c>
      <c r="C12" s="8">
        <v>9.4000000000000004E-3</v>
      </c>
      <c r="D12" s="74" t="s">
        <v>1341</v>
      </c>
      <c r="E12" s="78">
        <v>1.2699999999999999E-2</v>
      </c>
      <c r="F12" s="74" t="s">
        <v>1429</v>
      </c>
      <c r="G12" s="75">
        <v>1.44E-2</v>
      </c>
      <c r="H12" s="73" t="s">
        <v>1520</v>
      </c>
      <c r="I12" s="75">
        <v>5.3E-3</v>
      </c>
      <c r="K12" s="81" t="s">
        <v>1618</v>
      </c>
      <c r="L12" s="82">
        <v>6.7000000000000002E-3</v>
      </c>
      <c r="M12" s="81" t="s">
        <v>1654</v>
      </c>
      <c r="N12" s="82">
        <v>5.0700000000000002E-2</v>
      </c>
      <c r="O12" s="81" t="s">
        <v>1750</v>
      </c>
      <c r="P12" s="82">
        <v>2.4299999999999999E-2</v>
      </c>
      <c r="Q12" s="81" t="s">
        <v>1702</v>
      </c>
      <c r="R12" s="82">
        <v>1.2999999999999999E-2</v>
      </c>
      <c r="S12" s="37"/>
    </row>
    <row r="13" spans="2:19" x14ac:dyDescent="0.25">
      <c r="B13" s="63" t="s">
        <v>1318</v>
      </c>
      <c r="C13" s="8">
        <v>3.0999999999999999E-3</v>
      </c>
      <c r="D13" s="74" t="s">
        <v>1342</v>
      </c>
      <c r="E13" s="78">
        <v>7.7999999999999996E-3</v>
      </c>
      <c r="F13" s="74" t="s">
        <v>1430</v>
      </c>
      <c r="G13" s="75">
        <v>3.5900000000000001E-2</v>
      </c>
      <c r="H13" s="73" t="s">
        <v>1521</v>
      </c>
      <c r="I13" s="75">
        <v>9.7000000000000003E-3</v>
      </c>
      <c r="K13" s="81" t="s">
        <v>1619</v>
      </c>
      <c r="L13" s="82">
        <v>7.3000000000000001E-3</v>
      </c>
      <c r="M13" s="81" t="s">
        <v>1655</v>
      </c>
      <c r="N13" s="82">
        <v>1.11E-2</v>
      </c>
      <c r="O13" s="81" t="s">
        <v>1751</v>
      </c>
      <c r="P13" s="82">
        <v>1.2999999999999999E-2</v>
      </c>
      <c r="Q13" s="81" t="s">
        <v>1703</v>
      </c>
      <c r="R13" s="82">
        <v>6.5799999999999997E-2</v>
      </c>
      <c r="S13" s="37"/>
    </row>
    <row r="14" spans="2:19" x14ac:dyDescent="0.25">
      <c r="B14" s="63" t="s">
        <v>1319</v>
      </c>
      <c r="C14" s="8">
        <v>2.7000000000000001E-3</v>
      </c>
      <c r="D14" s="74" t="s">
        <v>1343</v>
      </c>
      <c r="E14" s="78">
        <v>2.0799999999999999E-2</v>
      </c>
      <c r="F14" s="74" t="s">
        <v>1431</v>
      </c>
      <c r="G14" s="75">
        <v>1.8E-3</v>
      </c>
      <c r="H14" s="73" t="s">
        <v>1522</v>
      </c>
      <c r="I14" s="75">
        <v>1.2200000000000001E-2</v>
      </c>
      <c r="K14" s="81" t="s">
        <v>1620</v>
      </c>
      <c r="L14" s="82">
        <v>5.5999999999999999E-3</v>
      </c>
      <c r="M14" s="81" t="s">
        <v>1656</v>
      </c>
      <c r="N14" s="82">
        <v>3.39E-2</v>
      </c>
      <c r="O14" s="81" t="s">
        <v>1752</v>
      </c>
      <c r="P14" s="82">
        <v>6.9800000000000001E-2</v>
      </c>
      <c r="Q14" s="81" t="s">
        <v>1704</v>
      </c>
      <c r="R14" s="82">
        <v>2.7300000000000001E-2</v>
      </c>
      <c r="S14" s="37"/>
    </row>
    <row r="15" spans="2:19" ht="21.75" customHeight="1" x14ac:dyDescent="0.25">
      <c r="B15" s="63" t="s">
        <v>1320</v>
      </c>
      <c r="C15" s="8">
        <v>2.5000000000000001E-3</v>
      </c>
      <c r="D15" s="74" t="s">
        <v>1344</v>
      </c>
      <c r="E15" s="78">
        <v>7.1800000000000003E-2</v>
      </c>
      <c r="F15" s="74" t="s">
        <v>1432</v>
      </c>
      <c r="G15" s="75">
        <v>0.16500000000000001</v>
      </c>
      <c r="H15" s="73" t="s">
        <v>1523</v>
      </c>
      <c r="I15" s="75">
        <v>1.0699999999999999E-2</v>
      </c>
      <c r="K15" s="81" t="s">
        <v>1621</v>
      </c>
      <c r="L15" s="82">
        <v>1.46E-2</v>
      </c>
      <c r="M15" s="81" t="s">
        <v>1657</v>
      </c>
      <c r="N15" s="82">
        <v>1.43E-2</v>
      </c>
      <c r="O15" s="81" t="s">
        <v>1753</v>
      </c>
      <c r="P15" s="82">
        <v>1.54E-2</v>
      </c>
      <c r="Q15" s="81" t="s">
        <v>1705</v>
      </c>
      <c r="R15" s="82">
        <v>8.6E-3</v>
      </c>
      <c r="S15" s="37"/>
    </row>
    <row r="16" spans="2:19" x14ac:dyDescent="0.25">
      <c r="B16" s="63" t="s">
        <v>1321</v>
      </c>
      <c r="C16" s="8">
        <v>1.6000000000000001E-3</v>
      </c>
      <c r="D16" s="74" t="s">
        <v>1345</v>
      </c>
      <c r="E16" s="78">
        <v>1.9E-2</v>
      </c>
      <c r="F16" s="74" t="s">
        <v>1433</v>
      </c>
      <c r="G16" s="75">
        <v>1.4E-3</v>
      </c>
      <c r="H16" s="73" t="s">
        <v>1524</v>
      </c>
      <c r="I16" s="75">
        <v>9.7999999999999997E-3</v>
      </c>
      <c r="K16" s="81" t="s">
        <v>1622</v>
      </c>
      <c r="L16" s="82">
        <v>9.9000000000000008E-3</v>
      </c>
      <c r="M16" s="81" t="s">
        <v>1658</v>
      </c>
      <c r="N16" s="82">
        <v>8.2000000000000007E-3</v>
      </c>
      <c r="O16" s="81" t="s">
        <v>1754</v>
      </c>
      <c r="P16" s="82">
        <v>0.14199999999999999</v>
      </c>
      <c r="Q16" s="81" t="s">
        <v>1706</v>
      </c>
      <c r="R16" s="82">
        <v>6.3299999999999995E-2</v>
      </c>
      <c r="S16" s="37"/>
    </row>
    <row r="17" spans="2:19" x14ac:dyDescent="0.25">
      <c r="B17" s="63" t="s">
        <v>1322</v>
      </c>
      <c r="C17" s="8">
        <v>2.8E-3</v>
      </c>
      <c r="D17" s="74" t="s">
        <v>1346</v>
      </c>
      <c r="E17" s="78">
        <v>3.1099999999999999E-2</v>
      </c>
      <c r="F17" s="74" t="s">
        <v>1434</v>
      </c>
      <c r="G17" s="75">
        <v>3.44E-2</v>
      </c>
      <c r="H17" s="73" t="s">
        <v>1525</v>
      </c>
      <c r="I17" s="75">
        <v>5.3E-3</v>
      </c>
      <c r="K17" s="81" t="s">
        <v>1623</v>
      </c>
      <c r="L17" s="82">
        <v>5.7000000000000002E-3</v>
      </c>
      <c r="M17" s="81" t="s">
        <v>1659</v>
      </c>
      <c r="N17" s="82">
        <v>1.6899999999999998E-2</v>
      </c>
      <c r="O17" s="81" t="s">
        <v>1755</v>
      </c>
      <c r="P17" s="82">
        <v>0.378</v>
      </c>
      <c r="Q17" s="81" t="s">
        <v>1707</v>
      </c>
      <c r="R17" s="82">
        <v>8.3999999999999995E-3</v>
      </c>
      <c r="S17" s="37"/>
    </row>
    <row r="18" spans="2:19" x14ac:dyDescent="0.25">
      <c r="B18" s="63" t="s">
        <v>1323</v>
      </c>
      <c r="C18" s="8">
        <v>1.8E-3</v>
      </c>
      <c r="D18" s="74" t="s">
        <v>1347</v>
      </c>
      <c r="E18" s="78">
        <v>6.6E-3</v>
      </c>
      <c r="F18" s="74" t="s">
        <v>1435</v>
      </c>
      <c r="G18" s="75">
        <v>1.95E-2</v>
      </c>
      <c r="H18" s="73" t="s">
        <v>1526</v>
      </c>
      <c r="I18" s="75">
        <v>1.34E-2</v>
      </c>
      <c r="K18" s="81" t="s">
        <v>1624</v>
      </c>
      <c r="L18" s="82">
        <v>7.9000000000000008E-3</v>
      </c>
      <c r="M18" s="81" t="s">
        <v>1660</v>
      </c>
      <c r="N18" s="82">
        <v>1.2800000000000001E-2</v>
      </c>
      <c r="O18" s="81" t="s">
        <v>1756</v>
      </c>
      <c r="P18" s="82">
        <v>0.124</v>
      </c>
      <c r="Q18" s="81" t="s">
        <v>1708</v>
      </c>
      <c r="R18" s="82">
        <v>1.6299999999999999E-2</v>
      </c>
      <c r="S18" s="37"/>
    </row>
    <row r="19" spans="2:19" x14ac:dyDescent="0.25">
      <c r="B19" s="63" t="s">
        <v>1324</v>
      </c>
      <c r="C19" s="8">
        <v>2.3999999999999998E-3</v>
      </c>
      <c r="D19" s="74" t="s">
        <v>1348</v>
      </c>
      <c r="E19" s="78">
        <v>2.18E-2</v>
      </c>
      <c r="F19" s="74" t="s">
        <v>1436</v>
      </c>
      <c r="G19" s="75">
        <v>6.6600000000000006E-2</v>
      </c>
      <c r="H19" s="73" t="s">
        <v>1527</v>
      </c>
      <c r="I19" s="75">
        <v>1.78E-2</v>
      </c>
      <c r="K19" s="81" t="s">
        <v>1625</v>
      </c>
      <c r="L19" s="82">
        <v>6.6E-3</v>
      </c>
      <c r="M19" s="81" t="s">
        <v>1661</v>
      </c>
      <c r="N19" s="82">
        <v>3.04E-2</v>
      </c>
      <c r="O19" s="81" t="s">
        <v>1757</v>
      </c>
      <c r="P19" s="82">
        <v>6.1600000000000002E-2</v>
      </c>
      <c r="Q19" s="81" t="s">
        <v>1709</v>
      </c>
      <c r="R19" s="82">
        <v>1.8599999999999998E-2</v>
      </c>
      <c r="S19" s="37"/>
    </row>
    <row r="20" spans="2:19" x14ac:dyDescent="0.25">
      <c r="B20" s="63" t="s">
        <v>1325</v>
      </c>
      <c r="C20" s="8">
        <v>3.5000000000000001E-3</v>
      </c>
      <c r="D20" s="74" t="s">
        <v>1349</v>
      </c>
      <c r="E20" s="78">
        <v>1.44E-2</v>
      </c>
      <c r="F20" s="74" t="s">
        <v>1437</v>
      </c>
      <c r="G20" s="75">
        <v>9.4700000000000006E-2</v>
      </c>
      <c r="H20" s="73" t="s">
        <v>1528</v>
      </c>
      <c r="I20" s="75">
        <v>1.0200000000000001E-2</v>
      </c>
      <c r="K20" s="81" t="s">
        <v>1626</v>
      </c>
      <c r="L20" s="82">
        <v>1.6199999999999999E-2</v>
      </c>
      <c r="M20" s="81" t="s">
        <v>1662</v>
      </c>
      <c r="N20" s="82">
        <v>1.6199999999999999E-2</v>
      </c>
      <c r="O20" s="81" t="s">
        <v>1758</v>
      </c>
      <c r="P20" s="82">
        <v>8.8000000000000005E-3</v>
      </c>
      <c r="Q20" s="81" t="s">
        <v>1710</v>
      </c>
      <c r="R20" s="82">
        <v>8.6E-3</v>
      </c>
      <c r="S20" s="37"/>
    </row>
    <row r="21" spans="2:19" x14ac:dyDescent="0.25">
      <c r="B21" s="63" t="s">
        <v>1326</v>
      </c>
      <c r="C21" s="8">
        <v>1.4E-3</v>
      </c>
      <c r="D21" s="74" t="s">
        <v>1350</v>
      </c>
      <c r="E21" s="78">
        <v>2.1499999999999998E-2</v>
      </c>
      <c r="F21" s="74" t="s">
        <v>1438</v>
      </c>
      <c r="G21" s="75">
        <v>7.0199999999999999E-2</v>
      </c>
      <c r="H21" s="73" t="s">
        <v>1529</v>
      </c>
      <c r="I21" s="75">
        <v>1.6999999999999999E-3</v>
      </c>
      <c r="K21" s="81" t="s">
        <v>1627</v>
      </c>
      <c r="L21" s="82">
        <v>7.7000000000000002E-3</v>
      </c>
      <c r="M21" s="81" t="s">
        <v>1663</v>
      </c>
      <c r="N21" s="82">
        <v>1.47E-2</v>
      </c>
      <c r="O21" s="81" t="s">
        <v>1759</v>
      </c>
      <c r="P21" s="82">
        <v>5.8599999999999999E-2</v>
      </c>
      <c r="Q21" s="81" t="s">
        <v>1711</v>
      </c>
      <c r="R21" s="82">
        <v>7.5800000000000006E-2</v>
      </c>
      <c r="S21" s="37"/>
    </row>
    <row r="22" spans="2:19" x14ac:dyDescent="0.25">
      <c r="B22" s="63" t="s">
        <v>1327</v>
      </c>
      <c r="C22" s="8">
        <v>2E-3</v>
      </c>
      <c r="D22" s="74" t="s">
        <v>1351</v>
      </c>
      <c r="E22" s="78">
        <v>7.3700000000000002E-2</v>
      </c>
      <c r="F22" s="74" t="s">
        <v>1439</v>
      </c>
      <c r="G22" s="75">
        <v>4.02E-2</v>
      </c>
      <c r="H22" s="73" t="s">
        <v>1530</v>
      </c>
      <c r="I22" s="75">
        <v>9.7000000000000003E-3</v>
      </c>
      <c r="K22" s="81" t="s">
        <v>1628</v>
      </c>
      <c r="L22" s="82">
        <v>1.04E-2</v>
      </c>
      <c r="M22" s="81" t="s">
        <v>1664</v>
      </c>
      <c r="N22" s="82">
        <v>1.0999999999999999E-2</v>
      </c>
      <c r="O22" s="81" t="s">
        <v>1760</v>
      </c>
      <c r="P22" s="82">
        <v>1.2699999999999999E-2</v>
      </c>
      <c r="Q22" s="81" t="s">
        <v>1712</v>
      </c>
      <c r="R22" s="82">
        <v>6.7999999999999996E-3</v>
      </c>
      <c r="S22" s="37"/>
    </row>
    <row r="23" spans="2:19" x14ac:dyDescent="0.25">
      <c r="B23" s="63" t="s">
        <v>1328</v>
      </c>
      <c r="C23" s="8">
        <v>1.4E-3</v>
      </c>
      <c r="D23" s="74" t="s">
        <v>1352</v>
      </c>
      <c r="E23" s="78">
        <v>1.01E-2</v>
      </c>
      <c r="F23" s="74" t="s">
        <v>1440</v>
      </c>
      <c r="G23" s="75">
        <v>2.07E-2</v>
      </c>
      <c r="H23" s="73" t="s">
        <v>1531</v>
      </c>
      <c r="I23" s="75">
        <v>9.5500000000000002E-2</v>
      </c>
      <c r="K23" s="81" t="s">
        <v>1629</v>
      </c>
      <c r="L23" s="82">
        <v>3.3E-3</v>
      </c>
      <c r="M23" s="81" t="s">
        <v>1665</v>
      </c>
      <c r="N23" s="82">
        <v>8.0999999999999996E-3</v>
      </c>
      <c r="O23" s="81" t="s">
        <v>1761</v>
      </c>
      <c r="P23" s="82">
        <v>1.38E-2</v>
      </c>
      <c r="Q23" s="81" t="s">
        <v>1713</v>
      </c>
      <c r="R23" s="82">
        <v>6.1000000000000004E-3</v>
      </c>
      <c r="S23" s="37"/>
    </row>
    <row r="24" spans="2:19" x14ac:dyDescent="0.25">
      <c r="B24" s="63" t="s">
        <v>1329</v>
      </c>
      <c r="C24" s="8">
        <v>3.2000000000000002E-3</v>
      </c>
      <c r="D24" s="74" t="s">
        <v>1353</v>
      </c>
      <c r="E24" s="78">
        <v>1.4200000000000001E-2</v>
      </c>
      <c r="F24" s="74" t="s">
        <v>1441</v>
      </c>
      <c r="G24" s="75">
        <v>2.01E-2</v>
      </c>
      <c r="H24" s="73" t="s">
        <v>1532</v>
      </c>
      <c r="I24" s="75">
        <v>1.29E-2</v>
      </c>
      <c r="K24" s="81" t="s">
        <v>1630</v>
      </c>
      <c r="L24" s="82">
        <v>1.0200000000000001E-2</v>
      </c>
      <c r="M24" s="81" t="s">
        <v>1666</v>
      </c>
      <c r="N24" s="82">
        <v>1.1299999999999999E-2</v>
      </c>
      <c r="O24" s="81" t="s">
        <v>1762</v>
      </c>
      <c r="P24" s="82">
        <v>5.4100000000000002E-2</v>
      </c>
      <c r="Q24" s="81" t="s">
        <v>1714</v>
      </c>
      <c r="R24" s="82">
        <v>2.4400000000000002E-2</v>
      </c>
      <c r="S24" s="37"/>
    </row>
    <row r="25" spans="2:19" x14ac:dyDescent="0.25">
      <c r="B25" s="63" t="s">
        <v>1330</v>
      </c>
      <c r="C25" s="8">
        <v>1.6999999999999999E-3</v>
      </c>
      <c r="D25" s="74" t="s">
        <v>1354</v>
      </c>
      <c r="E25" s="78">
        <v>7.7999999999999996E-3</v>
      </c>
      <c r="F25" s="74" t="s">
        <v>1442</v>
      </c>
      <c r="G25" s="75">
        <v>2.4299999999999999E-2</v>
      </c>
      <c r="H25" s="73" t="s">
        <v>1533</v>
      </c>
      <c r="I25" s="75">
        <v>1.66E-2</v>
      </c>
      <c r="K25" s="81" t="s">
        <v>1631</v>
      </c>
      <c r="L25" s="82">
        <v>1.72E-2</v>
      </c>
      <c r="M25" s="81" t="s">
        <v>1667</v>
      </c>
      <c r="N25" s="82">
        <v>9.9000000000000008E-3</v>
      </c>
      <c r="O25" s="81" t="s">
        <v>1763</v>
      </c>
      <c r="P25" s="82">
        <v>4.8599999999999997E-2</v>
      </c>
      <c r="Q25" s="81" t="s">
        <v>1715</v>
      </c>
      <c r="R25" s="82">
        <v>1.37E-2</v>
      </c>
      <c r="S25" s="37"/>
    </row>
    <row r="26" spans="2:19" x14ac:dyDescent="0.25">
      <c r="B26" s="63" t="s">
        <v>1331</v>
      </c>
      <c r="C26" s="8">
        <v>1.1999999999999999E-3</v>
      </c>
      <c r="D26" s="74" t="s">
        <v>1355</v>
      </c>
      <c r="E26" s="78">
        <v>2.2100000000000002E-2</v>
      </c>
      <c r="F26" s="74" t="s">
        <v>1443</v>
      </c>
      <c r="G26" s="75">
        <v>2.2599999999999999E-2</v>
      </c>
      <c r="H26" s="73" t="s">
        <v>1534</v>
      </c>
      <c r="I26" s="75">
        <v>6.3E-3</v>
      </c>
      <c r="K26" s="81" t="s">
        <v>1632</v>
      </c>
      <c r="L26" s="82">
        <v>1.04E-2</v>
      </c>
      <c r="M26" s="81" t="s">
        <v>1668</v>
      </c>
      <c r="N26" s="82">
        <v>3.2500000000000001E-2</v>
      </c>
      <c r="O26" s="81" t="s">
        <v>1764</v>
      </c>
      <c r="P26" s="82">
        <v>5.3E-3</v>
      </c>
      <c r="Q26" s="81" t="s">
        <v>1716</v>
      </c>
      <c r="R26" s="82">
        <v>2.5600000000000001E-2</v>
      </c>
      <c r="S26" s="37"/>
    </row>
    <row r="27" spans="2:19" ht="21.75" customHeight="1" x14ac:dyDescent="0.25">
      <c r="B27" s="63" t="s">
        <v>1332</v>
      </c>
      <c r="C27" s="8">
        <v>1.2999999999999999E-3</v>
      </c>
      <c r="D27" s="74" t="s">
        <v>1356</v>
      </c>
      <c r="E27" s="78">
        <v>5.9499999999999997E-2</v>
      </c>
      <c r="F27" s="74" t="s">
        <v>1444</v>
      </c>
      <c r="G27" s="75">
        <v>0.05</v>
      </c>
      <c r="H27" s="73" t="s">
        <v>1535</v>
      </c>
      <c r="I27" s="75">
        <v>1.01E-2</v>
      </c>
      <c r="K27" s="81" t="s">
        <v>1633</v>
      </c>
      <c r="L27" s="82">
        <v>2.06E-2</v>
      </c>
      <c r="M27" s="81" t="s">
        <v>1669</v>
      </c>
      <c r="N27" s="82" t="s">
        <v>392</v>
      </c>
      <c r="O27" s="81" t="s">
        <v>1765</v>
      </c>
      <c r="P27" s="82">
        <v>7.1999999999999998E-3</v>
      </c>
      <c r="Q27" s="81" t="s">
        <v>1717</v>
      </c>
      <c r="R27" s="82">
        <v>1.26E-2</v>
      </c>
      <c r="S27" s="37"/>
    </row>
    <row r="28" spans="2:19" x14ac:dyDescent="0.25">
      <c r="B28" s="63" t="s">
        <v>1333</v>
      </c>
      <c r="C28" s="8">
        <v>2.3E-3</v>
      </c>
      <c r="D28" s="74" t="s">
        <v>1357</v>
      </c>
      <c r="E28" s="78">
        <v>1.9099999999999999E-2</v>
      </c>
      <c r="F28" s="74" t="s">
        <v>1445</v>
      </c>
      <c r="G28" s="75">
        <v>1.37E-2</v>
      </c>
      <c r="H28" s="73" t="s">
        <v>1536</v>
      </c>
      <c r="I28" s="75">
        <v>4.3E-3</v>
      </c>
      <c r="K28" s="81" t="s">
        <v>1634</v>
      </c>
      <c r="L28" s="82">
        <v>3.0099999999999998E-2</v>
      </c>
      <c r="M28" s="81" t="s">
        <v>1670</v>
      </c>
      <c r="N28" s="82">
        <v>1.78E-2</v>
      </c>
      <c r="O28" s="81" t="s">
        <v>1766</v>
      </c>
      <c r="P28" s="82">
        <v>2.2499999999999999E-2</v>
      </c>
      <c r="Q28" s="81" t="s">
        <v>1718</v>
      </c>
      <c r="R28" s="82">
        <v>7.1999999999999998E-3</v>
      </c>
      <c r="S28" s="37"/>
    </row>
    <row r="29" spans="2:19" ht="15.75" thickBot="1" x14ac:dyDescent="0.3">
      <c r="B29" s="18" t="s">
        <v>1334</v>
      </c>
      <c r="C29" s="20" t="s">
        <v>392</v>
      </c>
      <c r="D29" s="74" t="s">
        <v>1358</v>
      </c>
      <c r="E29" s="78">
        <v>1.72E-2</v>
      </c>
      <c r="F29" s="74" t="s">
        <v>1446</v>
      </c>
      <c r="G29" s="75">
        <v>1.7399999999999999E-2</v>
      </c>
      <c r="H29" s="73" t="s">
        <v>1537</v>
      </c>
      <c r="I29" s="75">
        <v>2.3999999999999998E-3</v>
      </c>
      <c r="K29" s="81" t="s">
        <v>1635</v>
      </c>
      <c r="L29" s="82">
        <v>4.4999999999999997E-3</v>
      </c>
      <c r="M29" s="81" t="s">
        <v>1671</v>
      </c>
      <c r="N29" s="82">
        <v>1.15E-2</v>
      </c>
      <c r="O29" s="81" t="s">
        <v>1767</v>
      </c>
      <c r="P29" s="82">
        <v>4.0899999999999999E-2</v>
      </c>
      <c r="Q29" s="81" t="s">
        <v>1719</v>
      </c>
      <c r="R29" s="82">
        <v>8.6999999999999994E-3</v>
      </c>
      <c r="S29" s="37"/>
    </row>
    <row r="30" spans="2:19" x14ac:dyDescent="0.25">
      <c r="D30" s="74" t="s">
        <v>1359</v>
      </c>
      <c r="E30" s="78">
        <v>1.2500000000000001E-2</v>
      </c>
      <c r="F30" s="74" t="s">
        <v>1447</v>
      </c>
      <c r="G30" s="75">
        <v>2.2599999999999999E-2</v>
      </c>
      <c r="H30" s="73" t="s">
        <v>1538</v>
      </c>
      <c r="I30" s="75">
        <v>6.7000000000000002E-3</v>
      </c>
      <c r="K30" s="81" t="s">
        <v>1636</v>
      </c>
      <c r="L30" s="82">
        <v>7.7999999999999996E-3</v>
      </c>
      <c r="M30" s="81" t="s">
        <v>1672</v>
      </c>
      <c r="N30" s="82">
        <v>1.0800000000000001E-2</v>
      </c>
      <c r="O30" s="81" t="s">
        <v>1768</v>
      </c>
      <c r="P30" s="82">
        <v>4.7800000000000002E-2</v>
      </c>
      <c r="Q30" s="81" t="s">
        <v>1720</v>
      </c>
      <c r="R30" s="82">
        <v>1.46E-2</v>
      </c>
      <c r="S30" s="37"/>
    </row>
    <row r="31" spans="2:19" x14ac:dyDescent="0.25">
      <c r="D31" s="74" t="s">
        <v>1360</v>
      </c>
      <c r="E31" s="78">
        <v>1.77E-2</v>
      </c>
      <c r="F31" s="74" t="s">
        <v>1448</v>
      </c>
      <c r="G31" s="75">
        <v>2.4899999999999999E-2</v>
      </c>
      <c r="H31" s="73" t="s">
        <v>1539</v>
      </c>
      <c r="I31" s="75">
        <v>0.112</v>
      </c>
      <c r="K31" s="81" t="s">
        <v>1637</v>
      </c>
      <c r="L31" s="82">
        <v>8.5000000000000006E-3</v>
      </c>
      <c r="M31" s="81" t="s">
        <v>1673</v>
      </c>
      <c r="N31" s="82">
        <v>1.4800000000000001E-2</v>
      </c>
      <c r="O31" s="81" t="s">
        <v>1769</v>
      </c>
      <c r="P31" s="82">
        <v>5.1999999999999998E-3</v>
      </c>
      <c r="Q31" s="81" t="s">
        <v>1721</v>
      </c>
      <c r="R31" s="82">
        <v>1.15E-2</v>
      </c>
      <c r="S31" s="37"/>
    </row>
    <row r="32" spans="2:19" x14ac:dyDescent="0.25">
      <c r="D32" s="74" t="s">
        <v>1361</v>
      </c>
      <c r="E32" s="78">
        <v>3.8E-3</v>
      </c>
      <c r="F32" s="74" t="s">
        <v>1449</v>
      </c>
      <c r="G32" s="75">
        <v>3.8999999999999998E-3</v>
      </c>
      <c r="H32" s="73" t="s">
        <v>1540</v>
      </c>
      <c r="I32" s="75">
        <v>2.7000000000000001E-3</v>
      </c>
      <c r="K32" s="81" t="s">
        <v>1638</v>
      </c>
      <c r="L32" s="82">
        <v>8.8000000000000005E-3</v>
      </c>
      <c r="M32" s="81" t="s">
        <v>1674</v>
      </c>
      <c r="N32" s="82">
        <v>4.4000000000000003E-3</v>
      </c>
      <c r="O32" s="81" t="s">
        <v>1770</v>
      </c>
      <c r="P32" s="82">
        <v>2.1899999999999999E-2</v>
      </c>
      <c r="Q32" s="81" t="s">
        <v>1722</v>
      </c>
      <c r="R32" s="82">
        <v>8.8000000000000005E-3</v>
      </c>
      <c r="S32" s="37"/>
    </row>
    <row r="33" spans="4:19" x14ac:dyDescent="0.25">
      <c r="D33" s="74" t="s">
        <v>1362</v>
      </c>
      <c r="E33" s="78">
        <v>4.2500000000000003E-2</v>
      </c>
      <c r="F33" s="74" t="s">
        <v>1450</v>
      </c>
      <c r="G33" s="75">
        <v>2.1399999999999999E-2</v>
      </c>
      <c r="H33" s="73" t="s">
        <v>1541</v>
      </c>
      <c r="I33" s="75">
        <v>1.6E-2</v>
      </c>
      <c r="K33" s="81" t="s">
        <v>1639</v>
      </c>
      <c r="L33" s="82">
        <v>8.0000000000000002E-3</v>
      </c>
      <c r="M33" s="81" t="s">
        <v>1675</v>
      </c>
      <c r="N33" s="82">
        <v>1.01E-2</v>
      </c>
      <c r="O33" s="81" t="s">
        <v>1771</v>
      </c>
      <c r="P33" s="82">
        <v>1.35E-2</v>
      </c>
      <c r="Q33" s="81" t="s">
        <v>1723</v>
      </c>
      <c r="R33" s="82">
        <v>2.5499999999999998E-2</v>
      </c>
      <c r="S33" s="37"/>
    </row>
    <row r="34" spans="4:19" x14ac:dyDescent="0.25">
      <c r="D34" s="74" t="s">
        <v>1363</v>
      </c>
      <c r="E34" s="78">
        <v>4.7000000000000002E-3</v>
      </c>
      <c r="F34" s="74" t="s">
        <v>1451</v>
      </c>
      <c r="G34" s="75">
        <v>9.4000000000000004E-3</v>
      </c>
      <c r="H34" s="73" t="s">
        <v>1542</v>
      </c>
      <c r="I34" s="75">
        <v>1.5699999999999999E-2</v>
      </c>
      <c r="K34" s="81" t="s">
        <v>1640</v>
      </c>
      <c r="L34" s="82">
        <v>5.5999999999999999E-3</v>
      </c>
      <c r="M34" s="81" t="s">
        <v>1676</v>
      </c>
      <c r="N34" s="82">
        <v>3.7000000000000002E-3</v>
      </c>
      <c r="O34" s="81" t="s">
        <v>1772</v>
      </c>
      <c r="P34" s="82">
        <v>2.12E-2</v>
      </c>
      <c r="Q34" s="81" t="s">
        <v>1724</v>
      </c>
      <c r="R34" s="82">
        <v>1.8200000000000001E-2</v>
      </c>
      <c r="S34" s="37"/>
    </row>
    <row r="35" spans="4:19" x14ac:dyDescent="0.25">
      <c r="D35" s="74" t="s">
        <v>1364</v>
      </c>
      <c r="E35" s="78">
        <v>2.8E-3</v>
      </c>
      <c r="F35" s="74" t="s">
        <v>1452</v>
      </c>
      <c r="G35" s="75">
        <v>1.6000000000000001E-3</v>
      </c>
      <c r="H35" s="73" t="s">
        <v>1543</v>
      </c>
      <c r="I35" s="75">
        <v>2.7799999999999998E-2</v>
      </c>
      <c r="K35" s="81" t="s">
        <v>1641</v>
      </c>
      <c r="L35" s="82">
        <v>3.5000000000000001E-3</v>
      </c>
      <c r="M35" s="81" t="s">
        <v>1677</v>
      </c>
      <c r="N35" s="82">
        <v>8.0000000000000002E-3</v>
      </c>
      <c r="O35" s="81" t="s">
        <v>1773</v>
      </c>
      <c r="P35" s="82">
        <v>7.1000000000000004E-3</v>
      </c>
      <c r="Q35" s="81" t="s">
        <v>1725</v>
      </c>
      <c r="R35" s="82">
        <v>1.7999999999999999E-2</v>
      </c>
      <c r="S35" s="37"/>
    </row>
    <row r="36" spans="4:19" x14ac:dyDescent="0.25">
      <c r="D36" s="74" t="s">
        <v>1365</v>
      </c>
      <c r="E36" s="78">
        <v>1.77E-2</v>
      </c>
      <c r="F36" s="74" t="s">
        <v>1453</v>
      </c>
      <c r="G36" s="75">
        <v>0.246</v>
      </c>
      <c r="H36" s="73" t="s">
        <v>1544</v>
      </c>
      <c r="I36" s="75">
        <v>7.1999999999999998E-3</v>
      </c>
      <c r="K36" s="81" t="s">
        <v>1642</v>
      </c>
      <c r="L36" s="82">
        <v>2.63E-2</v>
      </c>
      <c r="M36" s="81" t="s">
        <v>1678</v>
      </c>
      <c r="N36" s="82">
        <v>2.3400000000000001E-2</v>
      </c>
      <c r="O36" s="81" t="s">
        <v>1774</v>
      </c>
      <c r="P36" s="82">
        <v>1.49E-2</v>
      </c>
      <c r="Q36" s="81" t="s">
        <v>1726</v>
      </c>
      <c r="R36" s="82">
        <v>3.5400000000000001E-2</v>
      </c>
    </row>
    <row r="37" spans="4:19" x14ac:dyDescent="0.25">
      <c r="D37" s="74" t="s">
        <v>1366</v>
      </c>
      <c r="E37" s="78">
        <v>2.2499999999999999E-2</v>
      </c>
      <c r="F37" s="74" t="s">
        <v>1454</v>
      </c>
      <c r="G37" s="75">
        <v>1.66E-2</v>
      </c>
      <c r="H37" s="73" t="s">
        <v>1545</v>
      </c>
      <c r="I37" s="75">
        <v>3.5000000000000001E-3</v>
      </c>
      <c r="K37" s="81" t="s">
        <v>1643</v>
      </c>
      <c r="L37" s="82">
        <v>8.8000000000000005E-3</v>
      </c>
      <c r="M37" s="81" t="s">
        <v>1679</v>
      </c>
      <c r="N37" s="82">
        <v>1.0500000000000001E-2</v>
      </c>
      <c r="O37" s="81" t="s">
        <v>1775</v>
      </c>
      <c r="P37" s="82">
        <v>1.8700000000000001E-2</v>
      </c>
      <c r="Q37" s="81" t="s">
        <v>1727</v>
      </c>
      <c r="R37" s="82">
        <v>5.3499999999999999E-2</v>
      </c>
    </row>
    <row r="38" spans="4:19" x14ac:dyDescent="0.25">
      <c r="D38" s="74" t="s">
        <v>1367</v>
      </c>
      <c r="E38" s="78">
        <v>1.3299999999999999E-2</v>
      </c>
      <c r="F38" s="74" t="s">
        <v>1455</v>
      </c>
      <c r="G38" s="75">
        <v>7.6300000000000007E-2</v>
      </c>
      <c r="H38" s="73" t="s">
        <v>1546</v>
      </c>
      <c r="I38" s="75">
        <v>1.01E-2</v>
      </c>
      <c r="K38" s="81" t="s">
        <v>1644</v>
      </c>
      <c r="L38" s="82">
        <v>7.7000000000000002E-3</v>
      </c>
      <c r="M38" s="81" t="s">
        <v>1680</v>
      </c>
      <c r="N38" s="82">
        <v>1.5800000000000002E-2</v>
      </c>
      <c r="O38" s="81" t="s">
        <v>1776</v>
      </c>
      <c r="P38" s="82">
        <v>1.6899999999999998E-2</v>
      </c>
      <c r="Q38" s="81" t="s">
        <v>1728</v>
      </c>
      <c r="R38" s="82">
        <v>7.1000000000000004E-3</v>
      </c>
    </row>
    <row r="39" spans="4:19" x14ac:dyDescent="0.25">
      <c r="D39" s="74" t="s">
        <v>1368</v>
      </c>
      <c r="E39" s="78">
        <v>2.01E-2</v>
      </c>
      <c r="F39" s="74" t="s">
        <v>1456</v>
      </c>
      <c r="G39" s="75">
        <v>8.7999999999999995E-2</v>
      </c>
      <c r="H39" s="73" t="s">
        <v>1547</v>
      </c>
      <c r="I39" s="75">
        <v>6.4000000000000003E-3</v>
      </c>
      <c r="K39" s="81" t="s">
        <v>1645</v>
      </c>
      <c r="L39" s="82">
        <v>3.8999999999999998E-3</v>
      </c>
      <c r="M39" s="81" t="s">
        <v>1681</v>
      </c>
      <c r="N39" s="82">
        <v>2.29E-2</v>
      </c>
      <c r="O39" s="81" t="s">
        <v>1777</v>
      </c>
      <c r="P39" s="82">
        <v>7.9799999999999996E-2</v>
      </c>
      <c r="Q39" s="81" t="s">
        <v>1729</v>
      </c>
      <c r="R39" s="82">
        <v>1.01E-2</v>
      </c>
    </row>
    <row r="40" spans="4:19" x14ac:dyDescent="0.25">
      <c r="D40" s="74" t="s">
        <v>1369</v>
      </c>
      <c r="E40" s="78">
        <v>1.4E-2</v>
      </c>
      <c r="F40" s="74" t="s">
        <v>1457</v>
      </c>
      <c r="G40" s="75">
        <v>1.1299999999999999E-2</v>
      </c>
      <c r="H40" s="73" t="s">
        <v>1548</v>
      </c>
      <c r="I40" s="75">
        <v>5.3E-3</v>
      </c>
      <c r="K40" s="81" t="s">
        <v>1646</v>
      </c>
      <c r="L40" s="82">
        <v>2.7699999999999999E-2</v>
      </c>
      <c r="M40" s="81" t="s">
        <v>1682</v>
      </c>
      <c r="N40" s="82">
        <v>9.1999999999999998E-3</v>
      </c>
      <c r="O40" s="81" t="s">
        <v>1778</v>
      </c>
      <c r="P40" s="82">
        <v>0.11899999999999999</v>
      </c>
      <c r="Q40" s="81" t="s">
        <v>1730</v>
      </c>
      <c r="R40" s="82">
        <v>3.3700000000000001E-2</v>
      </c>
    </row>
    <row r="41" spans="4:19" ht="15.75" thickBot="1" x14ac:dyDescent="0.3">
      <c r="D41" s="74" t="s">
        <v>1370</v>
      </c>
      <c r="E41" s="78">
        <v>4.1599999999999998E-2</v>
      </c>
      <c r="F41" s="74" t="s">
        <v>1458</v>
      </c>
      <c r="G41" s="75">
        <v>7.4000000000000003E-3</v>
      </c>
      <c r="H41" s="73" t="s">
        <v>1549</v>
      </c>
      <c r="I41" s="75">
        <v>6.7000000000000002E-3</v>
      </c>
      <c r="K41" s="83" t="s">
        <v>1647</v>
      </c>
      <c r="L41" s="84">
        <v>6.1999999999999998E-3</v>
      </c>
      <c r="M41" s="81" t="s">
        <v>1683</v>
      </c>
      <c r="N41" s="82">
        <v>6.4999999999999997E-3</v>
      </c>
      <c r="O41" s="81" t="s">
        <v>1779</v>
      </c>
      <c r="P41" s="82">
        <v>1.5599999999999999E-2</v>
      </c>
      <c r="Q41" s="81" t="s">
        <v>1731</v>
      </c>
      <c r="R41" s="82">
        <v>3.0000000000000001E-3</v>
      </c>
    </row>
    <row r="42" spans="4:19" x14ac:dyDescent="0.25">
      <c r="D42" s="74" t="s">
        <v>1371</v>
      </c>
      <c r="E42" s="78">
        <v>3.5400000000000001E-2</v>
      </c>
      <c r="F42" s="74" t="s">
        <v>1459</v>
      </c>
      <c r="G42" s="75">
        <v>1.2200000000000001E-2</v>
      </c>
      <c r="H42" s="73" t="s">
        <v>1550</v>
      </c>
      <c r="I42" s="75">
        <v>6.0000000000000001E-3</v>
      </c>
      <c r="K42" s="37"/>
      <c r="L42" s="37"/>
      <c r="M42" s="81" t="s">
        <v>1684</v>
      </c>
      <c r="N42" s="82">
        <v>1.95E-2</v>
      </c>
      <c r="O42" s="81" t="s">
        <v>1780</v>
      </c>
      <c r="P42" s="82">
        <v>1.14E-2</v>
      </c>
      <c r="Q42" s="81" t="s">
        <v>1732</v>
      </c>
      <c r="R42" s="82">
        <v>5.7000000000000002E-3</v>
      </c>
    </row>
    <row r="43" spans="4:19" x14ac:dyDescent="0.25">
      <c r="D43" s="74" t="s">
        <v>1372</v>
      </c>
      <c r="E43" s="78">
        <v>1.3100000000000001E-2</v>
      </c>
      <c r="F43" s="74" t="s">
        <v>1460</v>
      </c>
      <c r="G43" s="75">
        <v>3.8999999999999998E-3</v>
      </c>
      <c r="H43" s="73" t="s">
        <v>1551</v>
      </c>
      <c r="I43" s="75">
        <v>1.17E-2</v>
      </c>
      <c r="K43" s="37"/>
      <c r="L43" s="37"/>
      <c r="M43" s="81" t="s">
        <v>1685</v>
      </c>
      <c r="N43" s="82">
        <v>3.4099999999999998E-2</v>
      </c>
      <c r="O43" s="81" t="s">
        <v>1781</v>
      </c>
      <c r="P43" s="82">
        <v>6.4000000000000003E-3</v>
      </c>
      <c r="Q43" s="81" t="s">
        <v>1733</v>
      </c>
      <c r="R43" s="82">
        <v>4.4699999999999997E-2</v>
      </c>
    </row>
    <row r="44" spans="4:19" x14ac:dyDescent="0.25">
      <c r="D44" s="74" t="s">
        <v>1373</v>
      </c>
      <c r="E44" s="78">
        <v>2.1499999999999998E-2</v>
      </c>
      <c r="F44" s="74" t="s">
        <v>1461</v>
      </c>
      <c r="G44" s="75">
        <v>7.4300000000000005E-2</v>
      </c>
      <c r="H44" s="73" t="s">
        <v>1552</v>
      </c>
      <c r="I44" s="75">
        <v>2.7000000000000001E-3</v>
      </c>
      <c r="K44" s="37"/>
      <c r="L44" s="37"/>
      <c r="M44" s="81" t="s">
        <v>1686</v>
      </c>
      <c r="N44" s="82">
        <v>7.1999999999999998E-3</v>
      </c>
      <c r="O44" s="81" t="s">
        <v>1782</v>
      </c>
      <c r="P44" s="82">
        <v>1.8800000000000001E-2</v>
      </c>
      <c r="Q44" s="81" t="s">
        <v>1734</v>
      </c>
      <c r="R44" s="82">
        <v>1.0699999999999999E-2</v>
      </c>
    </row>
    <row r="45" spans="4:19" x14ac:dyDescent="0.25">
      <c r="D45" s="74" t="s">
        <v>1374</v>
      </c>
      <c r="E45" s="78">
        <v>1.2699999999999999E-2</v>
      </c>
      <c r="F45" s="74" t="s">
        <v>1462</v>
      </c>
      <c r="G45" s="75">
        <v>2.6200000000000001E-2</v>
      </c>
      <c r="H45" s="73" t="s">
        <v>1553</v>
      </c>
      <c r="I45" s="75">
        <v>1.61E-2</v>
      </c>
      <c r="K45" s="37"/>
      <c r="L45" s="37"/>
      <c r="M45" s="81" t="s">
        <v>1687</v>
      </c>
      <c r="N45" s="82">
        <v>3.2199999999999999E-2</v>
      </c>
      <c r="O45" s="81" t="s">
        <v>1783</v>
      </c>
      <c r="P45" s="82">
        <v>1.0800000000000001E-2</v>
      </c>
      <c r="Q45" s="81" t="s">
        <v>1735</v>
      </c>
      <c r="R45" s="82">
        <v>6.4000000000000003E-3</v>
      </c>
    </row>
    <row r="46" spans="4:19" x14ac:dyDescent="0.25">
      <c r="D46" s="74" t="s">
        <v>1375</v>
      </c>
      <c r="E46" s="78">
        <v>3.7499999999999999E-2</v>
      </c>
      <c r="F46" s="74" t="s">
        <v>1463</v>
      </c>
      <c r="G46" s="75">
        <v>7.9000000000000008E-3</v>
      </c>
      <c r="H46" s="73" t="s">
        <v>1554</v>
      </c>
      <c r="I46" s="75">
        <v>1.7600000000000001E-2</v>
      </c>
      <c r="K46" s="37"/>
      <c r="L46" s="37"/>
      <c r="M46" s="81" t="s">
        <v>1688</v>
      </c>
      <c r="N46" s="82">
        <v>2.1899999999999999E-2</v>
      </c>
      <c r="O46" s="81" t="s">
        <v>1784</v>
      </c>
      <c r="P46" s="82">
        <v>7.22E-2</v>
      </c>
      <c r="Q46" s="81" t="s">
        <v>1736</v>
      </c>
      <c r="R46" s="82">
        <v>1.7500000000000002E-2</v>
      </c>
    </row>
    <row r="47" spans="4:19" ht="15.75" thickBot="1" x14ac:dyDescent="0.3">
      <c r="D47" s="76" t="s">
        <v>1376</v>
      </c>
      <c r="E47" s="79">
        <v>2.7699999999999999E-2</v>
      </c>
      <c r="F47" s="74" t="s">
        <v>1464</v>
      </c>
      <c r="G47" s="75">
        <v>2.4400000000000002E-2</v>
      </c>
      <c r="H47" s="73" t="s">
        <v>1555</v>
      </c>
      <c r="I47" s="75">
        <v>0.01</v>
      </c>
      <c r="K47" s="37"/>
      <c r="L47" s="37"/>
      <c r="M47" s="81" t="s">
        <v>1689</v>
      </c>
      <c r="N47" s="82">
        <v>9.4999999999999998E-3</v>
      </c>
      <c r="O47" s="81" t="s">
        <v>1785</v>
      </c>
      <c r="P47" s="82">
        <v>0.10100000000000001</v>
      </c>
      <c r="Q47" s="81" t="s">
        <v>1737</v>
      </c>
      <c r="R47" s="82">
        <v>2.3999999999999998E-3</v>
      </c>
    </row>
    <row r="48" spans="4:19" x14ac:dyDescent="0.25">
      <c r="F48" s="74" t="s">
        <v>1465</v>
      </c>
      <c r="G48" s="75">
        <v>1.0500000000000001E-2</v>
      </c>
      <c r="H48" s="73" t="s">
        <v>1556</v>
      </c>
      <c r="I48" s="75">
        <v>2.8000000000000001E-2</v>
      </c>
      <c r="K48" s="37"/>
      <c r="L48" s="37"/>
      <c r="M48" s="81" t="s">
        <v>1690</v>
      </c>
      <c r="N48" s="82">
        <v>7.9000000000000008E-3</v>
      </c>
      <c r="O48" s="81" t="s">
        <v>1786</v>
      </c>
      <c r="P48" s="82" t="s">
        <v>392</v>
      </c>
      <c r="Q48" s="81" t="s">
        <v>1738</v>
      </c>
      <c r="R48" s="82">
        <v>4.1099999999999998E-2</v>
      </c>
    </row>
    <row r="49" spans="2:18" ht="15.75" thickBot="1" x14ac:dyDescent="0.3">
      <c r="F49" s="76" t="s">
        <v>1466</v>
      </c>
      <c r="G49" s="77">
        <v>2.9600000000000001E-2</v>
      </c>
      <c r="H49" s="80" t="s">
        <v>1557</v>
      </c>
      <c r="I49" s="77">
        <v>9.9000000000000008E-3</v>
      </c>
      <c r="K49" s="37"/>
      <c r="L49" s="37"/>
      <c r="M49" s="81" t="s">
        <v>1691</v>
      </c>
      <c r="N49" s="82">
        <v>8.3000000000000001E-3</v>
      </c>
      <c r="O49" s="81" t="s">
        <v>1787</v>
      </c>
      <c r="P49" s="82">
        <v>3.7900000000000003E-2</v>
      </c>
      <c r="Q49" s="81" t="s">
        <v>1739</v>
      </c>
      <c r="R49" s="82">
        <v>4.3799999999999999E-2</v>
      </c>
    </row>
    <row r="50" spans="2:18" ht="15.75" thickBot="1" x14ac:dyDescent="0.3">
      <c r="K50" s="37"/>
      <c r="L50" s="37"/>
      <c r="M50" s="81" t="s">
        <v>1692</v>
      </c>
      <c r="N50" s="82">
        <v>1.49E-2</v>
      </c>
      <c r="O50" s="81" t="s">
        <v>1788</v>
      </c>
      <c r="P50" s="82">
        <v>7.6600000000000001E-2</v>
      </c>
      <c r="Q50" s="81" t="s">
        <v>1740</v>
      </c>
      <c r="R50" s="82">
        <v>8.0999999999999996E-3</v>
      </c>
    </row>
    <row r="51" spans="2:18" ht="21.75" thickBot="1" x14ac:dyDescent="0.3">
      <c r="B51" s="170" t="s">
        <v>2037</v>
      </c>
      <c r="C51" s="167"/>
      <c r="D51" s="167"/>
      <c r="E51" s="167"/>
      <c r="F51" s="167"/>
      <c r="G51" s="167"/>
      <c r="H51" s="167"/>
      <c r="I51" s="171"/>
      <c r="K51" s="37"/>
      <c r="L51" s="37"/>
      <c r="M51" s="81" t="s">
        <v>1693</v>
      </c>
      <c r="N51" s="82">
        <v>8.5000000000000006E-3</v>
      </c>
      <c r="O51" s="81" t="s">
        <v>1789</v>
      </c>
      <c r="P51" s="82">
        <v>9.9000000000000008E-3</v>
      </c>
      <c r="Q51" s="81" t="s">
        <v>1741</v>
      </c>
      <c r="R51" s="82">
        <v>7.6E-3</v>
      </c>
    </row>
    <row r="52" spans="2:18" ht="18" x14ac:dyDescent="0.25">
      <c r="B52" s="138" t="s">
        <v>1</v>
      </c>
      <c r="C52" s="139"/>
      <c r="D52" s="140" t="s">
        <v>677</v>
      </c>
      <c r="E52" s="139"/>
      <c r="F52" s="140" t="s">
        <v>11</v>
      </c>
      <c r="G52" s="139"/>
      <c r="H52" s="140" t="s">
        <v>12</v>
      </c>
      <c r="I52" s="139"/>
      <c r="K52" s="37"/>
      <c r="L52" s="37"/>
      <c r="M52" s="81" t="s">
        <v>1694</v>
      </c>
      <c r="N52" s="82">
        <v>1.89E-2</v>
      </c>
      <c r="O52" s="81" t="s">
        <v>1790</v>
      </c>
      <c r="P52" s="82">
        <v>5.1499999999999997E-2</v>
      </c>
      <c r="Q52" s="81" t="s">
        <v>1742</v>
      </c>
      <c r="R52" s="82">
        <v>1.6400000000000001E-2</v>
      </c>
    </row>
    <row r="53" spans="2:18" ht="21.75" customHeight="1" thickBot="1" x14ac:dyDescent="0.3">
      <c r="B53" s="62" t="s">
        <v>0</v>
      </c>
      <c r="C53" s="15" t="s">
        <v>1609</v>
      </c>
      <c r="D53" s="62" t="s">
        <v>0</v>
      </c>
      <c r="E53" s="15" t="s">
        <v>1609</v>
      </c>
      <c r="F53" s="62" t="s">
        <v>0</v>
      </c>
      <c r="G53" s="15" t="s">
        <v>1609</v>
      </c>
      <c r="H53" s="62" t="s">
        <v>0</v>
      </c>
      <c r="I53" s="15" t="s">
        <v>1609</v>
      </c>
      <c r="K53" s="37"/>
      <c r="L53" s="37"/>
      <c r="M53" s="83" t="s">
        <v>1695</v>
      </c>
      <c r="N53" s="84">
        <v>2.41E-2</v>
      </c>
      <c r="O53" s="83" t="s">
        <v>1791</v>
      </c>
      <c r="P53" s="84">
        <v>1.8599999999999998E-2</v>
      </c>
      <c r="Q53" s="83" t="s">
        <v>1743</v>
      </c>
      <c r="R53" s="84">
        <v>3.3E-3</v>
      </c>
    </row>
    <row r="54" spans="2:18" ht="15.75" thickBot="1" x14ac:dyDescent="0.3">
      <c r="B54" s="63" t="s">
        <v>1602</v>
      </c>
      <c r="C54" s="71">
        <v>5.7000000000000002E-3</v>
      </c>
      <c r="D54" s="63" t="s">
        <v>1605</v>
      </c>
      <c r="E54" s="71">
        <v>7.0800000000000002E-2</v>
      </c>
      <c r="F54" s="63" t="s">
        <v>1606</v>
      </c>
      <c r="G54" s="71">
        <v>8.2900000000000001E-2</v>
      </c>
      <c r="H54" s="63" t="s">
        <v>1608</v>
      </c>
      <c r="I54" s="71">
        <v>0.02</v>
      </c>
    </row>
    <row r="55" spans="2:18" ht="21.75" thickBot="1" x14ac:dyDescent="0.3">
      <c r="B55" s="63" t="s">
        <v>1603</v>
      </c>
      <c r="C55" s="71">
        <v>8.0000000000000002E-3</v>
      </c>
      <c r="D55" s="63" t="s">
        <v>1350</v>
      </c>
      <c r="E55" s="71">
        <v>8.6599999999999996E-2</v>
      </c>
      <c r="F55" s="63" t="s">
        <v>1607</v>
      </c>
      <c r="G55" s="71">
        <v>6.4000000000000001E-2</v>
      </c>
      <c r="H55" s="63" t="s">
        <v>1542</v>
      </c>
      <c r="I55" s="71">
        <v>2.3300000000000001E-2</v>
      </c>
      <c r="K55" s="170" t="s">
        <v>2041</v>
      </c>
      <c r="L55" s="167"/>
      <c r="M55" s="167"/>
      <c r="N55" s="167"/>
      <c r="O55" s="167"/>
      <c r="P55" s="167"/>
      <c r="Q55" s="167"/>
      <c r="R55" s="171"/>
    </row>
    <row r="56" spans="2:18" ht="18" x14ac:dyDescent="0.25">
      <c r="B56" s="63" t="s">
        <v>1604</v>
      </c>
      <c r="C56" s="71">
        <v>5.4000000000000003E-3</v>
      </c>
      <c r="D56" s="63" t="s">
        <v>1355</v>
      </c>
      <c r="E56" s="71">
        <v>9.2600000000000002E-2</v>
      </c>
      <c r="F56" s="63" t="s">
        <v>1440</v>
      </c>
      <c r="G56" s="71">
        <v>4.0800000000000003E-2</v>
      </c>
      <c r="H56" s="63" t="s">
        <v>1546</v>
      </c>
      <c r="I56" s="71">
        <v>2.75E-2</v>
      </c>
      <c r="K56" s="138" t="s">
        <v>1</v>
      </c>
      <c r="L56" s="139"/>
      <c r="M56" s="140" t="s">
        <v>677</v>
      </c>
      <c r="N56" s="139"/>
      <c r="O56" s="140" t="s">
        <v>11</v>
      </c>
      <c r="P56" s="139"/>
      <c r="Q56" s="140" t="s">
        <v>12</v>
      </c>
      <c r="R56" s="139"/>
    </row>
    <row r="57" spans="2:18" x14ac:dyDescent="0.25">
      <c r="B57" s="63" t="s">
        <v>1321</v>
      </c>
      <c r="C57" s="71">
        <v>6.3E-3</v>
      </c>
      <c r="D57" s="63" t="s">
        <v>1365</v>
      </c>
      <c r="E57" s="71">
        <v>8.0699999999999994E-2</v>
      </c>
      <c r="F57" s="63" t="s">
        <v>1441</v>
      </c>
      <c r="G57" s="71">
        <v>5.0999999999999997E-2</v>
      </c>
      <c r="H57" s="63" t="s">
        <v>1551</v>
      </c>
      <c r="I57" s="71">
        <v>8.9999999999999993E-3</v>
      </c>
      <c r="K57" s="62" t="s">
        <v>0</v>
      </c>
      <c r="L57" s="15" t="s">
        <v>1609</v>
      </c>
      <c r="M57" s="62" t="s">
        <v>0</v>
      </c>
      <c r="N57" s="15" t="s">
        <v>1609</v>
      </c>
      <c r="O57" s="62" t="s">
        <v>0</v>
      </c>
      <c r="P57" s="15" t="s">
        <v>1609</v>
      </c>
      <c r="Q57" s="62" t="s">
        <v>0</v>
      </c>
      <c r="R57" s="15" t="s">
        <v>1609</v>
      </c>
    </row>
    <row r="58" spans="2:18" x14ac:dyDescent="0.25">
      <c r="B58" s="63" t="s">
        <v>1323</v>
      </c>
      <c r="C58" s="71">
        <v>7.0000000000000001E-3</v>
      </c>
      <c r="D58" s="63" t="s">
        <v>1373</v>
      </c>
      <c r="E58" s="71">
        <v>5.21E-2</v>
      </c>
      <c r="F58" s="63" t="s">
        <v>1442</v>
      </c>
      <c r="G58" s="71">
        <v>8.0699999999999994E-2</v>
      </c>
      <c r="H58" s="63" t="s">
        <v>1554</v>
      </c>
      <c r="I58" s="71">
        <v>3.4500000000000003E-2</v>
      </c>
      <c r="K58" s="63" t="s">
        <v>1323</v>
      </c>
      <c r="L58" s="71">
        <v>1.11E-2</v>
      </c>
      <c r="M58" s="63" t="s">
        <v>1795</v>
      </c>
      <c r="N58" s="71">
        <v>2.2700000000000001E-2</v>
      </c>
      <c r="O58" s="63" t="s">
        <v>1436</v>
      </c>
      <c r="P58" s="71">
        <v>3.2399999999999998E-2</v>
      </c>
      <c r="Q58" s="63" t="s">
        <v>1797</v>
      </c>
      <c r="R58" s="71">
        <v>2.41E-2</v>
      </c>
    </row>
    <row r="59" spans="2:18" ht="15.75" thickBot="1" x14ac:dyDescent="0.3">
      <c r="B59" s="64" t="s">
        <v>1331</v>
      </c>
      <c r="C59" s="72">
        <v>7.3000000000000001E-3</v>
      </c>
      <c r="D59" s="64" t="s">
        <v>1376</v>
      </c>
      <c r="E59" s="72">
        <v>3.9100000000000003E-2</v>
      </c>
      <c r="F59" s="64" t="s">
        <v>1443</v>
      </c>
      <c r="G59" s="72">
        <v>9.5600000000000004E-2</v>
      </c>
      <c r="H59" s="64" t="s">
        <v>1557</v>
      </c>
      <c r="I59" s="72">
        <v>1.7500000000000002E-2</v>
      </c>
      <c r="K59" s="63" t="s">
        <v>1328</v>
      </c>
      <c r="L59" s="71">
        <v>8.8999999999999999E-3</v>
      </c>
      <c r="M59" s="63" t="s">
        <v>1346</v>
      </c>
      <c r="N59" s="71">
        <v>1.7899999999999999E-2</v>
      </c>
      <c r="O59" s="63" t="s">
        <v>1438</v>
      </c>
      <c r="P59" s="71">
        <v>3.6900000000000002E-2</v>
      </c>
      <c r="Q59" s="63" t="s">
        <v>1528</v>
      </c>
      <c r="R59" s="71">
        <v>2.3800000000000002E-2</v>
      </c>
    </row>
    <row r="60" spans="2:18" ht="15.75" thickBot="1" x14ac:dyDescent="0.3">
      <c r="K60" s="63" t="s">
        <v>1329</v>
      </c>
      <c r="L60" s="71">
        <v>1.14E-2</v>
      </c>
      <c r="M60" s="63" t="s">
        <v>1348</v>
      </c>
      <c r="N60" s="71">
        <v>0.02</v>
      </c>
      <c r="O60" s="63" t="s">
        <v>1439</v>
      </c>
      <c r="P60" s="71">
        <v>2.5700000000000001E-2</v>
      </c>
      <c r="Q60" s="63" t="s">
        <v>1531</v>
      </c>
      <c r="R60" s="71">
        <v>2.7099999999999999E-2</v>
      </c>
    </row>
    <row r="61" spans="2:18" ht="21.75" thickBot="1" x14ac:dyDescent="0.3">
      <c r="B61" s="170" t="s">
        <v>2039</v>
      </c>
      <c r="C61" s="167"/>
      <c r="D61" s="167"/>
      <c r="E61" s="167"/>
      <c r="F61" s="167"/>
      <c r="G61" s="167"/>
      <c r="H61" s="167"/>
      <c r="I61" s="171"/>
      <c r="K61" s="63" t="s">
        <v>1792</v>
      </c>
      <c r="L61" s="71">
        <v>9.9000000000000008E-3</v>
      </c>
      <c r="M61" s="63" t="s">
        <v>1349</v>
      </c>
      <c r="N61" s="71">
        <v>1.4200000000000001E-2</v>
      </c>
      <c r="O61" s="63" t="s">
        <v>1449</v>
      </c>
      <c r="P61" s="71">
        <v>3.1E-2</v>
      </c>
      <c r="Q61" s="63" t="s">
        <v>1535</v>
      </c>
      <c r="R61" s="71">
        <v>2.3300000000000001E-2</v>
      </c>
    </row>
    <row r="62" spans="2:18" ht="18" x14ac:dyDescent="0.25">
      <c r="B62" s="138" t="s">
        <v>1</v>
      </c>
      <c r="C62" s="139"/>
      <c r="D62" s="140" t="s">
        <v>677</v>
      </c>
      <c r="E62" s="139"/>
      <c r="F62" s="140" t="s">
        <v>11</v>
      </c>
      <c r="G62" s="139"/>
      <c r="H62" s="140" t="s">
        <v>12</v>
      </c>
      <c r="I62" s="139"/>
      <c r="K62" s="63" t="s">
        <v>1793</v>
      </c>
      <c r="L62" s="71">
        <v>1.4500000000000001E-2</v>
      </c>
      <c r="M62" s="63" t="s">
        <v>1351</v>
      </c>
      <c r="N62" s="71">
        <v>1.3299999999999999E-2</v>
      </c>
      <c r="O62" s="63" t="s">
        <v>1457</v>
      </c>
      <c r="P62" s="71">
        <v>2.3400000000000001E-2</v>
      </c>
      <c r="Q62" s="63" t="s">
        <v>1537</v>
      </c>
      <c r="R62" s="71">
        <v>2.0400000000000001E-2</v>
      </c>
    </row>
    <row r="63" spans="2:18" ht="15.75" thickBot="1" x14ac:dyDescent="0.3">
      <c r="B63" s="62" t="s">
        <v>0</v>
      </c>
      <c r="C63" s="15" t="s">
        <v>1609</v>
      </c>
      <c r="D63" s="62" t="s">
        <v>0</v>
      </c>
      <c r="E63" s="15" t="s">
        <v>1609</v>
      </c>
      <c r="F63" s="62" t="s">
        <v>0</v>
      </c>
      <c r="G63" s="15" t="s">
        <v>1609</v>
      </c>
      <c r="H63" s="62" t="s">
        <v>0</v>
      </c>
      <c r="I63" s="15" t="s">
        <v>1609</v>
      </c>
      <c r="K63" s="64" t="s">
        <v>1794</v>
      </c>
      <c r="L63" s="72">
        <v>9.2999999999999992E-3</v>
      </c>
      <c r="M63" s="64" t="s">
        <v>1796</v>
      </c>
      <c r="N63" s="72">
        <v>2.53E-2</v>
      </c>
      <c r="O63" s="64" t="s">
        <v>1466</v>
      </c>
      <c r="P63" s="72">
        <v>3.2500000000000001E-2</v>
      </c>
      <c r="Q63" s="64" t="s">
        <v>1550</v>
      </c>
      <c r="R63" s="72">
        <v>2.4899999999999999E-2</v>
      </c>
    </row>
    <row r="64" spans="2:18" ht="15.75" thickBot="1" x14ac:dyDescent="0.3">
      <c r="B64" s="63" t="s">
        <v>1602</v>
      </c>
      <c r="C64" s="71">
        <v>5.4999999999999997E-3</v>
      </c>
      <c r="D64" s="63" t="s">
        <v>1605</v>
      </c>
      <c r="E64" s="71">
        <v>8.4599999999999995E-2</v>
      </c>
      <c r="F64" s="63" t="s">
        <v>1606</v>
      </c>
      <c r="G64" s="71">
        <v>8.4599999999999995E-2</v>
      </c>
      <c r="H64" s="63" t="s">
        <v>1608</v>
      </c>
      <c r="I64" s="71">
        <v>3.09E-2</v>
      </c>
    </row>
    <row r="65" spans="2:18" ht="21.75" customHeight="1" thickBot="1" x14ac:dyDescent="0.3">
      <c r="B65" s="63" t="s">
        <v>1603</v>
      </c>
      <c r="C65" s="71">
        <v>9.1000000000000004E-3</v>
      </c>
      <c r="D65" s="63" t="s">
        <v>1350</v>
      </c>
      <c r="E65" s="71">
        <v>0.11600000000000001</v>
      </c>
      <c r="F65" s="63" t="s">
        <v>1607</v>
      </c>
      <c r="G65" s="71">
        <v>0.11600000000000001</v>
      </c>
      <c r="H65" s="63" t="s">
        <v>1542</v>
      </c>
      <c r="I65" s="71">
        <v>2.5999999999999999E-2</v>
      </c>
      <c r="K65" s="170" t="s">
        <v>2042</v>
      </c>
      <c r="L65" s="167"/>
      <c r="M65" s="167"/>
      <c r="N65" s="167"/>
      <c r="O65" s="167"/>
      <c r="P65" s="167"/>
      <c r="Q65" s="167"/>
      <c r="R65" s="171"/>
    </row>
    <row r="66" spans="2:18" ht="18" x14ac:dyDescent="0.25">
      <c r="B66" s="63" t="s">
        <v>1604</v>
      </c>
      <c r="C66" s="71">
        <v>6.7999999999999996E-3</v>
      </c>
      <c r="D66" s="63" t="s">
        <v>1355</v>
      </c>
      <c r="E66" s="71">
        <v>0.127</v>
      </c>
      <c r="F66" s="63" t="s">
        <v>1440</v>
      </c>
      <c r="G66" s="71">
        <v>0.127</v>
      </c>
      <c r="H66" s="63" t="s">
        <v>1546</v>
      </c>
      <c r="I66" s="71">
        <v>3.5499999999999997E-2</v>
      </c>
      <c r="K66" s="138" t="s">
        <v>1</v>
      </c>
      <c r="L66" s="139"/>
      <c r="M66" s="140" t="s">
        <v>677</v>
      </c>
      <c r="N66" s="139"/>
      <c r="O66" s="140" t="s">
        <v>11</v>
      </c>
      <c r="P66" s="139"/>
      <c r="Q66" s="140" t="s">
        <v>12</v>
      </c>
      <c r="R66" s="139"/>
    </row>
    <row r="67" spans="2:18" x14ac:dyDescent="0.25">
      <c r="B67" s="63" t="s">
        <v>1321</v>
      </c>
      <c r="C67" s="71">
        <v>7.0000000000000001E-3</v>
      </c>
      <c r="D67" s="63" t="s">
        <v>1365</v>
      </c>
      <c r="E67" s="71">
        <v>0.106</v>
      </c>
      <c r="F67" s="63" t="s">
        <v>1441</v>
      </c>
      <c r="G67" s="71">
        <v>0.106</v>
      </c>
      <c r="H67" s="63" t="s">
        <v>1551</v>
      </c>
      <c r="I67" s="71">
        <v>1.3899999999999999E-2</v>
      </c>
      <c r="K67" s="62" t="s">
        <v>0</v>
      </c>
      <c r="L67" s="15" t="s">
        <v>1609</v>
      </c>
      <c r="M67" s="62" t="s">
        <v>0</v>
      </c>
      <c r="N67" s="15" t="s">
        <v>1609</v>
      </c>
      <c r="O67" s="62" t="s">
        <v>0</v>
      </c>
      <c r="P67" s="15" t="s">
        <v>1609</v>
      </c>
      <c r="Q67" s="62" t="s">
        <v>0</v>
      </c>
      <c r="R67" s="15" t="s">
        <v>1609</v>
      </c>
    </row>
    <row r="68" spans="2:18" x14ac:dyDescent="0.25">
      <c r="B68" s="63" t="s">
        <v>1323</v>
      </c>
      <c r="C68" s="71">
        <v>7.7999999999999996E-3</v>
      </c>
      <c r="D68" s="63" t="s">
        <v>1373</v>
      </c>
      <c r="E68" s="71">
        <v>6.7100000000000007E-2</v>
      </c>
      <c r="F68" s="63" t="s">
        <v>1442</v>
      </c>
      <c r="G68" s="71">
        <v>6.7100000000000007E-2</v>
      </c>
      <c r="H68" s="63" t="s">
        <v>1554</v>
      </c>
      <c r="I68" s="71">
        <v>4.9799999999999997E-2</v>
      </c>
      <c r="K68" s="63" t="s">
        <v>1323</v>
      </c>
      <c r="L68" s="71">
        <v>2.8E-3</v>
      </c>
      <c r="M68" s="63" t="s">
        <v>1795</v>
      </c>
      <c r="N68" s="71">
        <v>2.5700000000000001E-2</v>
      </c>
      <c r="O68" s="63" t="s">
        <v>1436</v>
      </c>
      <c r="P68" s="71">
        <v>4.7300000000000002E-2</v>
      </c>
      <c r="Q68" s="63" t="s">
        <v>1797</v>
      </c>
      <c r="R68" s="71">
        <v>1.18E-2</v>
      </c>
    </row>
    <row r="69" spans="2:18" ht="15.75" thickBot="1" x14ac:dyDescent="0.3">
      <c r="B69" s="64" t="s">
        <v>1331</v>
      </c>
      <c r="C69" s="72">
        <v>8.3000000000000001E-3</v>
      </c>
      <c r="D69" s="64" t="s">
        <v>1376</v>
      </c>
      <c r="E69" s="72">
        <v>5.2299999999999999E-2</v>
      </c>
      <c r="F69" s="64" t="s">
        <v>1443</v>
      </c>
      <c r="G69" s="72">
        <v>5.2299999999999999E-2</v>
      </c>
      <c r="H69" s="64" t="s">
        <v>1557</v>
      </c>
      <c r="I69" s="72">
        <v>2.2100000000000002E-2</v>
      </c>
      <c r="K69" s="63" t="s">
        <v>1328</v>
      </c>
      <c r="L69" s="71">
        <v>7.0000000000000001E-3</v>
      </c>
      <c r="M69" s="63" t="s">
        <v>1346</v>
      </c>
      <c r="N69" s="71">
        <v>2.18E-2</v>
      </c>
      <c r="O69" s="63" t="s">
        <v>1438</v>
      </c>
      <c r="P69" s="71">
        <v>0.115</v>
      </c>
      <c r="Q69" s="63" t="s">
        <v>1528</v>
      </c>
      <c r="R69" s="71">
        <v>1.15E-2</v>
      </c>
    </row>
    <row r="70" spans="2:18" ht="15.75" thickBot="1" x14ac:dyDescent="0.3">
      <c r="K70" s="63" t="s">
        <v>1329</v>
      </c>
      <c r="L70" s="71">
        <v>1.4E-2</v>
      </c>
      <c r="M70" s="63" t="s">
        <v>1348</v>
      </c>
      <c r="N70" s="71">
        <v>4.0899999999999999E-2</v>
      </c>
      <c r="O70" s="63" t="s">
        <v>1439</v>
      </c>
      <c r="P70" s="71">
        <v>6.9099999999999995E-2</v>
      </c>
      <c r="Q70" s="63" t="s">
        <v>1531</v>
      </c>
      <c r="R70" s="71">
        <v>3.9800000000000002E-2</v>
      </c>
    </row>
    <row r="71" spans="2:18" ht="21.75" thickBot="1" x14ac:dyDescent="0.3">
      <c r="B71" s="170" t="s">
        <v>2038</v>
      </c>
      <c r="C71" s="167"/>
      <c r="D71" s="167"/>
      <c r="E71" s="167"/>
      <c r="F71" s="167"/>
      <c r="G71" s="167"/>
      <c r="H71" s="167"/>
      <c r="I71" s="171"/>
      <c r="K71" s="63" t="s">
        <v>1792</v>
      </c>
      <c r="L71" s="71">
        <v>6.7999999999999996E-3</v>
      </c>
      <c r="M71" s="63" t="s">
        <v>1349</v>
      </c>
      <c r="N71" s="71">
        <v>1.9199999999999998E-2</v>
      </c>
      <c r="O71" s="63" t="s">
        <v>1449</v>
      </c>
      <c r="P71" s="71">
        <v>2.7E-2</v>
      </c>
      <c r="Q71" s="63" t="s">
        <v>1535</v>
      </c>
      <c r="R71" s="71">
        <v>3.95E-2</v>
      </c>
    </row>
    <row r="72" spans="2:18" ht="18" x14ac:dyDescent="0.25">
      <c r="B72" s="138" t="s">
        <v>1</v>
      </c>
      <c r="C72" s="139"/>
      <c r="D72" s="140" t="s">
        <v>677</v>
      </c>
      <c r="E72" s="139"/>
      <c r="F72" s="140" t="s">
        <v>11</v>
      </c>
      <c r="G72" s="139"/>
      <c r="H72" s="140" t="s">
        <v>12</v>
      </c>
      <c r="I72" s="139"/>
      <c r="K72" s="63" t="s">
        <v>1793</v>
      </c>
      <c r="L72" s="71">
        <v>1.7299999999999999E-2</v>
      </c>
      <c r="M72" s="63" t="s">
        <v>1351</v>
      </c>
      <c r="N72" s="71">
        <v>4.82E-2</v>
      </c>
      <c r="O72" s="63" t="s">
        <v>1457</v>
      </c>
      <c r="P72" s="71">
        <v>7.5800000000000006E-2</v>
      </c>
      <c r="Q72" s="63" t="s">
        <v>1537</v>
      </c>
      <c r="R72" s="71">
        <v>1.9E-2</v>
      </c>
    </row>
    <row r="73" spans="2:18" ht="15.75" thickBot="1" x14ac:dyDescent="0.3">
      <c r="B73" s="62" t="s">
        <v>0</v>
      </c>
      <c r="C73" s="15" t="s">
        <v>1609</v>
      </c>
      <c r="D73" s="62" t="s">
        <v>0</v>
      </c>
      <c r="E73" s="15" t="s">
        <v>1609</v>
      </c>
      <c r="F73" s="62" t="s">
        <v>0</v>
      </c>
      <c r="G73" s="15" t="s">
        <v>1609</v>
      </c>
      <c r="H73" s="62" t="s">
        <v>0</v>
      </c>
      <c r="I73" s="15" t="s">
        <v>1609</v>
      </c>
      <c r="K73" s="64" t="s">
        <v>1794</v>
      </c>
      <c r="L73" s="72">
        <v>5.1000000000000004E-3</v>
      </c>
      <c r="M73" s="64" t="s">
        <v>1796</v>
      </c>
      <c r="N73" s="72">
        <v>1.61E-2</v>
      </c>
      <c r="O73" s="64" t="s">
        <v>1466</v>
      </c>
      <c r="P73" s="72">
        <v>3.3300000000000003E-2</v>
      </c>
      <c r="Q73" s="64" t="s">
        <v>1550</v>
      </c>
      <c r="R73" s="72">
        <v>1.4999999999999999E-2</v>
      </c>
    </row>
    <row r="74" spans="2:18" ht="15.75" thickBot="1" x14ac:dyDescent="0.3">
      <c r="B74" s="63" t="s">
        <v>1602</v>
      </c>
      <c r="C74" s="71">
        <v>5.4000000000000003E-3</v>
      </c>
      <c r="D74" s="63" t="s">
        <v>1605</v>
      </c>
      <c r="E74" s="71">
        <v>0.1026</v>
      </c>
      <c r="F74" s="63" t="s">
        <v>1606</v>
      </c>
      <c r="G74" s="71">
        <v>0.1681</v>
      </c>
      <c r="H74" s="63" t="s">
        <v>1608</v>
      </c>
      <c r="I74" s="71">
        <v>3.95E-2</v>
      </c>
    </row>
    <row r="75" spans="2:18" ht="21.75" thickBot="1" x14ac:dyDescent="0.3">
      <c r="B75" s="63" t="s">
        <v>1603</v>
      </c>
      <c r="C75" s="71">
        <v>8.0999999999999996E-3</v>
      </c>
      <c r="D75" s="63" t="s">
        <v>1350</v>
      </c>
      <c r="E75" s="71">
        <v>0.1241</v>
      </c>
      <c r="F75" s="63" t="s">
        <v>1607</v>
      </c>
      <c r="G75" s="71">
        <v>9.8199999999999996E-2</v>
      </c>
      <c r="H75" s="63" t="s">
        <v>1542</v>
      </c>
      <c r="I75" s="71">
        <v>3.0300000000000001E-2</v>
      </c>
      <c r="K75" s="170" t="s">
        <v>2043</v>
      </c>
      <c r="L75" s="167"/>
      <c r="M75" s="167"/>
      <c r="N75" s="167"/>
      <c r="O75" s="167"/>
      <c r="P75" s="167"/>
      <c r="Q75" s="167"/>
      <c r="R75" s="171"/>
    </row>
    <row r="76" spans="2:18" ht="18" x14ac:dyDescent="0.25">
      <c r="B76" s="63" t="s">
        <v>1604</v>
      </c>
      <c r="C76" s="71">
        <v>7.0000000000000001E-3</v>
      </c>
      <c r="D76" s="63" t="s">
        <v>1355</v>
      </c>
      <c r="E76" s="71">
        <v>0.1368</v>
      </c>
      <c r="F76" s="63" t="s">
        <v>1440</v>
      </c>
      <c r="G76" s="71">
        <v>8.4900000000000003E-2</v>
      </c>
      <c r="H76" s="63" t="s">
        <v>1546</v>
      </c>
      <c r="I76" s="71">
        <v>3.6700000000000003E-2</v>
      </c>
      <c r="K76" s="138" t="s">
        <v>1</v>
      </c>
      <c r="L76" s="139"/>
      <c r="M76" s="140" t="s">
        <v>677</v>
      </c>
      <c r="N76" s="139"/>
      <c r="O76" s="140" t="s">
        <v>11</v>
      </c>
      <c r="P76" s="139"/>
      <c r="Q76" s="140" t="s">
        <v>12</v>
      </c>
      <c r="R76" s="139"/>
    </row>
    <row r="77" spans="2:18" ht="21.75" customHeight="1" x14ac:dyDescent="0.25">
      <c r="B77" s="63" t="s">
        <v>1321</v>
      </c>
      <c r="C77" s="71">
        <v>6.6E-3</v>
      </c>
      <c r="D77" s="63" t="s">
        <v>1365</v>
      </c>
      <c r="E77" s="71">
        <v>0.11119999999999999</v>
      </c>
      <c r="F77" s="63" t="s">
        <v>1441</v>
      </c>
      <c r="G77" s="71">
        <v>8.0399999999999999E-2</v>
      </c>
      <c r="H77" s="63" t="s">
        <v>1551</v>
      </c>
      <c r="I77" s="71">
        <v>1.9400000000000001E-2</v>
      </c>
      <c r="K77" s="62" t="s">
        <v>0</v>
      </c>
      <c r="L77" s="15" t="s">
        <v>1609</v>
      </c>
      <c r="M77" s="62" t="s">
        <v>0</v>
      </c>
      <c r="N77" s="15" t="s">
        <v>1609</v>
      </c>
      <c r="O77" s="62" t="s">
        <v>0</v>
      </c>
      <c r="P77" s="15" t="s">
        <v>1609</v>
      </c>
      <c r="Q77" s="62" t="s">
        <v>0</v>
      </c>
      <c r="R77" s="15" t="s">
        <v>1609</v>
      </c>
    </row>
    <row r="78" spans="2:18" x14ac:dyDescent="0.25">
      <c r="B78" s="63" t="s">
        <v>1323</v>
      </c>
      <c r="C78" s="71">
        <v>7.1000000000000004E-3</v>
      </c>
      <c r="D78" s="63" t="s">
        <v>1373</v>
      </c>
      <c r="E78" s="71">
        <v>7.0099999999999996E-2</v>
      </c>
      <c r="F78" s="63" t="s">
        <v>1442</v>
      </c>
      <c r="G78" s="71">
        <v>0.14729999999999999</v>
      </c>
      <c r="H78" s="63" t="s">
        <v>1554</v>
      </c>
      <c r="I78" s="71">
        <v>5.5599999999999997E-2</v>
      </c>
      <c r="K78" s="63" t="s">
        <v>1323</v>
      </c>
      <c r="L78" s="71">
        <v>1.0999999999999999E-2</v>
      </c>
      <c r="M78" s="63" t="s">
        <v>1795</v>
      </c>
      <c r="N78" s="71">
        <v>3.7600000000000001E-2</v>
      </c>
      <c r="O78" s="63" t="s">
        <v>1436</v>
      </c>
      <c r="P78" s="71">
        <v>0.124</v>
      </c>
      <c r="Q78" s="63" t="s">
        <v>1797</v>
      </c>
      <c r="R78" s="71">
        <v>2.24E-2</v>
      </c>
    </row>
    <row r="79" spans="2:18" ht="15.75" thickBot="1" x14ac:dyDescent="0.3">
      <c r="B79" s="64" t="s">
        <v>1331</v>
      </c>
      <c r="C79" s="72">
        <v>7.7999999999999996E-3</v>
      </c>
      <c r="D79" s="64" t="s">
        <v>1376</v>
      </c>
      <c r="E79" s="72">
        <v>5.5300000000000002E-2</v>
      </c>
      <c r="F79" s="64" t="s">
        <v>1443</v>
      </c>
      <c r="G79" s="72">
        <v>0.1522</v>
      </c>
      <c r="H79" s="64" t="s">
        <v>1557</v>
      </c>
      <c r="I79" s="72">
        <v>2.2499999999999999E-2</v>
      </c>
      <c r="K79" s="63" t="s">
        <v>1328</v>
      </c>
      <c r="L79" s="71">
        <v>7.9000000000000008E-3</v>
      </c>
      <c r="M79" s="63" t="s">
        <v>1346</v>
      </c>
      <c r="N79" s="71">
        <v>5.4300000000000001E-2</v>
      </c>
      <c r="O79" s="63" t="s">
        <v>1438</v>
      </c>
      <c r="P79" s="71">
        <v>0.113</v>
      </c>
      <c r="Q79" s="63" t="s">
        <v>1528</v>
      </c>
      <c r="R79" s="71">
        <v>4.2299999999999997E-2</v>
      </c>
    </row>
    <row r="80" spans="2:18" x14ac:dyDescent="0.25">
      <c r="K80" s="63" t="s">
        <v>1329</v>
      </c>
      <c r="L80" s="71">
        <v>9.9000000000000008E-3</v>
      </c>
      <c r="M80" s="63" t="s">
        <v>1348</v>
      </c>
      <c r="N80" s="71">
        <v>0.65400000000000003</v>
      </c>
      <c r="O80" s="63" t="s">
        <v>1439</v>
      </c>
      <c r="P80" s="71">
        <v>0.57299999999999995</v>
      </c>
      <c r="Q80" s="63" t="s">
        <v>1531</v>
      </c>
      <c r="R80" s="71">
        <v>0.33100000000000002</v>
      </c>
    </row>
    <row r="81" spans="11:18" x14ac:dyDescent="0.25">
      <c r="K81" s="63" t="s">
        <v>1792</v>
      </c>
      <c r="L81" s="71">
        <v>5.1999999999999998E-3</v>
      </c>
      <c r="M81" s="63" t="s">
        <v>1349</v>
      </c>
      <c r="N81" s="71">
        <v>4.6800000000000001E-2</v>
      </c>
      <c r="O81" s="63" t="s">
        <v>1449</v>
      </c>
      <c r="P81" s="71">
        <v>3.3599999999999998E-2</v>
      </c>
      <c r="Q81" s="63" t="s">
        <v>1535</v>
      </c>
      <c r="R81" s="71">
        <v>3.8699999999999998E-2</v>
      </c>
    </row>
    <row r="82" spans="11:18" x14ac:dyDescent="0.25">
      <c r="K82" s="63" t="s">
        <v>1793</v>
      </c>
      <c r="L82" s="71">
        <v>7.6E-3</v>
      </c>
      <c r="M82" s="63" t="s">
        <v>1351</v>
      </c>
      <c r="N82" s="71">
        <v>7.6E-3</v>
      </c>
      <c r="O82" s="63" t="s">
        <v>1457</v>
      </c>
      <c r="P82" s="71">
        <v>6.6E-3</v>
      </c>
      <c r="Q82" s="63" t="s">
        <v>1537</v>
      </c>
      <c r="R82" s="71">
        <v>7.2300000000000003E-2</v>
      </c>
    </row>
    <row r="83" spans="11:18" ht="15.75" thickBot="1" x14ac:dyDescent="0.3">
      <c r="K83" s="64" t="s">
        <v>1794</v>
      </c>
      <c r="L83" s="72">
        <v>7.1000000000000004E-3</v>
      </c>
      <c r="M83" s="64" t="s">
        <v>1796</v>
      </c>
      <c r="N83" s="72">
        <v>3.0499999999999999E-2</v>
      </c>
      <c r="O83" s="64" t="s">
        <v>1466</v>
      </c>
      <c r="P83" s="72">
        <v>9.2999999999999999E-2</v>
      </c>
      <c r="Q83" s="64" t="s">
        <v>1550</v>
      </c>
      <c r="R83" s="72">
        <v>2.87E-2</v>
      </c>
    </row>
    <row r="90" spans="11:18" x14ac:dyDescent="0.25">
      <c r="K90" s="85"/>
      <c r="L90" s="85"/>
      <c r="M90" s="86"/>
      <c r="N90" s="85"/>
      <c r="O90" s="86"/>
      <c r="P90" s="85"/>
      <c r="Q90" s="86"/>
      <c r="R90" s="85"/>
    </row>
    <row r="91" spans="11:18" x14ac:dyDescent="0.25">
      <c r="K91" s="12"/>
      <c r="L91" s="12"/>
      <c r="M91" s="12"/>
      <c r="N91" s="12"/>
      <c r="O91" s="12"/>
      <c r="P91" s="12"/>
      <c r="Q91" s="12"/>
      <c r="R91" s="12"/>
    </row>
    <row r="92" spans="11:18" x14ac:dyDescent="0.25">
      <c r="K92" s="61"/>
      <c r="L92" s="70"/>
      <c r="M92" s="61"/>
      <c r="N92" s="70"/>
      <c r="O92" s="61"/>
      <c r="P92" s="70"/>
      <c r="Q92" s="61"/>
      <c r="R92" s="70"/>
    </row>
    <row r="93" spans="11:18" x14ac:dyDescent="0.25">
      <c r="K93" s="61"/>
      <c r="L93" s="70"/>
      <c r="M93" s="61"/>
      <c r="N93" s="70"/>
      <c r="O93" s="61"/>
      <c r="P93" s="70"/>
      <c r="Q93" s="61"/>
      <c r="R93" s="70"/>
    </row>
    <row r="94" spans="11:18" x14ac:dyDescent="0.25">
      <c r="K94" s="61"/>
      <c r="L94" s="70"/>
      <c r="M94" s="61"/>
      <c r="N94" s="70"/>
      <c r="O94" s="61"/>
      <c r="P94" s="70"/>
      <c r="Q94" s="61"/>
      <c r="R94" s="70"/>
    </row>
    <row r="95" spans="11:18" x14ac:dyDescent="0.25">
      <c r="K95" s="61"/>
      <c r="L95" s="70"/>
      <c r="M95" s="61"/>
      <c r="N95" s="70"/>
      <c r="O95" s="61"/>
      <c r="P95" s="70"/>
      <c r="Q95" s="61"/>
      <c r="R95" s="70"/>
    </row>
    <row r="96" spans="11:18" x14ac:dyDescent="0.25">
      <c r="K96" s="61"/>
      <c r="L96" s="70"/>
      <c r="M96" s="61"/>
      <c r="N96" s="70"/>
      <c r="O96" s="61"/>
      <c r="P96" s="70"/>
      <c r="Q96" s="61"/>
      <c r="R96" s="70"/>
    </row>
    <row r="97" spans="11:18" x14ac:dyDescent="0.25">
      <c r="K97" s="61"/>
      <c r="L97" s="70"/>
      <c r="M97" s="61"/>
      <c r="N97" s="70"/>
      <c r="O97" s="61"/>
      <c r="P97" s="70"/>
      <c r="Q97" s="61"/>
      <c r="R97" s="70"/>
    </row>
    <row r="98" spans="11:18" x14ac:dyDescent="0.25">
      <c r="K98" s="87"/>
      <c r="L98" s="87"/>
      <c r="M98" s="87"/>
      <c r="N98" s="87"/>
      <c r="O98" s="87"/>
      <c r="P98" s="87"/>
      <c r="Q98" s="87"/>
      <c r="R98" s="87"/>
    </row>
    <row r="99" spans="11:18" x14ac:dyDescent="0.25">
      <c r="K99" s="87"/>
      <c r="L99" s="87"/>
      <c r="M99" s="87"/>
      <c r="N99" s="87"/>
      <c r="O99" s="87"/>
      <c r="P99" s="87"/>
      <c r="Q99" s="87"/>
      <c r="R99" s="87"/>
    </row>
    <row r="100" spans="11:18" x14ac:dyDescent="0.25">
      <c r="K100" s="87"/>
      <c r="L100" s="87"/>
      <c r="M100" s="87"/>
      <c r="N100" s="87"/>
      <c r="O100" s="87"/>
      <c r="P100" s="87"/>
    </row>
    <row r="101" spans="11:18" x14ac:dyDescent="0.25">
      <c r="K101" s="87"/>
      <c r="L101" s="87"/>
      <c r="M101" s="87"/>
      <c r="N101" s="87"/>
      <c r="O101" s="87"/>
      <c r="P101" s="87"/>
    </row>
  </sheetData>
  <mergeCells count="42">
    <mergeCell ref="K75:R75"/>
    <mergeCell ref="K76:L76"/>
    <mergeCell ref="M76:N76"/>
    <mergeCell ref="O76:P76"/>
    <mergeCell ref="Q76:R76"/>
    <mergeCell ref="K65:R65"/>
    <mergeCell ref="K66:L66"/>
    <mergeCell ref="M66:N66"/>
    <mergeCell ref="O66:P66"/>
    <mergeCell ref="Q66:R66"/>
    <mergeCell ref="K56:L56"/>
    <mergeCell ref="M56:N56"/>
    <mergeCell ref="O56:P56"/>
    <mergeCell ref="Q56:R56"/>
    <mergeCell ref="K1:R1"/>
    <mergeCell ref="K3:R3"/>
    <mergeCell ref="K55:R55"/>
    <mergeCell ref="K4:L4"/>
    <mergeCell ref="M4:N4"/>
    <mergeCell ref="O4:P4"/>
    <mergeCell ref="Q4:R4"/>
    <mergeCell ref="B71:I71"/>
    <mergeCell ref="B72:C72"/>
    <mergeCell ref="D72:E72"/>
    <mergeCell ref="F72:G72"/>
    <mergeCell ref="H72:I72"/>
    <mergeCell ref="B61:I61"/>
    <mergeCell ref="B62:C62"/>
    <mergeCell ref="D62:E62"/>
    <mergeCell ref="F62:G62"/>
    <mergeCell ref="H62:I62"/>
    <mergeCell ref="B51:I51"/>
    <mergeCell ref="B52:C52"/>
    <mergeCell ref="D52:E52"/>
    <mergeCell ref="F52:G52"/>
    <mergeCell ref="H52:I52"/>
    <mergeCell ref="B1:I1"/>
    <mergeCell ref="B3:I3"/>
    <mergeCell ref="B4:C4"/>
    <mergeCell ref="D4:E4"/>
    <mergeCell ref="F4:G4"/>
    <mergeCell ref="H4:I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36AC-1DC6-43A1-AE5D-800A439A106E}">
  <dimension ref="B1:V17"/>
  <sheetViews>
    <sheetView zoomScale="70" zoomScaleNormal="70" workbookViewId="0">
      <selection activeCell="O34" sqref="O34"/>
    </sheetView>
  </sheetViews>
  <sheetFormatPr defaultRowHeight="15" x14ac:dyDescent="0.25"/>
  <cols>
    <col min="2" max="2" width="22.7109375" customWidth="1"/>
    <col min="3" max="3" width="10.85546875" customWidth="1"/>
    <col min="4" max="4" width="13.42578125" customWidth="1"/>
    <col min="5" max="5" width="16.42578125" customWidth="1"/>
    <col min="6" max="6" width="16" customWidth="1"/>
    <col min="7" max="7" width="13" customWidth="1"/>
    <col min="8" max="8" width="12" customWidth="1"/>
    <col min="9" max="9" width="21.140625" customWidth="1"/>
    <col min="10" max="10" width="5.5703125" customWidth="1"/>
    <col min="11" max="11" width="13" customWidth="1"/>
    <col min="12" max="12" width="15.7109375" customWidth="1"/>
    <col min="13" max="13" width="13.42578125" customWidth="1"/>
    <col min="14" max="14" width="13" customWidth="1"/>
    <col min="15" max="15" width="15.7109375" customWidth="1"/>
    <col min="16" max="16" width="13.42578125" customWidth="1"/>
    <col min="17" max="17" width="13" customWidth="1"/>
    <col min="18" max="18" width="15.7109375" customWidth="1"/>
    <col min="19" max="19" width="13.42578125" customWidth="1"/>
    <col min="20" max="20" width="13" customWidth="1"/>
    <col min="21" max="21" width="15.7109375" customWidth="1"/>
    <col min="22" max="22" width="13.42578125" customWidth="1"/>
  </cols>
  <sheetData>
    <row r="1" spans="2:22" ht="24" thickBot="1" x14ac:dyDescent="0.3">
      <c r="B1" s="164" t="s">
        <v>2044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6"/>
    </row>
    <row r="2" spans="2:22" ht="15.75" thickBot="1" x14ac:dyDescent="0.3"/>
    <row r="3" spans="2:22" ht="21.75" thickBot="1" x14ac:dyDescent="0.3">
      <c r="B3" s="65" t="s">
        <v>1310</v>
      </c>
      <c r="C3" s="97" t="s">
        <v>1857</v>
      </c>
      <c r="D3" s="97" t="s">
        <v>1862</v>
      </c>
      <c r="E3" s="97" t="s">
        <v>1861</v>
      </c>
      <c r="F3" s="97" t="s">
        <v>1860</v>
      </c>
      <c r="G3" s="97" t="s">
        <v>1859</v>
      </c>
      <c r="H3" s="97" t="s">
        <v>1858</v>
      </c>
      <c r="I3" s="67" t="s">
        <v>1866</v>
      </c>
      <c r="K3" s="175" t="s">
        <v>1856</v>
      </c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7"/>
    </row>
    <row r="4" spans="2:22" ht="18" x14ac:dyDescent="0.25">
      <c r="B4" s="173" t="s">
        <v>1</v>
      </c>
      <c r="C4" s="93" t="s">
        <v>1321</v>
      </c>
      <c r="D4" s="93">
        <v>0</v>
      </c>
      <c r="E4" s="93">
        <v>0</v>
      </c>
      <c r="F4" s="93">
        <v>0</v>
      </c>
      <c r="G4" s="93">
        <v>0</v>
      </c>
      <c r="H4" s="93">
        <v>0</v>
      </c>
      <c r="I4" s="66">
        <v>6</v>
      </c>
      <c r="K4" s="178" t="s">
        <v>1</v>
      </c>
      <c r="L4" s="179"/>
      <c r="M4" s="180"/>
      <c r="N4" s="181" t="s">
        <v>1853</v>
      </c>
      <c r="O4" s="182"/>
      <c r="P4" s="180"/>
      <c r="Q4" s="181" t="s">
        <v>1854</v>
      </c>
      <c r="R4" s="182"/>
      <c r="S4" s="180"/>
      <c r="T4" s="181" t="s">
        <v>1855</v>
      </c>
      <c r="U4" s="182"/>
      <c r="V4" s="180"/>
    </row>
    <row r="5" spans="2:22" ht="15.75" thickBot="1" x14ac:dyDescent="0.3">
      <c r="B5" s="147"/>
      <c r="C5" s="91" t="s">
        <v>1323</v>
      </c>
      <c r="D5" s="91">
        <v>0</v>
      </c>
      <c r="E5" s="91">
        <v>0</v>
      </c>
      <c r="F5" s="91">
        <v>0</v>
      </c>
      <c r="G5" s="91">
        <v>0</v>
      </c>
      <c r="H5" s="91">
        <v>0</v>
      </c>
      <c r="I5" s="20">
        <v>6</v>
      </c>
      <c r="K5" s="88" t="s">
        <v>1863</v>
      </c>
      <c r="L5" s="90" t="s">
        <v>1864</v>
      </c>
      <c r="M5" s="15" t="s">
        <v>1865</v>
      </c>
      <c r="N5" s="88" t="s">
        <v>1863</v>
      </c>
      <c r="O5" s="90" t="s">
        <v>1864</v>
      </c>
      <c r="P5" s="15" t="s">
        <v>1865</v>
      </c>
      <c r="Q5" s="88" t="s">
        <v>1863</v>
      </c>
      <c r="R5" s="90" t="s">
        <v>1864</v>
      </c>
      <c r="S5" s="15" t="s">
        <v>1865</v>
      </c>
      <c r="T5" s="88" t="s">
        <v>1863</v>
      </c>
      <c r="U5" s="90" t="s">
        <v>1864</v>
      </c>
      <c r="V5" s="15" t="s">
        <v>1865</v>
      </c>
    </row>
    <row r="6" spans="2:22" x14ac:dyDescent="0.25">
      <c r="B6" s="173" t="s">
        <v>1843</v>
      </c>
      <c r="C6" s="93" t="s">
        <v>1365</v>
      </c>
      <c r="D6" s="93">
        <v>1</v>
      </c>
      <c r="E6" s="93">
        <v>1</v>
      </c>
      <c r="F6" s="93">
        <v>7</v>
      </c>
      <c r="G6" s="93">
        <v>2</v>
      </c>
      <c r="H6" s="93">
        <v>0</v>
      </c>
      <c r="I6" s="66">
        <v>9</v>
      </c>
      <c r="K6" s="88">
        <v>0</v>
      </c>
      <c r="L6" s="90">
        <v>12</v>
      </c>
      <c r="M6" s="15">
        <f>L6/L16</f>
        <v>1</v>
      </c>
      <c r="N6" s="88">
        <v>0</v>
      </c>
      <c r="O6" s="90">
        <v>2</v>
      </c>
      <c r="P6" s="15">
        <f>O6/16</f>
        <v>0.125</v>
      </c>
      <c r="Q6" s="88">
        <v>0</v>
      </c>
      <c r="R6" s="90">
        <v>5</v>
      </c>
      <c r="S6" s="15">
        <f>R6/23</f>
        <v>0.21739130434782608</v>
      </c>
      <c r="T6" s="88">
        <v>0</v>
      </c>
      <c r="U6" s="90">
        <v>3</v>
      </c>
      <c r="V6" s="15">
        <f>U6/24</f>
        <v>0.125</v>
      </c>
    </row>
    <row r="7" spans="2:22" ht="15.75" thickBot="1" x14ac:dyDescent="0.3">
      <c r="B7" s="147"/>
      <c r="C7" s="91" t="s">
        <v>1605</v>
      </c>
      <c r="D7" s="91">
        <v>5</v>
      </c>
      <c r="E7" s="91">
        <v>3</v>
      </c>
      <c r="F7" s="91">
        <v>5</v>
      </c>
      <c r="G7" s="91">
        <v>0</v>
      </c>
      <c r="H7" s="91">
        <v>0</v>
      </c>
      <c r="I7" s="20">
        <v>7</v>
      </c>
      <c r="K7" s="88">
        <v>1</v>
      </c>
      <c r="L7" s="90">
        <v>0</v>
      </c>
      <c r="M7" s="15">
        <f>L7/L16</f>
        <v>0</v>
      </c>
      <c r="N7" s="88">
        <v>1</v>
      </c>
      <c r="O7" s="90">
        <v>8</v>
      </c>
      <c r="P7" s="15">
        <f t="shared" ref="P7:P15" si="0">O7/16</f>
        <v>0.5</v>
      </c>
      <c r="Q7" s="88">
        <v>1</v>
      </c>
      <c r="R7" s="90">
        <v>2</v>
      </c>
      <c r="S7" s="15">
        <f t="shared" ref="S7:S15" si="1">R7/23</f>
        <v>8.6956521739130432E-2</v>
      </c>
      <c r="T7" s="88">
        <v>1</v>
      </c>
      <c r="U7" s="90">
        <v>3</v>
      </c>
      <c r="V7" s="15">
        <f t="shared" ref="V7:V15" si="2">U7/24</f>
        <v>0.125</v>
      </c>
    </row>
    <row r="8" spans="2:22" x14ac:dyDescent="0.25">
      <c r="B8" s="173" t="s">
        <v>1848</v>
      </c>
      <c r="C8" s="93" t="s">
        <v>1443</v>
      </c>
      <c r="D8" s="93">
        <v>4</v>
      </c>
      <c r="E8" s="93">
        <v>8</v>
      </c>
      <c r="F8" s="93">
        <v>8</v>
      </c>
      <c r="G8" s="93">
        <v>0</v>
      </c>
      <c r="H8" s="93">
        <v>0</v>
      </c>
      <c r="I8" s="66">
        <v>11</v>
      </c>
      <c r="K8" s="88">
        <v>2</v>
      </c>
      <c r="L8" s="90">
        <v>0</v>
      </c>
      <c r="M8" s="15">
        <f>L8/L16</f>
        <v>0</v>
      </c>
      <c r="N8" s="88">
        <v>2</v>
      </c>
      <c r="O8" s="90">
        <v>2</v>
      </c>
      <c r="P8" s="15">
        <f t="shared" si="0"/>
        <v>0.125</v>
      </c>
      <c r="Q8" s="88">
        <v>2</v>
      </c>
      <c r="R8" s="90">
        <v>2</v>
      </c>
      <c r="S8" s="15">
        <f t="shared" si="1"/>
        <v>8.6956521739130432E-2</v>
      </c>
      <c r="T8" s="88">
        <v>2</v>
      </c>
      <c r="U8" s="90">
        <v>3</v>
      </c>
      <c r="V8" s="15">
        <f t="shared" si="2"/>
        <v>0.125</v>
      </c>
    </row>
    <row r="9" spans="2:22" ht="15.75" thickBot="1" x14ac:dyDescent="0.3">
      <c r="B9" s="147"/>
      <c r="C9" s="91" t="s">
        <v>1607</v>
      </c>
      <c r="D9" s="91">
        <v>7</v>
      </c>
      <c r="E9" s="91">
        <v>15</v>
      </c>
      <c r="F9" s="91">
        <v>21</v>
      </c>
      <c r="G9" s="91">
        <v>2</v>
      </c>
      <c r="H9" s="91">
        <v>1</v>
      </c>
      <c r="I9" s="20">
        <v>12</v>
      </c>
      <c r="K9" s="88">
        <v>3</v>
      </c>
      <c r="L9" s="90">
        <v>0</v>
      </c>
      <c r="M9" s="15">
        <f>L9/L16</f>
        <v>0</v>
      </c>
      <c r="N9" s="88">
        <v>3</v>
      </c>
      <c r="O9" s="90">
        <v>4</v>
      </c>
      <c r="P9" s="15">
        <f t="shared" si="0"/>
        <v>0.25</v>
      </c>
      <c r="Q9" s="88">
        <v>3</v>
      </c>
      <c r="R9" s="90">
        <v>6</v>
      </c>
      <c r="S9" s="15">
        <f t="shared" si="1"/>
        <v>0.2608695652173913</v>
      </c>
      <c r="T9" s="88">
        <v>3</v>
      </c>
      <c r="U9" s="90">
        <v>7</v>
      </c>
      <c r="V9" s="15">
        <f t="shared" si="2"/>
        <v>0.29166666666666669</v>
      </c>
    </row>
    <row r="10" spans="2:22" x14ac:dyDescent="0.25">
      <c r="B10" s="174" t="s">
        <v>1849</v>
      </c>
      <c r="C10" s="92" t="s">
        <v>1546</v>
      </c>
      <c r="D10" s="92">
        <v>7</v>
      </c>
      <c r="E10" s="92">
        <v>4</v>
      </c>
      <c r="F10" s="92">
        <v>33</v>
      </c>
      <c r="G10" s="92">
        <v>1</v>
      </c>
      <c r="H10" s="92">
        <v>1</v>
      </c>
      <c r="I10" s="57">
        <v>12</v>
      </c>
      <c r="K10" s="88">
        <v>4</v>
      </c>
      <c r="L10" s="90">
        <v>0</v>
      </c>
      <c r="M10" s="15">
        <f>L10/L16</f>
        <v>0</v>
      </c>
      <c r="N10" s="88">
        <v>4</v>
      </c>
      <c r="O10" s="90">
        <v>0</v>
      </c>
      <c r="P10" s="15">
        <f t="shared" si="0"/>
        <v>0</v>
      </c>
      <c r="Q10" s="88">
        <v>4</v>
      </c>
      <c r="R10" s="90">
        <v>4</v>
      </c>
      <c r="S10" s="15">
        <f t="shared" si="1"/>
        <v>0.17391304347826086</v>
      </c>
      <c r="T10" s="88">
        <v>4</v>
      </c>
      <c r="U10" s="90">
        <v>3</v>
      </c>
      <c r="V10" s="15">
        <f t="shared" si="2"/>
        <v>0.125</v>
      </c>
    </row>
    <row r="11" spans="2:22" ht="15.75" thickBot="1" x14ac:dyDescent="0.3">
      <c r="B11" s="147"/>
      <c r="C11" s="91" t="s">
        <v>1608</v>
      </c>
      <c r="D11" s="91">
        <v>6</v>
      </c>
      <c r="E11" s="91">
        <v>5</v>
      </c>
      <c r="F11" s="91">
        <v>12</v>
      </c>
      <c r="G11" s="91">
        <v>1</v>
      </c>
      <c r="H11" s="91">
        <v>2</v>
      </c>
      <c r="I11" s="20">
        <v>12</v>
      </c>
      <c r="K11" s="88">
        <v>5</v>
      </c>
      <c r="L11" s="90">
        <v>0</v>
      </c>
      <c r="M11" s="15">
        <f>L11/L16</f>
        <v>0</v>
      </c>
      <c r="N11" s="88">
        <v>5</v>
      </c>
      <c r="O11" s="90">
        <v>0</v>
      </c>
      <c r="P11" s="15">
        <f t="shared" si="0"/>
        <v>0</v>
      </c>
      <c r="Q11" s="88">
        <v>5</v>
      </c>
      <c r="R11" s="90">
        <v>1</v>
      </c>
      <c r="S11" s="15">
        <f t="shared" si="1"/>
        <v>4.3478260869565216E-2</v>
      </c>
      <c r="T11" s="88">
        <v>5</v>
      </c>
      <c r="U11" s="90">
        <v>2</v>
      </c>
      <c r="V11" s="15">
        <f t="shared" si="2"/>
        <v>8.3333333333333329E-2</v>
      </c>
    </row>
    <row r="12" spans="2:22" x14ac:dyDescent="0.25">
      <c r="K12" s="88"/>
      <c r="L12" s="90"/>
      <c r="M12" s="15"/>
      <c r="N12" s="88">
        <v>6</v>
      </c>
      <c r="O12" s="90">
        <v>0</v>
      </c>
      <c r="P12" s="15">
        <f t="shared" si="0"/>
        <v>0</v>
      </c>
      <c r="Q12" s="88">
        <v>6</v>
      </c>
      <c r="R12" s="90">
        <v>1</v>
      </c>
      <c r="S12" s="15">
        <f t="shared" si="1"/>
        <v>4.3478260869565216E-2</v>
      </c>
      <c r="T12" s="88">
        <v>6</v>
      </c>
      <c r="U12" s="90">
        <v>2</v>
      </c>
      <c r="V12" s="15">
        <f t="shared" si="2"/>
        <v>8.3333333333333329E-2</v>
      </c>
    </row>
    <row r="13" spans="2:22" x14ac:dyDescent="0.25">
      <c r="K13" s="88"/>
      <c r="L13" s="90"/>
      <c r="M13" s="15"/>
      <c r="N13" s="88">
        <v>7</v>
      </c>
      <c r="O13" s="90">
        <v>0</v>
      </c>
      <c r="P13" s="15">
        <f t="shared" si="0"/>
        <v>0</v>
      </c>
      <c r="Q13" s="88">
        <v>7</v>
      </c>
      <c r="R13" s="90">
        <v>1</v>
      </c>
      <c r="S13" s="15">
        <f t="shared" si="1"/>
        <v>4.3478260869565216E-2</v>
      </c>
      <c r="T13" s="88">
        <v>7</v>
      </c>
      <c r="U13" s="90">
        <v>0</v>
      </c>
      <c r="V13" s="15">
        <f t="shared" si="2"/>
        <v>0</v>
      </c>
    </row>
    <row r="14" spans="2:22" x14ac:dyDescent="0.25">
      <c r="K14" s="88"/>
      <c r="L14" s="90"/>
      <c r="M14" s="15"/>
      <c r="N14" s="88">
        <v>8</v>
      </c>
      <c r="O14" s="90">
        <v>0</v>
      </c>
      <c r="P14" s="15">
        <f t="shared" si="0"/>
        <v>0</v>
      </c>
      <c r="Q14" s="88">
        <v>8</v>
      </c>
      <c r="R14" s="90">
        <v>1</v>
      </c>
      <c r="S14" s="15">
        <f t="shared" si="1"/>
        <v>4.3478260869565216E-2</v>
      </c>
      <c r="T14" s="88">
        <v>8</v>
      </c>
      <c r="U14" s="90">
        <v>1</v>
      </c>
      <c r="V14" s="15">
        <f t="shared" si="2"/>
        <v>4.1666666666666664E-2</v>
      </c>
    </row>
    <row r="15" spans="2:22" x14ac:dyDescent="0.25">
      <c r="K15" s="88"/>
      <c r="L15" s="90"/>
      <c r="M15" s="15"/>
      <c r="N15" s="88">
        <v>9</v>
      </c>
      <c r="O15" s="90">
        <v>0</v>
      </c>
      <c r="P15" s="15">
        <f t="shared" si="0"/>
        <v>0</v>
      </c>
      <c r="Q15" s="88">
        <v>9</v>
      </c>
      <c r="R15" s="90">
        <v>0</v>
      </c>
      <c r="S15" s="15">
        <f t="shared" si="1"/>
        <v>0</v>
      </c>
      <c r="T15" s="88">
        <v>9</v>
      </c>
      <c r="U15" s="90">
        <v>0</v>
      </c>
      <c r="V15" s="15">
        <f t="shared" si="2"/>
        <v>0</v>
      </c>
    </row>
    <row r="16" spans="2:22" x14ac:dyDescent="0.25">
      <c r="K16" s="98" t="s">
        <v>1850</v>
      </c>
      <c r="L16" s="92">
        <f>SUM(L6:L11)</f>
        <v>12</v>
      </c>
      <c r="M16" s="99"/>
      <c r="N16" s="98" t="s">
        <v>1850</v>
      </c>
      <c r="O16" s="90">
        <f>SUM(O6:O15)</f>
        <v>16</v>
      </c>
      <c r="P16" s="99"/>
      <c r="Q16" s="98" t="s">
        <v>1850</v>
      </c>
      <c r="R16" s="90">
        <f>SUM(R6:R15)</f>
        <v>23</v>
      </c>
      <c r="S16" s="99"/>
      <c r="T16" s="98" t="s">
        <v>1850</v>
      </c>
      <c r="U16" s="90">
        <f>SUM(U6:U15)</f>
        <v>24</v>
      </c>
      <c r="V16" s="99"/>
    </row>
    <row r="17" spans="11:22" ht="15.75" thickBot="1" x14ac:dyDescent="0.3">
      <c r="K17" s="100" t="s">
        <v>1851</v>
      </c>
      <c r="L17" s="91">
        <f>(L6*K6)+(L7*K7)+(L8*K8)+(L9*K9)+(L10*K10)+(L11*K11)</f>
        <v>0</v>
      </c>
      <c r="M17" s="101"/>
      <c r="N17" s="100" t="s">
        <v>1851</v>
      </c>
      <c r="O17" s="91">
        <f>(O6*N6)+(O7*N7)+(O8*N8)+(O9*N9)+(O10*N10)+(O11*N11)+(N12*O12)+(N13*O13)+(N14*O14)+(N15*O15)</f>
        <v>24</v>
      </c>
      <c r="P17" s="101"/>
      <c r="Q17" s="100" t="s">
        <v>1851</v>
      </c>
      <c r="R17" s="91">
        <f>(R6*Q6)+(R7*Q7)+(R8*Q8)+(R9*Q9)+(R10*Q10)+(R11*Q11)+(Q12*R12)+(Q13*R13)+(Q14*R14)+(Q15*R15)</f>
        <v>66</v>
      </c>
      <c r="S17" s="101"/>
      <c r="T17" s="100" t="s">
        <v>1851</v>
      </c>
      <c r="U17" s="91">
        <f>(U6*T6)+(U7*T7)+(U8*T8)+(U9*T9)+(U10*T10)+(U11*T11)+(T12*U12)+(T13*U13)+(T14*U14)+(T15*U15)</f>
        <v>72</v>
      </c>
      <c r="V17" s="101"/>
    </row>
  </sheetData>
  <mergeCells count="10">
    <mergeCell ref="B1:V1"/>
    <mergeCell ref="B4:B5"/>
    <mergeCell ref="B6:B7"/>
    <mergeCell ref="B8:B9"/>
    <mergeCell ref="B10:B11"/>
    <mergeCell ref="K3:V3"/>
    <mergeCell ref="K4:M4"/>
    <mergeCell ref="N4:P4"/>
    <mergeCell ref="Q4:S4"/>
    <mergeCell ref="T4:V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2FEE-EBEA-4166-AA44-CAED9B76A354}">
  <dimension ref="B1:G36"/>
  <sheetViews>
    <sheetView zoomScaleNormal="100" workbookViewId="0">
      <selection activeCell="M15" sqref="M15"/>
    </sheetView>
  </sheetViews>
  <sheetFormatPr defaultRowHeight="15" x14ac:dyDescent="0.25"/>
  <cols>
    <col min="3" max="3" width="15" customWidth="1"/>
    <col min="4" max="4" width="17.42578125" customWidth="1"/>
    <col min="5" max="5" width="23" customWidth="1"/>
    <col min="6" max="6" width="25.7109375" customWidth="1"/>
    <col min="7" max="7" width="33" customWidth="1"/>
  </cols>
  <sheetData>
    <row r="1" spans="2:7" ht="24.75" customHeight="1" thickBot="1" x14ac:dyDescent="0.3">
      <c r="B1" s="183" t="s">
        <v>2045</v>
      </c>
      <c r="C1" s="184"/>
      <c r="D1" s="184"/>
      <c r="E1" s="184"/>
      <c r="F1" s="184"/>
      <c r="G1" s="185"/>
    </row>
    <row r="2" spans="2:7" ht="15.75" thickBot="1" x14ac:dyDescent="0.3"/>
    <row r="3" spans="2:7" ht="15.75" thickBot="1" x14ac:dyDescent="0.3">
      <c r="B3" s="191" t="s">
        <v>1852</v>
      </c>
      <c r="C3" s="192"/>
      <c r="D3" s="192"/>
      <c r="E3" s="192"/>
      <c r="F3" s="192"/>
      <c r="G3" s="193"/>
    </row>
    <row r="4" spans="2:7" ht="15.75" thickBot="1" x14ac:dyDescent="0.3">
      <c r="B4" s="94" t="s">
        <v>1310</v>
      </c>
      <c r="C4" s="95" t="s">
        <v>1798</v>
      </c>
      <c r="D4" s="95" t="s">
        <v>1799</v>
      </c>
      <c r="E4" s="95" t="s">
        <v>1842</v>
      </c>
      <c r="F4" s="95" t="s">
        <v>1844</v>
      </c>
      <c r="G4" s="96" t="s">
        <v>1845</v>
      </c>
    </row>
    <row r="5" spans="2:7" x14ac:dyDescent="0.25">
      <c r="B5" s="186" t="s">
        <v>1843</v>
      </c>
      <c r="C5" s="93" t="s">
        <v>1803</v>
      </c>
      <c r="D5" s="93">
        <v>1</v>
      </c>
      <c r="E5" s="93" t="s">
        <v>1804</v>
      </c>
      <c r="F5" s="93">
        <v>95</v>
      </c>
      <c r="G5" s="66" t="s">
        <v>1846</v>
      </c>
    </row>
    <row r="6" spans="2:7" x14ac:dyDescent="0.25">
      <c r="B6" s="187"/>
      <c r="C6" s="89" t="s">
        <v>1805</v>
      </c>
      <c r="D6" s="89">
        <v>1</v>
      </c>
      <c r="E6" s="89" t="s">
        <v>1801</v>
      </c>
      <c r="F6" s="89">
        <v>181</v>
      </c>
      <c r="G6" s="15">
        <v>40</v>
      </c>
    </row>
    <row r="7" spans="2:7" x14ac:dyDescent="0.25">
      <c r="B7" s="187"/>
      <c r="C7" s="89" t="s">
        <v>1806</v>
      </c>
      <c r="D7" s="89">
        <v>1</v>
      </c>
      <c r="E7" s="89" t="s">
        <v>1807</v>
      </c>
      <c r="F7" s="89">
        <v>34</v>
      </c>
      <c r="G7" s="15" t="s">
        <v>1846</v>
      </c>
    </row>
    <row r="8" spans="2:7" x14ac:dyDescent="0.25">
      <c r="B8" s="187"/>
      <c r="C8" s="89" t="s">
        <v>1808</v>
      </c>
      <c r="D8" s="89">
        <v>1</v>
      </c>
      <c r="E8" s="89" t="s">
        <v>1801</v>
      </c>
      <c r="F8" s="89">
        <v>117</v>
      </c>
      <c r="G8" s="15">
        <v>55</v>
      </c>
    </row>
    <row r="9" spans="2:7" x14ac:dyDescent="0.25">
      <c r="B9" s="187"/>
      <c r="C9" s="89" t="s">
        <v>1809</v>
      </c>
      <c r="D9" s="89">
        <v>1</v>
      </c>
      <c r="E9" s="89" t="s">
        <v>1810</v>
      </c>
      <c r="F9" s="89">
        <v>65</v>
      </c>
      <c r="G9" s="15">
        <v>28</v>
      </c>
    </row>
    <row r="10" spans="2:7" ht="15.75" thickBot="1" x14ac:dyDescent="0.3">
      <c r="B10" s="188"/>
      <c r="C10" s="91" t="s">
        <v>1811</v>
      </c>
      <c r="D10" s="91">
        <v>1</v>
      </c>
      <c r="E10" s="91" t="s">
        <v>1812</v>
      </c>
      <c r="F10" s="91">
        <v>92</v>
      </c>
      <c r="G10" s="20">
        <v>11</v>
      </c>
    </row>
    <row r="11" spans="2:7" x14ac:dyDescent="0.25">
      <c r="B11" s="186" t="s">
        <v>1848</v>
      </c>
      <c r="C11" s="179" t="s">
        <v>1831</v>
      </c>
      <c r="D11" s="179">
        <v>2</v>
      </c>
      <c r="E11" s="93" t="s">
        <v>1800</v>
      </c>
      <c r="F11" s="93">
        <v>74</v>
      </c>
      <c r="G11" s="66">
        <v>35</v>
      </c>
    </row>
    <row r="12" spans="2:7" x14ac:dyDescent="0.25">
      <c r="B12" s="187"/>
      <c r="C12" s="189"/>
      <c r="D12" s="189"/>
      <c r="E12" s="89" t="s">
        <v>1802</v>
      </c>
      <c r="F12" s="89">
        <v>53</v>
      </c>
      <c r="G12" s="15">
        <v>29</v>
      </c>
    </row>
    <row r="13" spans="2:7" x14ac:dyDescent="0.25">
      <c r="B13" s="187"/>
      <c r="C13" s="89" t="s">
        <v>1832</v>
      </c>
      <c r="D13" s="89">
        <v>1</v>
      </c>
      <c r="E13" s="89" t="s">
        <v>1801</v>
      </c>
      <c r="F13" s="89">
        <v>132</v>
      </c>
      <c r="G13" s="15" t="s">
        <v>1846</v>
      </c>
    </row>
    <row r="14" spans="2:7" x14ac:dyDescent="0.25">
      <c r="B14" s="187"/>
      <c r="C14" s="89" t="s">
        <v>1833</v>
      </c>
      <c r="D14" s="89">
        <v>1</v>
      </c>
      <c r="E14" s="89" t="s">
        <v>1801</v>
      </c>
      <c r="F14" s="89">
        <v>131</v>
      </c>
      <c r="G14" s="15" t="s">
        <v>1846</v>
      </c>
    </row>
    <row r="15" spans="2:7" x14ac:dyDescent="0.25">
      <c r="B15" s="187"/>
      <c r="C15" s="89" t="s">
        <v>1834</v>
      </c>
      <c r="D15" s="89">
        <v>1</v>
      </c>
      <c r="E15" s="89" t="s">
        <v>1801</v>
      </c>
      <c r="F15" s="89">
        <v>81</v>
      </c>
      <c r="G15" s="15" t="s">
        <v>1846</v>
      </c>
    </row>
    <row r="16" spans="2:7" x14ac:dyDescent="0.25">
      <c r="B16" s="187"/>
      <c r="C16" s="189" t="s">
        <v>1835</v>
      </c>
      <c r="D16" s="189">
        <v>2</v>
      </c>
      <c r="E16" s="89" t="s">
        <v>1810</v>
      </c>
      <c r="F16" s="89">
        <v>54</v>
      </c>
      <c r="G16" s="15">
        <v>36</v>
      </c>
    </row>
    <row r="17" spans="2:7" x14ac:dyDescent="0.25">
      <c r="B17" s="187"/>
      <c r="C17" s="190"/>
      <c r="D17" s="190"/>
      <c r="E17" s="89" t="s">
        <v>1823</v>
      </c>
      <c r="F17" s="89">
        <v>87</v>
      </c>
      <c r="G17" s="15" t="s">
        <v>1846</v>
      </c>
    </row>
    <row r="18" spans="2:7" x14ac:dyDescent="0.25">
      <c r="B18" s="187"/>
      <c r="C18" s="89" t="s">
        <v>1836</v>
      </c>
      <c r="D18" s="89">
        <v>1</v>
      </c>
      <c r="E18" s="89" t="s">
        <v>1816</v>
      </c>
      <c r="F18" s="89">
        <v>70</v>
      </c>
      <c r="G18" s="15" t="s">
        <v>1846</v>
      </c>
    </row>
    <row r="19" spans="2:7" x14ac:dyDescent="0.25">
      <c r="B19" s="187"/>
      <c r="C19" s="89" t="s">
        <v>1837</v>
      </c>
      <c r="D19" s="89">
        <v>1</v>
      </c>
      <c r="E19" s="89" t="s">
        <v>1802</v>
      </c>
      <c r="F19" s="89">
        <v>32</v>
      </c>
      <c r="G19" s="15">
        <v>32</v>
      </c>
    </row>
    <row r="20" spans="2:7" x14ac:dyDescent="0.25">
      <c r="B20" s="187"/>
      <c r="C20" s="89" t="s">
        <v>1838</v>
      </c>
      <c r="D20" s="89">
        <v>1</v>
      </c>
      <c r="E20" s="89" t="s">
        <v>1839</v>
      </c>
      <c r="F20" s="89">
        <v>20</v>
      </c>
      <c r="G20" s="15" t="s">
        <v>1846</v>
      </c>
    </row>
    <row r="21" spans="2:7" ht="15.75" thickBot="1" x14ac:dyDescent="0.3">
      <c r="B21" s="188"/>
      <c r="C21" s="91" t="s">
        <v>1840</v>
      </c>
      <c r="D21" s="91">
        <v>1</v>
      </c>
      <c r="E21" s="91" t="s">
        <v>1841</v>
      </c>
      <c r="F21" s="91">
        <v>19</v>
      </c>
      <c r="G21" s="20" t="s">
        <v>1846</v>
      </c>
    </row>
    <row r="22" spans="2:7" x14ac:dyDescent="0.25">
      <c r="B22" s="186" t="s">
        <v>1849</v>
      </c>
      <c r="C22" s="93" t="s">
        <v>1813</v>
      </c>
      <c r="D22" s="93">
        <v>1</v>
      </c>
      <c r="E22" s="93" t="s">
        <v>1800</v>
      </c>
      <c r="F22" s="93">
        <v>37</v>
      </c>
      <c r="G22" s="66">
        <v>16</v>
      </c>
    </row>
    <row r="23" spans="2:7" x14ac:dyDescent="0.25">
      <c r="B23" s="187"/>
      <c r="C23" s="89" t="s">
        <v>1814</v>
      </c>
      <c r="D23" s="89">
        <v>1</v>
      </c>
      <c r="E23" s="89" t="s">
        <v>1800</v>
      </c>
      <c r="F23" s="89">
        <v>51</v>
      </c>
      <c r="G23" s="15">
        <v>38</v>
      </c>
    </row>
    <row r="24" spans="2:7" x14ac:dyDescent="0.25">
      <c r="B24" s="187"/>
      <c r="C24" s="89" t="s">
        <v>1815</v>
      </c>
      <c r="D24" s="89">
        <v>1</v>
      </c>
      <c r="E24" s="89" t="s">
        <v>1816</v>
      </c>
      <c r="F24" s="89">
        <v>108</v>
      </c>
      <c r="G24" s="15" t="s">
        <v>1846</v>
      </c>
    </row>
    <row r="25" spans="2:7" x14ac:dyDescent="0.25">
      <c r="B25" s="187"/>
      <c r="C25" s="89" t="s">
        <v>1817</v>
      </c>
      <c r="D25" s="89">
        <v>1</v>
      </c>
      <c r="E25" s="89" t="s">
        <v>1801</v>
      </c>
      <c r="F25" s="89">
        <v>66</v>
      </c>
      <c r="G25" s="15">
        <v>17</v>
      </c>
    </row>
    <row r="26" spans="2:7" x14ac:dyDescent="0.25">
      <c r="B26" s="187"/>
      <c r="C26" s="89" t="s">
        <v>1818</v>
      </c>
      <c r="D26" s="89">
        <v>1</v>
      </c>
      <c r="E26" s="89" t="s">
        <v>1801</v>
      </c>
      <c r="F26" s="89">
        <v>117</v>
      </c>
      <c r="G26" s="15" t="s">
        <v>1846</v>
      </c>
    </row>
    <row r="27" spans="2:7" x14ac:dyDescent="0.25">
      <c r="B27" s="187"/>
      <c r="C27" s="89" t="s">
        <v>1819</v>
      </c>
      <c r="D27" s="89">
        <v>1</v>
      </c>
      <c r="E27" s="89" t="s">
        <v>1802</v>
      </c>
      <c r="F27" s="89">
        <v>65</v>
      </c>
      <c r="G27" s="15">
        <v>15</v>
      </c>
    </row>
    <row r="28" spans="2:7" x14ac:dyDescent="0.25">
      <c r="B28" s="187"/>
      <c r="C28" s="89" t="s">
        <v>1820</v>
      </c>
      <c r="D28" s="89">
        <v>1</v>
      </c>
      <c r="E28" s="89" t="s">
        <v>1802</v>
      </c>
      <c r="F28" s="89">
        <v>38</v>
      </c>
      <c r="G28" s="15" t="s">
        <v>1846</v>
      </c>
    </row>
    <row r="29" spans="2:7" x14ac:dyDescent="0.25">
      <c r="B29" s="187"/>
      <c r="C29" s="89" t="s">
        <v>1821</v>
      </c>
      <c r="D29" s="89">
        <v>1</v>
      </c>
      <c r="E29" s="89" t="s">
        <v>1812</v>
      </c>
      <c r="F29" s="89">
        <v>95</v>
      </c>
      <c r="G29" s="15">
        <v>11</v>
      </c>
    </row>
    <row r="30" spans="2:7" x14ac:dyDescent="0.25">
      <c r="B30" s="187"/>
      <c r="C30" s="89" t="s">
        <v>1822</v>
      </c>
      <c r="D30" s="89">
        <v>1</v>
      </c>
      <c r="E30" s="89" t="s">
        <v>1823</v>
      </c>
      <c r="F30" s="89">
        <v>28</v>
      </c>
      <c r="G30" s="15" t="s">
        <v>1846</v>
      </c>
    </row>
    <row r="31" spans="2:7" x14ac:dyDescent="0.25">
      <c r="B31" s="187"/>
      <c r="C31" s="89" t="s">
        <v>1824</v>
      </c>
      <c r="D31" s="89">
        <v>1</v>
      </c>
      <c r="E31" s="89" t="s">
        <v>1825</v>
      </c>
      <c r="F31" s="89">
        <v>13</v>
      </c>
      <c r="G31" s="15" t="s">
        <v>1846</v>
      </c>
    </row>
    <row r="32" spans="2:7" x14ac:dyDescent="0.25">
      <c r="B32" s="187"/>
      <c r="C32" s="189" t="s">
        <v>1826</v>
      </c>
      <c r="D32" s="189">
        <v>2</v>
      </c>
      <c r="E32" s="89" t="s">
        <v>1827</v>
      </c>
      <c r="F32" s="89">
        <v>130</v>
      </c>
      <c r="G32" s="15">
        <v>55</v>
      </c>
    </row>
    <row r="33" spans="2:7" x14ac:dyDescent="0.25">
      <c r="B33" s="187"/>
      <c r="C33" s="190"/>
      <c r="D33" s="190"/>
      <c r="E33" s="89" t="s">
        <v>1828</v>
      </c>
      <c r="F33" s="89">
        <v>48</v>
      </c>
      <c r="G33" s="15">
        <v>18</v>
      </c>
    </row>
    <row r="34" spans="2:7" ht="15.75" thickBot="1" x14ac:dyDescent="0.3">
      <c r="B34" s="188"/>
      <c r="C34" s="91" t="s">
        <v>1829</v>
      </c>
      <c r="D34" s="91">
        <v>1</v>
      </c>
      <c r="E34" s="91" t="s">
        <v>1830</v>
      </c>
      <c r="F34" s="91">
        <v>116</v>
      </c>
      <c r="G34" s="20">
        <v>15</v>
      </c>
    </row>
    <row r="36" spans="2:7" x14ac:dyDescent="0.25">
      <c r="G36" t="s">
        <v>1847</v>
      </c>
    </row>
  </sheetData>
  <mergeCells count="11">
    <mergeCell ref="B1:G1"/>
    <mergeCell ref="B5:B10"/>
    <mergeCell ref="B22:B34"/>
    <mergeCell ref="C32:C33"/>
    <mergeCell ref="D32:D33"/>
    <mergeCell ref="B3:G3"/>
    <mergeCell ref="B11:B21"/>
    <mergeCell ref="C11:C12"/>
    <mergeCell ref="D11:D12"/>
    <mergeCell ref="C16:C17"/>
    <mergeCell ref="D16:D1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60BD-AD0D-4B21-97BE-796F6C998474}">
  <dimension ref="B1:T200"/>
  <sheetViews>
    <sheetView zoomScale="55" zoomScaleNormal="55" workbookViewId="0">
      <selection activeCell="AD44" sqref="AD44"/>
    </sheetView>
  </sheetViews>
  <sheetFormatPr defaultRowHeight="15" x14ac:dyDescent="0.25"/>
  <cols>
    <col min="2" max="2" width="23.28515625" customWidth="1"/>
    <col min="3" max="3" width="12.7109375" customWidth="1"/>
    <col min="4" max="4" width="24.42578125" customWidth="1"/>
    <col min="5" max="5" width="11.42578125" customWidth="1"/>
    <col min="6" max="6" width="25" customWidth="1"/>
    <col min="7" max="7" width="12.7109375" customWidth="1"/>
    <col min="8" max="8" width="25.42578125" customWidth="1"/>
    <col min="9" max="9" width="13.28515625" customWidth="1"/>
    <col min="10" max="10" width="25.42578125" customWidth="1"/>
    <col min="11" max="11" width="23.28515625" customWidth="1"/>
    <col min="12" max="12" width="12.7109375" customWidth="1"/>
    <col min="13" max="13" width="24.42578125" customWidth="1"/>
    <col min="14" max="14" width="11.42578125" customWidth="1"/>
    <col min="15" max="15" width="25" customWidth="1"/>
    <col min="16" max="16" width="12.7109375" customWidth="1"/>
    <col min="17" max="17" width="25.42578125" customWidth="1"/>
    <col min="18" max="18" width="13.28515625" customWidth="1"/>
    <col min="19" max="19" width="25.42578125" customWidth="1"/>
    <col min="20" max="20" width="13.28515625" customWidth="1"/>
  </cols>
  <sheetData>
    <row r="1" spans="2:20" ht="44.25" customHeight="1" thickBot="1" x14ac:dyDescent="0.3">
      <c r="B1" s="132" t="s">
        <v>2046</v>
      </c>
      <c r="C1" s="133"/>
      <c r="D1" s="133"/>
      <c r="E1" s="133"/>
      <c r="F1" s="167"/>
      <c r="G1" s="167"/>
      <c r="H1" s="133"/>
      <c r="I1" s="134"/>
      <c r="K1" s="194" t="s">
        <v>2047</v>
      </c>
      <c r="L1" s="195"/>
      <c r="M1" s="195"/>
      <c r="N1" s="195"/>
      <c r="O1" s="195"/>
      <c r="P1" s="195"/>
      <c r="Q1" s="195"/>
      <c r="R1" s="195"/>
      <c r="S1" s="201"/>
      <c r="T1" s="202"/>
    </row>
    <row r="2" spans="2:20" ht="21.75" customHeight="1" thickBot="1" x14ac:dyDescent="0.3">
      <c r="B2" s="137" t="s">
        <v>1</v>
      </c>
      <c r="C2" s="198"/>
      <c r="D2" s="137" t="s">
        <v>677</v>
      </c>
      <c r="E2" s="198"/>
      <c r="F2" s="140" t="s">
        <v>11</v>
      </c>
      <c r="G2" s="172"/>
      <c r="H2" s="137" t="s">
        <v>12</v>
      </c>
      <c r="I2" s="198"/>
    </row>
    <row r="3" spans="2:20" ht="21.75" thickBot="1" x14ac:dyDescent="0.3">
      <c r="B3" s="104" t="s">
        <v>0</v>
      </c>
      <c r="C3" s="105" t="s">
        <v>128</v>
      </c>
      <c r="D3" s="104" t="s">
        <v>0</v>
      </c>
      <c r="E3" s="105" t="s">
        <v>128</v>
      </c>
      <c r="F3" s="104" t="s">
        <v>0</v>
      </c>
      <c r="G3" s="105" t="s">
        <v>128</v>
      </c>
      <c r="H3" s="104" t="s">
        <v>0</v>
      </c>
      <c r="I3" s="105" t="s">
        <v>128</v>
      </c>
      <c r="K3" s="194" t="s">
        <v>2048</v>
      </c>
      <c r="L3" s="195"/>
      <c r="M3" s="195"/>
      <c r="N3" s="195"/>
      <c r="O3" s="195"/>
      <c r="P3" s="195"/>
      <c r="Q3" s="195"/>
      <c r="R3" s="195"/>
      <c r="S3" s="196"/>
      <c r="T3" s="197"/>
    </row>
    <row r="4" spans="2:20" ht="18" x14ac:dyDescent="0.25">
      <c r="B4" s="102" t="s">
        <v>120</v>
      </c>
      <c r="C4" s="17">
        <v>3.5E-4</v>
      </c>
      <c r="D4" s="102" t="s">
        <v>1908</v>
      </c>
      <c r="E4" s="17">
        <v>1.6899999999999998E-2</v>
      </c>
      <c r="F4" s="102" t="s">
        <v>1932</v>
      </c>
      <c r="G4" s="17">
        <v>1.9099999999999999E-2</v>
      </c>
      <c r="H4" s="102" t="s">
        <v>1968</v>
      </c>
      <c r="I4" s="17">
        <v>5.7099999999999998E-2</v>
      </c>
      <c r="J4" s="37"/>
      <c r="K4" s="199" t="s">
        <v>1993</v>
      </c>
      <c r="L4" s="200"/>
      <c r="M4" s="199" t="s">
        <v>1994</v>
      </c>
      <c r="N4" s="200"/>
      <c r="O4" s="199" t="s">
        <v>677</v>
      </c>
      <c r="P4" s="200"/>
      <c r="Q4" s="199" t="s">
        <v>11</v>
      </c>
      <c r="R4" s="200"/>
      <c r="S4" s="137" t="s">
        <v>12</v>
      </c>
      <c r="T4" s="198"/>
    </row>
    <row r="5" spans="2:20" x14ac:dyDescent="0.25">
      <c r="B5" s="102" t="s">
        <v>126</v>
      </c>
      <c r="C5" s="17">
        <v>4.0000000000000002E-4</v>
      </c>
      <c r="D5" s="102" t="s">
        <v>1871</v>
      </c>
      <c r="E5" s="17">
        <v>2.0299999999999999E-2</v>
      </c>
      <c r="F5" s="102" t="s">
        <v>1918</v>
      </c>
      <c r="G5" s="17">
        <v>2.3900000000000001E-2</v>
      </c>
      <c r="H5" s="102" t="s">
        <v>1983</v>
      </c>
      <c r="I5" s="17">
        <v>0.20300000000000001</v>
      </c>
      <c r="J5" s="37"/>
      <c r="K5" s="104" t="s">
        <v>0</v>
      </c>
      <c r="L5" s="105" t="s">
        <v>128</v>
      </c>
      <c r="M5" s="104" t="s">
        <v>0</v>
      </c>
      <c r="N5" s="105" t="s">
        <v>128</v>
      </c>
      <c r="O5" s="104" t="s">
        <v>0</v>
      </c>
      <c r="P5" s="105" t="s">
        <v>128</v>
      </c>
      <c r="Q5" s="104" t="s">
        <v>0</v>
      </c>
      <c r="R5" s="105" t="s">
        <v>128</v>
      </c>
      <c r="S5" s="104" t="s">
        <v>0</v>
      </c>
      <c r="T5" s="105" t="s">
        <v>128</v>
      </c>
    </row>
    <row r="6" spans="2:20" x14ac:dyDescent="0.25">
      <c r="B6" s="102" t="s">
        <v>119</v>
      </c>
      <c r="C6" s="17">
        <v>4.4999999999999999E-4</v>
      </c>
      <c r="D6" s="102" t="s">
        <v>1872</v>
      </c>
      <c r="E6" s="17">
        <v>2.6599999999999999E-2</v>
      </c>
      <c r="F6" s="102" t="s">
        <v>1920</v>
      </c>
      <c r="G6" s="17">
        <v>2.87E-2</v>
      </c>
      <c r="H6" s="102" t="s">
        <v>1959</v>
      </c>
      <c r="I6" s="17">
        <v>0.255</v>
      </c>
      <c r="J6" s="37"/>
      <c r="K6" s="103">
        <v>1</v>
      </c>
      <c r="L6" s="15">
        <v>0.14499999999999999</v>
      </c>
      <c r="M6" s="103">
        <v>1</v>
      </c>
      <c r="N6" s="15">
        <v>0.151</v>
      </c>
      <c r="O6" s="103">
        <v>1</v>
      </c>
      <c r="P6" s="15">
        <v>62.2</v>
      </c>
      <c r="Q6" s="103">
        <v>1</v>
      </c>
      <c r="R6" s="15">
        <v>29.2</v>
      </c>
      <c r="S6" s="103">
        <v>1</v>
      </c>
      <c r="T6" s="15">
        <v>16.8</v>
      </c>
    </row>
    <row r="7" spans="2:20" x14ac:dyDescent="0.25">
      <c r="B7" s="102" t="s">
        <v>117</v>
      </c>
      <c r="C7" s="17">
        <v>4.8999999999999998E-4</v>
      </c>
      <c r="D7" s="102" t="s">
        <v>1876</v>
      </c>
      <c r="E7" s="17">
        <v>2.81E-2</v>
      </c>
      <c r="F7" s="102" t="s">
        <v>1921</v>
      </c>
      <c r="G7" s="17">
        <v>4.7699999999999999E-2</v>
      </c>
      <c r="H7" s="102" t="s">
        <v>1954</v>
      </c>
      <c r="I7" s="17">
        <v>0.27700000000000002</v>
      </c>
      <c r="J7" s="37"/>
      <c r="K7" s="103">
        <f t="shared" ref="K7:K26" si="0">K6+1</f>
        <v>2</v>
      </c>
      <c r="L7" s="15">
        <v>0.16600000000000001</v>
      </c>
      <c r="M7" s="103">
        <f>M6+1</f>
        <v>2</v>
      </c>
      <c r="N7" s="15">
        <v>0.20799999999999999</v>
      </c>
      <c r="O7" s="103">
        <f>O6+1</f>
        <v>2</v>
      </c>
      <c r="P7" s="15">
        <v>5.93</v>
      </c>
      <c r="Q7" s="103">
        <f>Q6+1</f>
        <v>2</v>
      </c>
      <c r="R7" s="15">
        <v>57.4</v>
      </c>
      <c r="S7" s="103">
        <v>2</v>
      </c>
      <c r="T7" s="15" t="s">
        <v>392</v>
      </c>
    </row>
    <row r="8" spans="2:20" x14ac:dyDescent="0.25">
      <c r="B8" s="102" t="s">
        <v>106</v>
      </c>
      <c r="C8" s="17">
        <v>5.0000000000000001E-4</v>
      </c>
      <c r="D8" s="102" t="s">
        <v>1909</v>
      </c>
      <c r="E8" s="17">
        <v>3.3799999999999997E-2</v>
      </c>
      <c r="F8" s="102" t="s">
        <v>1939</v>
      </c>
      <c r="G8" s="17">
        <v>7.8200000000000006E-2</v>
      </c>
      <c r="H8" s="102" t="s">
        <v>1957</v>
      </c>
      <c r="I8" s="17">
        <v>0.314</v>
      </c>
      <c r="J8" s="37"/>
      <c r="K8" s="103">
        <f t="shared" si="0"/>
        <v>3</v>
      </c>
      <c r="L8" s="15">
        <v>0.23899999999999999</v>
      </c>
      <c r="M8" s="103">
        <f>M7+1</f>
        <v>3</v>
      </c>
      <c r="N8" s="15">
        <v>0.193</v>
      </c>
      <c r="O8" s="103">
        <f>O7+1</f>
        <v>3</v>
      </c>
      <c r="P8" s="15">
        <v>25.2</v>
      </c>
      <c r="Q8" s="103">
        <f>Q7+1</f>
        <v>3</v>
      </c>
      <c r="R8" s="15" t="s">
        <v>392</v>
      </c>
      <c r="S8" s="103">
        <v>3</v>
      </c>
      <c r="T8" s="15">
        <v>32.200000000000003</v>
      </c>
    </row>
    <row r="9" spans="2:20" x14ac:dyDescent="0.25">
      <c r="B9" s="102" t="s">
        <v>116</v>
      </c>
      <c r="C9" s="17">
        <v>5.5000000000000003E-4</v>
      </c>
      <c r="D9" s="102" t="s">
        <v>1911</v>
      </c>
      <c r="E9" s="17">
        <v>3.9800000000000002E-2</v>
      </c>
      <c r="F9" s="102" t="s">
        <v>1940</v>
      </c>
      <c r="G9" s="17">
        <v>7.9000000000000001E-2</v>
      </c>
      <c r="H9" s="102" t="s">
        <v>1955</v>
      </c>
      <c r="I9" s="17">
        <v>0.33900000000000002</v>
      </c>
      <c r="J9" s="37"/>
      <c r="K9" s="103">
        <f t="shared" si="0"/>
        <v>4</v>
      </c>
      <c r="L9" s="15" t="s">
        <v>392</v>
      </c>
      <c r="M9" s="103">
        <f t="shared" ref="M9:M26" si="1">M8+1</f>
        <v>4</v>
      </c>
      <c r="N9" s="15" t="s">
        <v>392</v>
      </c>
      <c r="O9" s="103">
        <f t="shared" ref="O9:O27" si="2">O8+1</f>
        <v>4</v>
      </c>
      <c r="P9" s="15">
        <v>15.6</v>
      </c>
      <c r="Q9" s="103">
        <f t="shared" ref="Q9:Q27" si="3">Q8+1</f>
        <v>4</v>
      </c>
      <c r="R9" s="15">
        <v>21.5</v>
      </c>
      <c r="S9" s="103">
        <v>4</v>
      </c>
      <c r="T9" s="15">
        <v>17.600000000000001</v>
      </c>
    </row>
    <row r="10" spans="2:20" x14ac:dyDescent="0.25">
      <c r="B10" s="102" t="s">
        <v>21</v>
      </c>
      <c r="C10" s="17">
        <v>5.9000000000000003E-4</v>
      </c>
      <c r="D10" s="102" t="s">
        <v>1870</v>
      </c>
      <c r="E10" s="17">
        <v>6.5100000000000005E-2</v>
      </c>
      <c r="F10" s="102" t="s">
        <v>1924</v>
      </c>
      <c r="G10" s="17">
        <v>9.2399999999999996E-2</v>
      </c>
      <c r="H10" s="102" t="s">
        <v>1981</v>
      </c>
      <c r="I10" s="17">
        <v>0.35799999999999998</v>
      </c>
      <c r="J10" s="37"/>
      <c r="K10" s="103">
        <f t="shared" si="0"/>
        <v>5</v>
      </c>
      <c r="L10" s="15">
        <v>0.16600000000000001</v>
      </c>
      <c r="M10" s="103">
        <f t="shared" si="1"/>
        <v>5</v>
      </c>
      <c r="N10" s="15">
        <v>0.21299999999999999</v>
      </c>
      <c r="O10" s="103">
        <f t="shared" si="2"/>
        <v>5</v>
      </c>
      <c r="P10" s="15">
        <v>5.68</v>
      </c>
      <c r="Q10" s="103">
        <f t="shared" si="3"/>
        <v>5</v>
      </c>
      <c r="R10" s="15">
        <v>36.6</v>
      </c>
      <c r="S10" s="103">
        <v>5</v>
      </c>
      <c r="T10" s="15">
        <v>6.47</v>
      </c>
    </row>
    <row r="11" spans="2:20" x14ac:dyDescent="0.25">
      <c r="B11" s="102" t="s">
        <v>25</v>
      </c>
      <c r="C11" s="17">
        <v>5.9000000000000003E-4</v>
      </c>
      <c r="D11" s="102" t="s">
        <v>1875</v>
      </c>
      <c r="E11" s="17">
        <v>6.5699999999999995E-2</v>
      </c>
      <c r="F11" s="102" t="s">
        <v>1944</v>
      </c>
      <c r="G11" s="17">
        <v>9.8900000000000002E-2</v>
      </c>
      <c r="H11" s="102" t="s">
        <v>1961</v>
      </c>
      <c r="I11" s="17">
        <v>0.39100000000000001</v>
      </c>
      <c r="J11" s="37"/>
      <c r="K11" s="103">
        <f t="shared" si="0"/>
        <v>6</v>
      </c>
      <c r="L11" s="15">
        <v>0.13700000000000001</v>
      </c>
      <c r="M11" s="103">
        <f t="shared" si="1"/>
        <v>6</v>
      </c>
      <c r="N11" s="15">
        <v>0.124</v>
      </c>
      <c r="O11" s="103">
        <f t="shared" si="2"/>
        <v>6</v>
      </c>
      <c r="P11" s="15">
        <v>10.1</v>
      </c>
      <c r="Q11" s="103">
        <f t="shared" si="3"/>
        <v>6</v>
      </c>
      <c r="R11" s="15">
        <v>22.6</v>
      </c>
      <c r="S11" s="103">
        <f t="shared" ref="S11:S22" si="4">S10+1</f>
        <v>6</v>
      </c>
      <c r="T11" s="15">
        <v>10.6</v>
      </c>
    </row>
    <row r="12" spans="2:20" x14ac:dyDescent="0.25">
      <c r="B12" s="102" t="s">
        <v>105</v>
      </c>
      <c r="C12" s="17">
        <v>5.9000000000000003E-4</v>
      </c>
      <c r="D12" s="102" t="s">
        <v>1880</v>
      </c>
      <c r="E12" s="17">
        <v>8.1600000000000006E-2</v>
      </c>
      <c r="F12" s="102" t="s">
        <v>1914</v>
      </c>
      <c r="G12" s="17">
        <v>0.161</v>
      </c>
      <c r="H12" s="102" t="s">
        <v>1984</v>
      </c>
      <c r="I12" s="17">
        <v>0.52100000000000002</v>
      </c>
      <c r="J12" s="37"/>
      <c r="K12" s="103">
        <f t="shared" si="0"/>
        <v>7</v>
      </c>
      <c r="L12" s="15">
        <v>0.14000000000000001</v>
      </c>
      <c r="M12" s="103">
        <f t="shared" si="1"/>
        <v>7</v>
      </c>
      <c r="N12" s="15">
        <v>9.8000000000000004E-2</v>
      </c>
      <c r="O12" s="103">
        <f t="shared" si="2"/>
        <v>7</v>
      </c>
      <c r="P12" s="15">
        <v>14.9</v>
      </c>
      <c r="Q12" s="103">
        <f t="shared" si="3"/>
        <v>7</v>
      </c>
      <c r="R12" s="15" t="s">
        <v>392</v>
      </c>
      <c r="S12" s="103">
        <v>7</v>
      </c>
      <c r="T12" s="15" t="s">
        <v>392</v>
      </c>
    </row>
    <row r="13" spans="2:20" x14ac:dyDescent="0.25">
      <c r="B13" s="102" t="s">
        <v>110</v>
      </c>
      <c r="C13" s="17">
        <v>6.8999999999999997E-4</v>
      </c>
      <c r="D13" s="102" t="s">
        <v>1905</v>
      </c>
      <c r="E13" s="17">
        <v>8.6499999999999994E-2</v>
      </c>
      <c r="F13" s="102" t="s">
        <v>1916</v>
      </c>
      <c r="G13" s="17">
        <v>0.17100000000000001</v>
      </c>
      <c r="H13" s="102" t="s">
        <v>1958</v>
      </c>
      <c r="I13" s="17">
        <v>0.63300000000000001</v>
      </c>
      <c r="J13" s="37"/>
      <c r="K13" s="103">
        <f t="shared" si="0"/>
        <v>8</v>
      </c>
      <c r="L13" s="15">
        <v>0.161</v>
      </c>
      <c r="M13" s="103">
        <f t="shared" si="1"/>
        <v>8</v>
      </c>
      <c r="N13" s="15">
        <v>0.13500000000000001</v>
      </c>
      <c r="O13" s="103">
        <f t="shared" si="2"/>
        <v>8</v>
      </c>
      <c r="P13" s="15">
        <v>12.4</v>
      </c>
      <c r="Q13" s="103">
        <f t="shared" si="3"/>
        <v>8</v>
      </c>
      <c r="R13" s="15">
        <v>8.3000000000000007</v>
      </c>
      <c r="S13" s="103">
        <v>8</v>
      </c>
      <c r="T13" s="15">
        <v>56.6</v>
      </c>
    </row>
    <row r="14" spans="2:20" x14ac:dyDescent="0.25">
      <c r="B14" s="102" t="s">
        <v>23</v>
      </c>
      <c r="C14" s="17">
        <v>7.3999999999999999E-4</v>
      </c>
      <c r="D14" s="102" t="s">
        <v>1884</v>
      </c>
      <c r="E14" s="17">
        <v>0.121</v>
      </c>
      <c r="F14" s="102" t="s">
        <v>1947</v>
      </c>
      <c r="G14" s="17">
        <v>0.18099999999999999</v>
      </c>
      <c r="H14" s="102" t="s">
        <v>1967</v>
      </c>
      <c r="I14" s="17">
        <v>0.76200000000000001</v>
      </c>
      <c r="J14" s="37"/>
      <c r="K14" s="103">
        <f t="shared" si="0"/>
        <v>9</v>
      </c>
      <c r="L14" s="15" t="s">
        <v>392</v>
      </c>
      <c r="M14" s="103">
        <f t="shared" si="1"/>
        <v>9</v>
      </c>
      <c r="N14" s="15" t="s">
        <v>392</v>
      </c>
      <c r="O14" s="103">
        <f t="shared" si="2"/>
        <v>9</v>
      </c>
      <c r="P14" s="15">
        <v>6.45</v>
      </c>
      <c r="Q14" s="103">
        <f t="shared" si="3"/>
        <v>9</v>
      </c>
      <c r="R14" s="15" t="s">
        <v>392</v>
      </c>
      <c r="S14" s="103">
        <v>9</v>
      </c>
      <c r="T14" s="15" t="s">
        <v>392</v>
      </c>
    </row>
    <row r="15" spans="2:20" x14ac:dyDescent="0.25">
      <c r="B15" s="102" t="s">
        <v>125</v>
      </c>
      <c r="C15" s="17">
        <v>7.3999999999999999E-4</v>
      </c>
      <c r="D15" s="102" t="s">
        <v>1907</v>
      </c>
      <c r="E15" s="17">
        <v>0.14399999999999999</v>
      </c>
      <c r="F15" s="102" t="s">
        <v>1917</v>
      </c>
      <c r="G15" s="17">
        <v>0.48099999999999998</v>
      </c>
      <c r="H15" s="102" t="s">
        <v>1953</v>
      </c>
      <c r="I15" s="17" t="s">
        <v>392</v>
      </c>
      <c r="J15" s="37"/>
      <c r="K15" s="103">
        <f t="shared" si="0"/>
        <v>10</v>
      </c>
      <c r="L15" s="15">
        <v>0.17</v>
      </c>
      <c r="M15" s="103">
        <f t="shared" si="1"/>
        <v>10</v>
      </c>
      <c r="N15" s="15">
        <v>0.16</v>
      </c>
      <c r="O15" s="103">
        <f t="shared" si="2"/>
        <v>10</v>
      </c>
      <c r="P15" s="15">
        <v>10.5</v>
      </c>
      <c r="Q15" s="103">
        <f t="shared" si="3"/>
        <v>10</v>
      </c>
      <c r="R15" s="15" t="s">
        <v>392</v>
      </c>
      <c r="S15" s="103">
        <f t="shared" si="4"/>
        <v>10</v>
      </c>
      <c r="T15" s="15">
        <v>48.1</v>
      </c>
    </row>
    <row r="16" spans="2:20" x14ac:dyDescent="0.25">
      <c r="B16" s="102" t="s">
        <v>108</v>
      </c>
      <c r="C16" s="17">
        <v>8.4000000000000003E-4</v>
      </c>
      <c r="D16" s="102" t="s">
        <v>1906</v>
      </c>
      <c r="E16" s="17">
        <v>0.16200000000000001</v>
      </c>
      <c r="F16" s="102" t="s">
        <v>1923</v>
      </c>
      <c r="G16" s="17">
        <v>0.78200000000000003</v>
      </c>
      <c r="H16" s="102" t="s">
        <v>1956</v>
      </c>
      <c r="I16" s="17" t="s">
        <v>392</v>
      </c>
      <c r="J16" s="37"/>
      <c r="K16" s="103">
        <f t="shared" si="0"/>
        <v>11</v>
      </c>
      <c r="L16" s="15" t="s">
        <v>392</v>
      </c>
      <c r="M16" s="103">
        <f t="shared" si="1"/>
        <v>11</v>
      </c>
      <c r="N16" s="15">
        <v>0.124</v>
      </c>
      <c r="O16" s="103">
        <f t="shared" si="2"/>
        <v>11</v>
      </c>
      <c r="P16" s="15">
        <v>6.59</v>
      </c>
      <c r="Q16" s="103">
        <f t="shared" si="3"/>
        <v>11</v>
      </c>
      <c r="R16" s="15">
        <v>70</v>
      </c>
      <c r="S16" s="103">
        <f t="shared" si="4"/>
        <v>11</v>
      </c>
      <c r="T16" s="15">
        <v>33.4</v>
      </c>
    </row>
    <row r="17" spans="2:20" x14ac:dyDescent="0.25">
      <c r="B17" s="102" t="s">
        <v>107</v>
      </c>
      <c r="C17" s="17">
        <v>1E-3</v>
      </c>
      <c r="D17" s="102" t="s">
        <v>1869</v>
      </c>
      <c r="E17" s="17">
        <v>0.29899999999999999</v>
      </c>
      <c r="F17" s="102" t="s">
        <v>1915</v>
      </c>
      <c r="G17" s="17" t="s">
        <v>392</v>
      </c>
      <c r="H17" s="102" t="s">
        <v>1960</v>
      </c>
      <c r="I17" s="17" t="s">
        <v>392</v>
      </c>
      <c r="J17" s="37"/>
      <c r="K17" s="103">
        <f t="shared" si="0"/>
        <v>12</v>
      </c>
      <c r="L17" s="15">
        <v>0.26800000000000002</v>
      </c>
      <c r="M17" s="103">
        <f t="shared" si="1"/>
        <v>12</v>
      </c>
      <c r="N17" s="15" t="s">
        <v>392</v>
      </c>
      <c r="O17" s="103">
        <f t="shared" si="2"/>
        <v>12</v>
      </c>
      <c r="P17" s="15">
        <v>43.2</v>
      </c>
      <c r="Q17" s="103">
        <f t="shared" si="3"/>
        <v>12</v>
      </c>
      <c r="R17" s="15">
        <v>60.5</v>
      </c>
      <c r="S17" s="103">
        <f t="shared" si="4"/>
        <v>12</v>
      </c>
      <c r="T17" s="15">
        <v>52.4</v>
      </c>
    </row>
    <row r="18" spans="2:20" x14ac:dyDescent="0.25">
      <c r="B18" s="102" t="s">
        <v>123</v>
      </c>
      <c r="C18" s="17">
        <v>1.1000000000000001E-3</v>
      </c>
      <c r="D18" s="102" t="s">
        <v>1903</v>
      </c>
      <c r="E18" s="17">
        <v>0.32600000000000001</v>
      </c>
      <c r="F18" s="102" t="s">
        <v>1919</v>
      </c>
      <c r="G18" s="17" t="s">
        <v>392</v>
      </c>
      <c r="H18" s="102" t="s">
        <v>1962</v>
      </c>
      <c r="I18" s="17" t="s">
        <v>392</v>
      </c>
      <c r="J18" s="37"/>
      <c r="K18" s="103">
        <f t="shared" si="0"/>
        <v>13</v>
      </c>
      <c r="L18" s="15">
        <v>0.152</v>
      </c>
      <c r="M18" s="103">
        <f t="shared" si="1"/>
        <v>13</v>
      </c>
      <c r="N18" s="15">
        <v>0.193</v>
      </c>
      <c r="O18" s="103">
        <f t="shared" si="2"/>
        <v>13</v>
      </c>
      <c r="P18" s="15">
        <v>14.1</v>
      </c>
      <c r="Q18" s="103">
        <f t="shared" si="3"/>
        <v>13</v>
      </c>
      <c r="R18" s="15">
        <v>9.9</v>
      </c>
      <c r="S18" s="103">
        <f t="shared" si="4"/>
        <v>13</v>
      </c>
      <c r="T18" s="15">
        <v>19</v>
      </c>
    </row>
    <row r="19" spans="2:20" x14ac:dyDescent="0.25">
      <c r="B19" s="102" t="s">
        <v>111</v>
      </c>
      <c r="C19" s="17">
        <v>1.1000000000000001E-3</v>
      </c>
      <c r="D19" s="102" t="s">
        <v>1904</v>
      </c>
      <c r="E19" s="17">
        <v>0.36499999999999999</v>
      </c>
      <c r="F19" s="102" t="s">
        <v>1922</v>
      </c>
      <c r="G19" s="17" t="s">
        <v>392</v>
      </c>
      <c r="H19" s="102" t="s">
        <v>1963</v>
      </c>
      <c r="I19" s="17" t="s">
        <v>392</v>
      </c>
      <c r="J19" s="37"/>
      <c r="K19" s="103">
        <f t="shared" si="0"/>
        <v>14</v>
      </c>
      <c r="L19" s="15">
        <v>0.502</v>
      </c>
      <c r="M19" s="103">
        <f t="shared" si="1"/>
        <v>14</v>
      </c>
      <c r="N19" s="15">
        <v>0.77300000000000002</v>
      </c>
      <c r="O19" s="103">
        <f t="shared" si="2"/>
        <v>14</v>
      </c>
      <c r="P19" s="15">
        <v>22.2</v>
      </c>
      <c r="Q19" s="103">
        <f t="shared" si="3"/>
        <v>14</v>
      </c>
      <c r="R19" s="15">
        <v>32.9</v>
      </c>
      <c r="S19" s="103">
        <f t="shared" si="4"/>
        <v>14</v>
      </c>
      <c r="T19" s="15">
        <v>21.7</v>
      </c>
    </row>
    <row r="20" spans="2:20" x14ac:dyDescent="0.25">
      <c r="B20" s="102" t="s">
        <v>118</v>
      </c>
      <c r="C20" s="17">
        <v>1.4E-3</v>
      </c>
      <c r="D20" s="102" t="s">
        <v>1901</v>
      </c>
      <c r="E20" s="17">
        <v>0.91500000000000004</v>
      </c>
      <c r="F20" s="102" t="s">
        <v>1925</v>
      </c>
      <c r="G20" s="17" t="s">
        <v>392</v>
      </c>
      <c r="H20" s="102" t="s">
        <v>1964</v>
      </c>
      <c r="I20" s="17" t="s">
        <v>392</v>
      </c>
      <c r="J20" s="37"/>
      <c r="K20" s="103">
        <f t="shared" si="0"/>
        <v>15</v>
      </c>
      <c r="L20" s="15">
        <v>0.09</v>
      </c>
      <c r="M20" s="103">
        <f t="shared" si="1"/>
        <v>15</v>
      </c>
      <c r="N20" s="15">
        <v>0.114</v>
      </c>
      <c r="O20" s="103">
        <f t="shared" si="2"/>
        <v>15</v>
      </c>
      <c r="P20" s="15">
        <v>10.8</v>
      </c>
      <c r="Q20" s="103">
        <f t="shared" si="3"/>
        <v>15</v>
      </c>
      <c r="R20" s="15">
        <v>23.8</v>
      </c>
      <c r="S20" s="103">
        <f t="shared" si="4"/>
        <v>15</v>
      </c>
      <c r="T20" s="15">
        <v>48.3</v>
      </c>
    </row>
    <row r="21" spans="2:20" x14ac:dyDescent="0.25">
      <c r="B21" s="102" t="s">
        <v>24</v>
      </c>
      <c r="C21" s="17">
        <v>1.5E-3</v>
      </c>
      <c r="D21" s="102" t="s">
        <v>1867</v>
      </c>
      <c r="E21" s="17" t="s">
        <v>392</v>
      </c>
      <c r="F21" s="102" t="s">
        <v>1926</v>
      </c>
      <c r="G21" s="17" t="s">
        <v>392</v>
      </c>
      <c r="H21" s="102" t="s">
        <v>1965</v>
      </c>
      <c r="I21" s="17" t="s">
        <v>392</v>
      </c>
      <c r="J21" s="37"/>
      <c r="K21" s="103">
        <f t="shared" si="0"/>
        <v>16</v>
      </c>
      <c r="L21" s="15">
        <v>0.121</v>
      </c>
      <c r="M21" s="103">
        <f t="shared" si="1"/>
        <v>16</v>
      </c>
      <c r="N21" s="15">
        <v>6.3E-3</v>
      </c>
      <c r="O21" s="103">
        <f t="shared" si="2"/>
        <v>16</v>
      </c>
      <c r="P21" s="15">
        <v>14.4</v>
      </c>
      <c r="Q21" s="103">
        <f t="shared" si="3"/>
        <v>16</v>
      </c>
      <c r="R21" s="15">
        <v>12.5</v>
      </c>
      <c r="S21" s="103">
        <f t="shared" si="4"/>
        <v>16</v>
      </c>
      <c r="T21" s="15">
        <v>17.7</v>
      </c>
    </row>
    <row r="22" spans="2:20" ht="15.75" thickBot="1" x14ac:dyDescent="0.3">
      <c r="B22" s="102" t="s">
        <v>109</v>
      </c>
      <c r="C22" s="17">
        <v>2.5000000000000001E-3</v>
      </c>
      <c r="D22" s="102" t="s">
        <v>1868</v>
      </c>
      <c r="E22" s="17" t="s">
        <v>392</v>
      </c>
      <c r="F22" s="102" t="s">
        <v>1927</v>
      </c>
      <c r="G22" s="17" t="s">
        <v>392</v>
      </c>
      <c r="H22" s="102" t="s">
        <v>1966</v>
      </c>
      <c r="I22" s="17" t="s">
        <v>392</v>
      </c>
      <c r="J22" s="37"/>
      <c r="K22" s="103">
        <f t="shared" si="0"/>
        <v>17</v>
      </c>
      <c r="L22" s="15">
        <v>0.17899999999999999</v>
      </c>
      <c r="M22" s="103">
        <f t="shared" si="1"/>
        <v>17</v>
      </c>
      <c r="N22" s="15">
        <v>0.41799999999999998</v>
      </c>
      <c r="O22" s="103">
        <f t="shared" si="2"/>
        <v>17</v>
      </c>
      <c r="P22" s="15">
        <v>10.4</v>
      </c>
      <c r="Q22" s="103">
        <f t="shared" si="3"/>
        <v>17</v>
      </c>
      <c r="R22" s="15">
        <v>8.4700000000000006</v>
      </c>
      <c r="S22" s="18">
        <f t="shared" si="4"/>
        <v>17</v>
      </c>
      <c r="T22" s="20">
        <v>49.6</v>
      </c>
    </row>
    <row r="23" spans="2:20" x14ac:dyDescent="0.25">
      <c r="B23" s="102" t="s">
        <v>121</v>
      </c>
      <c r="C23" s="17">
        <v>2.8999999999999998E-3</v>
      </c>
      <c r="D23" s="102" t="s">
        <v>1873</v>
      </c>
      <c r="E23" s="17" t="s">
        <v>392</v>
      </c>
      <c r="F23" s="102" t="s">
        <v>1928</v>
      </c>
      <c r="G23" s="17" t="s">
        <v>392</v>
      </c>
      <c r="H23" s="102" t="s">
        <v>1969</v>
      </c>
      <c r="I23" s="17" t="s">
        <v>392</v>
      </c>
      <c r="J23" s="37"/>
      <c r="K23" s="103">
        <f t="shared" si="0"/>
        <v>18</v>
      </c>
      <c r="L23" s="15">
        <v>0.215</v>
      </c>
      <c r="M23" s="103">
        <f t="shared" si="1"/>
        <v>18</v>
      </c>
      <c r="N23" s="15">
        <v>0.127</v>
      </c>
      <c r="O23" s="103">
        <f t="shared" si="2"/>
        <v>18</v>
      </c>
      <c r="P23" s="15">
        <v>27</v>
      </c>
      <c r="Q23" s="103">
        <f t="shared" si="3"/>
        <v>18</v>
      </c>
      <c r="R23" s="15">
        <v>10.5</v>
      </c>
      <c r="S23" s="9"/>
      <c r="T23" s="9"/>
    </row>
    <row r="24" spans="2:20" x14ac:dyDescent="0.25">
      <c r="B24" s="102" t="s">
        <v>22</v>
      </c>
      <c r="C24" s="17" t="s">
        <v>392</v>
      </c>
      <c r="D24" s="102" t="s">
        <v>1874</v>
      </c>
      <c r="E24" s="17" t="s">
        <v>392</v>
      </c>
      <c r="F24" s="102" t="s">
        <v>1929</v>
      </c>
      <c r="G24" s="17" t="s">
        <v>392</v>
      </c>
      <c r="H24" s="102" t="s">
        <v>1970</v>
      </c>
      <c r="I24" s="17" t="s">
        <v>392</v>
      </c>
      <c r="J24" s="37"/>
      <c r="K24" s="103">
        <f t="shared" si="0"/>
        <v>19</v>
      </c>
      <c r="L24" s="15">
        <v>0.158</v>
      </c>
      <c r="M24" s="103">
        <f t="shared" si="1"/>
        <v>19</v>
      </c>
      <c r="N24" s="15">
        <v>0.154</v>
      </c>
      <c r="O24" s="103">
        <f t="shared" si="2"/>
        <v>19</v>
      </c>
      <c r="P24" s="15">
        <v>42.8</v>
      </c>
      <c r="Q24" s="103">
        <f t="shared" si="3"/>
        <v>19</v>
      </c>
      <c r="R24" s="15">
        <v>10.5</v>
      </c>
      <c r="S24" s="9"/>
      <c r="T24" s="9"/>
    </row>
    <row r="25" spans="2:20" x14ac:dyDescent="0.25">
      <c r="B25" s="102" t="s">
        <v>26</v>
      </c>
      <c r="C25" s="17" t="s">
        <v>392</v>
      </c>
      <c r="D25" s="102" t="s">
        <v>1877</v>
      </c>
      <c r="E25" s="17" t="s">
        <v>392</v>
      </c>
      <c r="F25" s="102" t="s">
        <v>1930</v>
      </c>
      <c r="G25" s="17" t="s">
        <v>392</v>
      </c>
      <c r="H25" s="102" t="s">
        <v>1971</v>
      </c>
      <c r="I25" s="17" t="s">
        <v>392</v>
      </c>
      <c r="J25" s="37"/>
      <c r="K25" s="103">
        <f t="shared" si="0"/>
        <v>20</v>
      </c>
      <c r="L25" s="15" t="s">
        <v>392</v>
      </c>
      <c r="M25" s="103">
        <f t="shared" si="1"/>
        <v>20</v>
      </c>
      <c r="N25" s="15" t="s">
        <v>392</v>
      </c>
      <c r="O25" s="103">
        <f t="shared" si="2"/>
        <v>20</v>
      </c>
      <c r="P25" s="15">
        <v>6.32</v>
      </c>
      <c r="Q25" s="103">
        <f t="shared" si="3"/>
        <v>20</v>
      </c>
      <c r="R25" s="15">
        <v>30</v>
      </c>
      <c r="S25" s="9"/>
      <c r="T25" s="9"/>
    </row>
    <row r="26" spans="2:20" ht="15.75" thickBot="1" x14ac:dyDescent="0.3">
      <c r="B26" s="102" t="s">
        <v>114</v>
      </c>
      <c r="C26" s="17" t="s">
        <v>392</v>
      </c>
      <c r="D26" s="102" t="s">
        <v>1878</v>
      </c>
      <c r="E26" s="17" t="s">
        <v>392</v>
      </c>
      <c r="F26" s="102" t="s">
        <v>1931</v>
      </c>
      <c r="G26" s="17" t="s">
        <v>392</v>
      </c>
      <c r="H26" s="102" t="s">
        <v>1972</v>
      </c>
      <c r="I26" s="17" t="s">
        <v>392</v>
      </c>
      <c r="J26" s="37"/>
      <c r="K26" s="18">
        <f t="shared" si="0"/>
        <v>21</v>
      </c>
      <c r="L26" s="20">
        <v>0.11799999999999999</v>
      </c>
      <c r="M26" s="18">
        <f t="shared" si="1"/>
        <v>21</v>
      </c>
      <c r="N26" s="20">
        <v>0.107</v>
      </c>
      <c r="O26" s="103">
        <f t="shared" si="2"/>
        <v>21</v>
      </c>
      <c r="P26" s="15">
        <v>41.8</v>
      </c>
      <c r="Q26" s="103">
        <f t="shared" si="3"/>
        <v>21</v>
      </c>
      <c r="R26" s="15">
        <v>33.700000000000003</v>
      </c>
      <c r="S26" s="9"/>
      <c r="T26" s="9"/>
    </row>
    <row r="27" spans="2:20" ht="15.75" thickBot="1" x14ac:dyDescent="0.3">
      <c r="B27" s="18" t="s">
        <v>112</v>
      </c>
      <c r="C27" s="19" t="s">
        <v>392</v>
      </c>
      <c r="D27" s="102" t="s">
        <v>1879</v>
      </c>
      <c r="E27" s="17" t="s">
        <v>392</v>
      </c>
      <c r="F27" s="102" t="s">
        <v>1933</v>
      </c>
      <c r="G27" s="17" t="s">
        <v>392</v>
      </c>
      <c r="H27" s="102" t="s">
        <v>1973</v>
      </c>
      <c r="I27" s="17" t="s">
        <v>392</v>
      </c>
      <c r="J27" s="37"/>
      <c r="K27" s="9"/>
      <c r="L27" s="9"/>
      <c r="M27" s="9"/>
      <c r="N27" s="9"/>
      <c r="O27" s="103">
        <f t="shared" si="2"/>
        <v>22</v>
      </c>
      <c r="P27" s="15">
        <v>17.7</v>
      </c>
      <c r="Q27" s="18">
        <f t="shared" si="3"/>
        <v>22</v>
      </c>
      <c r="R27" s="20" t="s">
        <v>392</v>
      </c>
      <c r="S27" s="9"/>
      <c r="T27" s="9"/>
    </row>
    <row r="28" spans="2:20" x14ac:dyDescent="0.25">
      <c r="B28" s="12"/>
      <c r="C28" s="12"/>
      <c r="D28" s="102" t="s">
        <v>1881</v>
      </c>
      <c r="E28" s="17" t="s">
        <v>392</v>
      </c>
      <c r="F28" s="102" t="s">
        <v>1934</v>
      </c>
      <c r="G28" s="17" t="s">
        <v>392</v>
      </c>
      <c r="H28" s="102" t="s">
        <v>1974</v>
      </c>
      <c r="I28" s="17" t="s">
        <v>392</v>
      </c>
      <c r="J28" s="37"/>
      <c r="K28" s="9"/>
      <c r="L28" s="9"/>
      <c r="M28" s="9"/>
      <c r="N28" s="9"/>
      <c r="O28" s="103">
        <v>23</v>
      </c>
      <c r="P28" s="15">
        <v>9.86</v>
      </c>
      <c r="Q28" s="12"/>
      <c r="R28" s="12"/>
      <c r="S28" s="9"/>
      <c r="T28" s="9"/>
    </row>
    <row r="29" spans="2:20" ht="15.75" thickBot="1" x14ac:dyDescent="0.3">
      <c r="B29" s="12"/>
      <c r="C29" s="12"/>
      <c r="D29" s="102" t="s">
        <v>1882</v>
      </c>
      <c r="E29" s="17" t="s">
        <v>392</v>
      </c>
      <c r="F29" s="102" t="s">
        <v>1935</v>
      </c>
      <c r="G29" s="17" t="s">
        <v>392</v>
      </c>
      <c r="H29" s="102" t="s">
        <v>1975</v>
      </c>
      <c r="I29" s="17" t="s">
        <v>392</v>
      </c>
      <c r="J29" s="37"/>
      <c r="K29" s="9"/>
      <c r="L29" s="9"/>
      <c r="M29" s="9"/>
      <c r="N29" s="9"/>
      <c r="O29" s="18">
        <v>24</v>
      </c>
      <c r="P29" s="20">
        <v>9.56</v>
      </c>
      <c r="Q29" s="9"/>
      <c r="R29" s="9"/>
      <c r="S29" s="9"/>
      <c r="T29" s="9"/>
    </row>
    <row r="30" spans="2:20" ht="15.75" thickBot="1" x14ac:dyDescent="0.3">
      <c r="B30" s="12"/>
      <c r="C30" s="12"/>
      <c r="D30" s="102" t="s">
        <v>1883</v>
      </c>
      <c r="E30" s="17" t="s">
        <v>392</v>
      </c>
      <c r="F30" s="102" t="s">
        <v>1936</v>
      </c>
      <c r="G30" s="17" t="s">
        <v>392</v>
      </c>
      <c r="H30" s="102" t="s">
        <v>1976</v>
      </c>
      <c r="I30" s="17" t="s">
        <v>392</v>
      </c>
      <c r="J30" s="3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2:20" ht="21.75" customHeight="1" thickBot="1" x14ac:dyDescent="0.3">
      <c r="B31" s="12"/>
      <c r="C31" s="12"/>
      <c r="D31" s="102" t="s">
        <v>1885</v>
      </c>
      <c r="E31" s="17" t="s">
        <v>392</v>
      </c>
      <c r="F31" s="102" t="s">
        <v>1937</v>
      </c>
      <c r="G31" s="17" t="s">
        <v>392</v>
      </c>
      <c r="H31" s="102" t="s">
        <v>1977</v>
      </c>
      <c r="I31" s="17" t="s">
        <v>392</v>
      </c>
      <c r="J31" s="37"/>
      <c r="K31" s="194" t="s">
        <v>2049</v>
      </c>
      <c r="L31" s="195"/>
      <c r="M31" s="195"/>
      <c r="N31" s="195"/>
      <c r="O31" s="195"/>
      <c r="P31" s="195"/>
      <c r="Q31" s="195"/>
      <c r="R31" s="195"/>
      <c r="S31" s="196"/>
      <c r="T31" s="197"/>
    </row>
    <row r="32" spans="2:20" ht="18" x14ac:dyDescent="0.25">
      <c r="B32" s="12"/>
      <c r="C32" s="12"/>
      <c r="D32" s="102" t="s">
        <v>1886</v>
      </c>
      <c r="E32" s="17" t="s">
        <v>392</v>
      </c>
      <c r="F32" s="102" t="s">
        <v>1938</v>
      </c>
      <c r="G32" s="17" t="s">
        <v>392</v>
      </c>
      <c r="H32" s="102" t="s">
        <v>1978</v>
      </c>
      <c r="I32" s="17" t="s">
        <v>392</v>
      </c>
      <c r="J32" s="37"/>
      <c r="K32" s="137" t="s">
        <v>1993</v>
      </c>
      <c r="L32" s="198"/>
      <c r="M32" s="137" t="s">
        <v>1994</v>
      </c>
      <c r="N32" s="198"/>
      <c r="O32" s="137" t="s">
        <v>1995</v>
      </c>
      <c r="P32" s="198"/>
      <c r="Q32" s="140" t="s">
        <v>1997</v>
      </c>
      <c r="R32" s="172"/>
      <c r="S32" s="137" t="s">
        <v>1996</v>
      </c>
      <c r="T32" s="198"/>
    </row>
    <row r="33" spans="2:20" x14ac:dyDescent="0.25">
      <c r="B33" s="12"/>
      <c r="C33" s="12"/>
      <c r="D33" s="102" t="s">
        <v>1887</v>
      </c>
      <c r="E33" s="17" t="s">
        <v>392</v>
      </c>
      <c r="F33" s="102" t="s">
        <v>1941</v>
      </c>
      <c r="G33" s="17" t="s">
        <v>392</v>
      </c>
      <c r="H33" s="102" t="s">
        <v>1979</v>
      </c>
      <c r="I33" s="17" t="s">
        <v>392</v>
      </c>
      <c r="J33" s="37"/>
      <c r="K33" s="104" t="s">
        <v>0</v>
      </c>
      <c r="L33" s="105" t="s">
        <v>128</v>
      </c>
      <c r="M33" s="104" t="s">
        <v>0</v>
      </c>
      <c r="N33" s="105" t="s">
        <v>128</v>
      </c>
      <c r="O33" s="104" t="s">
        <v>0</v>
      </c>
      <c r="P33" s="105" t="s">
        <v>128</v>
      </c>
      <c r="Q33" s="104" t="s">
        <v>0</v>
      </c>
      <c r="R33" s="105" t="s">
        <v>128</v>
      </c>
      <c r="S33" s="104" t="s">
        <v>0</v>
      </c>
      <c r="T33" s="105" t="s">
        <v>128</v>
      </c>
    </row>
    <row r="34" spans="2:20" x14ac:dyDescent="0.25">
      <c r="B34" s="12"/>
      <c r="C34" s="12"/>
      <c r="D34" s="102" t="s">
        <v>1888</v>
      </c>
      <c r="E34" s="17" t="s">
        <v>392</v>
      </c>
      <c r="F34" s="102" t="s">
        <v>1942</v>
      </c>
      <c r="G34" s="17" t="s">
        <v>392</v>
      </c>
      <c r="H34" s="102" t="s">
        <v>1980</v>
      </c>
      <c r="I34" s="17" t="s">
        <v>392</v>
      </c>
      <c r="J34" s="37"/>
      <c r="K34" s="103">
        <v>1</v>
      </c>
      <c r="L34" s="15">
        <v>0.112</v>
      </c>
      <c r="M34" s="103">
        <v>1</v>
      </c>
      <c r="N34" s="15">
        <v>4.2999999999999997E-2</v>
      </c>
      <c r="O34" s="103">
        <v>7</v>
      </c>
      <c r="P34" s="15">
        <v>17.8</v>
      </c>
      <c r="Q34" s="103">
        <v>1</v>
      </c>
      <c r="R34" s="15">
        <v>23.2</v>
      </c>
      <c r="S34" s="103">
        <v>3</v>
      </c>
      <c r="T34" s="15">
        <v>39.9</v>
      </c>
    </row>
    <row r="35" spans="2:20" x14ac:dyDescent="0.25">
      <c r="B35" s="12"/>
      <c r="C35" s="12"/>
      <c r="D35" s="102" t="s">
        <v>1889</v>
      </c>
      <c r="E35" s="17" t="s">
        <v>392</v>
      </c>
      <c r="F35" s="102" t="s">
        <v>1943</v>
      </c>
      <c r="G35" s="17" t="s">
        <v>392</v>
      </c>
      <c r="H35" s="102" t="s">
        <v>1982</v>
      </c>
      <c r="I35" s="17" t="s">
        <v>392</v>
      </c>
      <c r="J35" s="37"/>
      <c r="K35" s="103">
        <v>2</v>
      </c>
      <c r="L35" s="15">
        <v>0.245</v>
      </c>
      <c r="M35" s="103">
        <v>2</v>
      </c>
      <c r="N35" s="15">
        <v>9.0999999999999998E-2</v>
      </c>
      <c r="O35" s="103">
        <v>8</v>
      </c>
      <c r="P35" s="15">
        <v>10.9</v>
      </c>
      <c r="Q35" s="103">
        <v>4</v>
      </c>
      <c r="R35" s="15">
        <v>14.9</v>
      </c>
      <c r="S35" s="103">
        <v>4</v>
      </c>
      <c r="T35" s="15">
        <v>22</v>
      </c>
    </row>
    <row r="36" spans="2:20" x14ac:dyDescent="0.25">
      <c r="B36" s="12"/>
      <c r="C36" s="12"/>
      <c r="D36" s="102" t="s">
        <v>1890</v>
      </c>
      <c r="E36" s="17" t="s">
        <v>392</v>
      </c>
      <c r="F36" s="102" t="s">
        <v>1945</v>
      </c>
      <c r="G36" s="17" t="s">
        <v>392</v>
      </c>
      <c r="H36" s="102" t="s">
        <v>1985</v>
      </c>
      <c r="I36" s="17" t="s">
        <v>392</v>
      </c>
      <c r="J36" s="37"/>
      <c r="K36" s="103">
        <v>8</v>
      </c>
      <c r="L36" s="15">
        <v>0.24099999999999999</v>
      </c>
      <c r="M36" s="103">
        <v>8</v>
      </c>
      <c r="N36" s="15">
        <v>0.09</v>
      </c>
      <c r="O36" s="103">
        <v>10</v>
      </c>
      <c r="P36" s="15">
        <v>14.1</v>
      </c>
      <c r="Q36" s="103">
        <v>6</v>
      </c>
      <c r="R36" s="15">
        <v>16.8</v>
      </c>
      <c r="S36" s="103">
        <v>10</v>
      </c>
      <c r="T36" s="15">
        <v>39.9</v>
      </c>
    </row>
    <row r="37" spans="2:20" x14ac:dyDescent="0.25">
      <c r="B37" s="12"/>
      <c r="C37" s="12"/>
      <c r="D37" s="102" t="s">
        <v>1891</v>
      </c>
      <c r="E37" s="17" t="s">
        <v>392</v>
      </c>
      <c r="F37" s="102" t="s">
        <v>1946</v>
      </c>
      <c r="G37" s="17" t="s">
        <v>392</v>
      </c>
      <c r="H37" s="102" t="s">
        <v>1986</v>
      </c>
      <c r="I37" s="17" t="s">
        <v>392</v>
      </c>
      <c r="J37" s="37"/>
      <c r="K37" s="103">
        <v>10</v>
      </c>
      <c r="L37" s="15">
        <v>0.27300000000000002</v>
      </c>
      <c r="M37" s="103">
        <v>10</v>
      </c>
      <c r="N37" s="15">
        <v>0.216</v>
      </c>
      <c r="O37" s="103">
        <v>13</v>
      </c>
      <c r="P37" s="15">
        <v>16.100000000000001</v>
      </c>
      <c r="Q37" s="103">
        <v>14</v>
      </c>
      <c r="R37" s="15">
        <v>24.9</v>
      </c>
      <c r="S37" s="103">
        <v>11</v>
      </c>
      <c r="T37" s="15">
        <v>32.6</v>
      </c>
    </row>
    <row r="38" spans="2:20" x14ac:dyDescent="0.25">
      <c r="B38" s="12"/>
      <c r="C38" s="12"/>
      <c r="D38" s="102" t="s">
        <v>1892</v>
      </c>
      <c r="E38" s="17" t="s">
        <v>392</v>
      </c>
      <c r="F38" s="102" t="s">
        <v>1948</v>
      </c>
      <c r="G38" s="17" t="s">
        <v>392</v>
      </c>
      <c r="H38" s="102" t="s">
        <v>1987</v>
      </c>
      <c r="I38" s="17" t="s">
        <v>392</v>
      </c>
      <c r="J38" s="37"/>
      <c r="K38" s="103">
        <v>13</v>
      </c>
      <c r="L38" s="15">
        <v>0.27600000000000002</v>
      </c>
      <c r="M38" s="103">
        <v>13</v>
      </c>
      <c r="N38" s="15">
        <v>0.14399999999999999</v>
      </c>
      <c r="O38" s="103">
        <v>15</v>
      </c>
      <c r="P38" s="15">
        <v>11.8</v>
      </c>
      <c r="Q38" s="103">
        <v>15</v>
      </c>
      <c r="R38" s="15">
        <v>17.399999999999999</v>
      </c>
      <c r="S38" s="103">
        <v>13</v>
      </c>
      <c r="T38" s="15">
        <v>24.3</v>
      </c>
    </row>
    <row r="39" spans="2:20" ht="15.75" thickBot="1" x14ac:dyDescent="0.3">
      <c r="B39" s="12"/>
      <c r="C39" s="12"/>
      <c r="D39" s="102" t="s">
        <v>1893</v>
      </c>
      <c r="E39" s="17" t="s">
        <v>392</v>
      </c>
      <c r="F39" s="102" t="s">
        <v>1949</v>
      </c>
      <c r="G39" s="17" t="s">
        <v>392</v>
      </c>
      <c r="H39" s="102" t="s">
        <v>1988</v>
      </c>
      <c r="I39" s="17" t="s">
        <v>392</v>
      </c>
      <c r="J39" s="37"/>
      <c r="K39" s="18">
        <v>19</v>
      </c>
      <c r="L39" s="20">
        <v>0.18</v>
      </c>
      <c r="M39" s="18">
        <v>19</v>
      </c>
      <c r="N39" s="20">
        <v>0.105</v>
      </c>
      <c r="O39" s="18">
        <v>16</v>
      </c>
      <c r="P39" s="20">
        <v>13.3</v>
      </c>
      <c r="Q39" s="18">
        <v>20</v>
      </c>
      <c r="R39" s="20">
        <v>17.5</v>
      </c>
      <c r="S39" s="18">
        <v>14</v>
      </c>
      <c r="T39" s="20">
        <v>27.2</v>
      </c>
    </row>
    <row r="40" spans="2:20" ht="15.75" thickBot="1" x14ac:dyDescent="0.3">
      <c r="B40" s="12"/>
      <c r="C40" s="12"/>
      <c r="D40" s="102" t="s">
        <v>1894</v>
      </c>
      <c r="E40" s="17" t="s">
        <v>392</v>
      </c>
      <c r="F40" s="102" t="s">
        <v>1950</v>
      </c>
      <c r="G40" s="17" t="s">
        <v>392</v>
      </c>
      <c r="H40" s="102" t="s">
        <v>1989</v>
      </c>
      <c r="I40" s="17" t="s">
        <v>392</v>
      </c>
      <c r="J40" s="37"/>
    </row>
    <row r="41" spans="2:20" ht="21.75" customHeight="1" thickBot="1" x14ac:dyDescent="0.3">
      <c r="B41" s="12"/>
      <c r="C41" s="12"/>
      <c r="D41" s="102" t="s">
        <v>1895</v>
      </c>
      <c r="E41" s="17" t="s">
        <v>392</v>
      </c>
      <c r="F41" s="102" t="s">
        <v>1951</v>
      </c>
      <c r="G41" s="17" t="s">
        <v>392</v>
      </c>
      <c r="H41" s="102" t="s">
        <v>1990</v>
      </c>
      <c r="I41" s="17" t="s">
        <v>392</v>
      </c>
      <c r="J41" s="37"/>
      <c r="K41" s="194" t="s">
        <v>2050</v>
      </c>
      <c r="L41" s="195"/>
      <c r="M41" s="195"/>
      <c r="N41" s="195"/>
      <c r="O41" s="195"/>
      <c r="P41" s="195"/>
      <c r="Q41" s="195"/>
      <c r="R41" s="195"/>
      <c r="S41" s="196"/>
      <c r="T41" s="197"/>
    </row>
    <row r="42" spans="2:20" ht="18.75" thickBot="1" x14ac:dyDescent="0.3">
      <c r="B42" s="12"/>
      <c r="C42" s="12"/>
      <c r="D42" s="102" t="s">
        <v>1896</v>
      </c>
      <c r="E42" s="17" t="s">
        <v>392</v>
      </c>
      <c r="F42" s="18" t="s">
        <v>1952</v>
      </c>
      <c r="G42" s="19" t="s">
        <v>392</v>
      </c>
      <c r="H42" s="102" t="s">
        <v>1991</v>
      </c>
      <c r="I42" s="17" t="s">
        <v>392</v>
      </c>
      <c r="J42" s="37"/>
      <c r="K42" s="137" t="s">
        <v>1993</v>
      </c>
      <c r="L42" s="198"/>
      <c r="M42" s="137" t="s">
        <v>1994</v>
      </c>
      <c r="N42" s="198"/>
      <c r="O42" s="137" t="s">
        <v>1995</v>
      </c>
      <c r="P42" s="198"/>
      <c r="Q42" s="140" t="s">
        <v>1997</v>
      </c>
      <c r="R42" s="172"/>
      <c r="S42" s="137" t="s">
        <v>1996</v>
      </c>
      <c r="T42" s="198"/>
    </row>
    <row r="43" spans="2:20" ht="15.75" thickBot="1" x14ac:dyDescent="0.3">
      <c r="B43" s="12"/>
      <c r="C43" s="12"/>
      <c r="D43" s="102" t="s">
        <v>1897</v>
      </c>
      <c r="E43" s="17" t="s">
        <v>392</v>
      </c>
      <c r="F43" s="12"/>
      <c r="G43" s="11"/>
      <c r="H43" s="18" t="s">
        <v>1992</v>
      </c>
      <c r="I43" s="19" t="s">
        <v>392</v>
      </c>
      <c r="J43" s="37"/>
      <c r="K43" s="104" t="s">
        <v>0</v>
      </c>
      <c r="L43" s="105" t="s">
        <v>128</v>
      </c>
      <c r="M43" s="104" t="s">
        <v>0</v>
      </c>
      <c r="N43" s="105" t="s">
        <v>128</v>
      </c>
      <c r="O43" s="104" t="s">
        <v>0</v>
      </c>
      <c r="P43" s="105" t="s">
        <v>128</v>
      </c>
      <c r="Q43" s="104" t="s">
        <v>0</v>
      </c>
      <c r="R43" s="105" t="s">
        <v>128</v>
      </c>
      <c r="S43" s="104" t="s">
        <v>0</v>
      </c>
      <c r="T43" s="105" t="s">
        <v>128</v>
      </c>
    </row>
    <row r="44" spans="2:20" x14ac:dyDescent="0.25">
      <c r="B44" s="12"/>
      <c r="C44" s="12"/>
      <c r="D44" s="102" t="s">
        <v>1898</v>
      </c>
      <c r="E44" s="17" t="s">
        <v>392</v>
      </c>
      <c r="F44" s="12"/>
      <c r="G44" s="11"/>
      <c r="H44" s="12"/>
      <c r="I44" s="11"/>
      <c r="J44" s="37"/>
      <c r="K44" s="103">
        <v>1</v>
      </c>
      <c r="L44" s="15">
        <v>0.374</v>
      </c>
      <c r="M44" s="103">
        <v>1</v>
      </c>
      <c r="N44" s="15">
        <v>0.89100000000000001</v>
      </c>
      <c r="O44" s="103">
        <v>7</v>
      </c>
      <c r="P44" s="15">
        <v>32.1</v>
      </c>
      <c r="Q44" s="103">
        <v>1</v>
      </c>
      <c r="R44" s="15">
        <v>35.6</v>
      </c>
      <c r="S44" s="103">
        <v>3</v>
      </c>
      <c r="T44" s="15">
        <v>59.1</v>
      </c>
    </row>
    <row r="45" spans="2:20" x14ac:dyDescent="0.25">
      <c r="B45" s="12"/>
      <c r="C45" s="12"/>
      <c r="D45" s="102" t="s">
        <v>1899</v>
      </c>
      <c r="E45" s="17" t="s">
        <v>392</v>
      </c>
      <c r="F45" s="12"/>
      <c r="G45" s="11"/>
      <c r="H45" s="12"/>
      <c r="I45" s="11"/>
      <c r="J45" s="37"/>
      <c r="K45" s="103">
        <v>2</v>
      </c>
      <c r="L45" s="15">
        <v>0.26700000000000002</v>
      </c>
      <c r="M45" s="103">
        <v>2</v>
      </c>
      <c r="N45" s="15">
        <v>0.23300000000000001</v>
      </c>
      <c r="O45" s="103">
        <v>8</v>
      </c>
      <c r="P45" s="15">
        <v>16.2</v>
      </c>
      <c r="Q45" s="103">
        <v>4</v>
      </c>
      <c r="R45" s="15">
        <v>32</v>
      </c>
      <c r="S45" s="103">
        <v>4</v>
      </c>
      <c r="T45" s="15">
        <v>45.4</v>
      </c>
    </row>
    <row r="46" spans="2:20" x14ac:dyDescent="0.25">
      <c r="B46" s="12"/>
      <c r="C46" s="12"/>
      <c r="D46" s="102" t="s">
        <v>1900</v>
      </c>
      <c r="E46" s="17" t="s">
        <v>392</v>
      </c>
      <c r="F46" s="12"/>
      <c r="G46" s="11"/>
      <c r="H46" s="12"/>
      <c r="I46" s="11"/>
      <c r="J46" s="37"/>
      <c r="K46" s="103">
        <v>8</v>
      </c>
      <c r="L46" s="15">
        <v>0.17899999999999999</v>
      </c>
      <c r="M46" s="103">
        <v>8</v>
      </c>
      <c r="N46" s="15">
        <v>0.14199999999999999</v>
      </c>
      <c r="O46" s="103">
        <v>10</v>
      </c>
      <c r="P46" s="15">
        <v>21.6</v>
      </c>
      <c r="Q46" s="103">
        <v>6</v>
      </c>
      <c r="R46" s="15">
        <v>30.6</v>
      </c>
      <c r="S46" s="103">
        <v>10</v>
      </c>
      <c r="T46" s="15">
        <v>37.4</v>
      </c>
    </row>
    <row r="47" spans="2:20" x14ac:dyDescent="0.25">
      <c r="B47" s="12"/>
      <c r="C47" s="12"/>
      <c r="D47" s="102" t="s">
        <v>1902</v>
      </c>
      <c r="E47" s="17" t="s">
        <v>392</v>
      </c>
      <c r="F47" s="12"/>
      <c r="G47" s="11"/>
      <c r="H47" s="12"/>
      <c r="I47" s="11"/>
      <c r="J47" s="37"/>
      <c r="K47" s="103">
        <v>10</v>
      </c>
      <c r="L47" s="15">
        <v>0.51</v>
      </c>
      <c r="M47" s="103">
        <v>10</v>
      </c>
      <c r="N47" s="15">
        <v>0.318</v>
      </c>
      <c r="O47" s="103">
        <v>13</v>
      </c>
      <c r="P47" s="15">
        <v>20.399999999999999</v>
      </c>
      <c r="Q47" s="103">
        <v>14</v>
      </c>
      <c r="R47" s="15">
        <v>30.8</v>
      </c>
      <c r="S47" s="103">
        <v>11</v>
      </c>
      <c r="T47" s="15">
        <v>44.5</v>
      </c>
    </row>
    <row r="48" spans="2:20" x14ac:dyDescent="0.25">
      <c r="B48" s="12"/>
      <c r="C48" s="12"/>
      <c r="D48" s="102" t="s">
        <v>1910</v>
      </c>
      <c r="E48" s="17" t="s">
        <v>392</v>
      </c>
      <c r="F48" s="12"/>
      <c r="G48" s="12"/>
      <c r="H48" s="12"/>
      <c r="I48" s="12"/>
      <c r="J48" s="37"/>
      <c r="K48" s="103">
        <v>13</v>
      </c>
      <c r="L48" s="15">
        <v>0.41799999999999998</v>
      </c>
      <c r="M48" s="103">
        <v>13</v>
      </c>
      <c r="N48" s="15">
        <v>0.27600000000000002</v>
      </c>
      <c r="O48" s="103">
        <v>15</v>
      </c>
      <c r="P48" s="15">
        <v>21.5</v>
      </c>
      <c r="Q48" s="103">
        <v>15</v>
      </c>
      <c r="R48" s="15">
        <v>36.200000000000003</v>
      </c>
      <c r="S48" s="103">
        <v>13</v>
      </c>
      <c r="T48" s="15">
        <v>40.200000000000003</v>
      </c>
    </row>
    <row r="49" spans="2:20" ht="15.75" thickBot="1" x14ac:dyDescent="0.3">
      <c r="B49" s="12"/>
      <c r="C49" s="12"/>
      <c r="D49" s="102" t="s">
        <v>1912</v>
      </c>
      <c r="E49" s="17" t="s">
        <v>392</v>
      </c>
      <c r="F49" s="12"/>
      <c r="G49" s="12"/>
      <c r="H49" s="12"/>
      <c r="I49" s="12"/>
      <c r="J49" s="37"/>
      <c r="K49" s="18">
        <v>19</v>
      </c>
      <c r="L49" s="20">
        <v>0.38600000000000001</v>
      </c>
      <c r="M49" s="18">
        <v>19</v>
      </c>
      <c r="N49" s="20">
        <v>0.16700000000000001</v>
      </c>
      <c r="O49" s="18">
        <v>16</v>
      </c>
      <c r="P49" s="20">
        <v>19.2</v>
      </c>
      <c r="Q49" s="18">
        <v>20</v>
      </c>
      <c r="R49" s="20">
        <v>24.4</v>
      </c>
      <c r="S49" s="18">
        <v>14</v>
      </c>
      <c r="T49" s="20">
        <v>41.4</v>
      </c>
    </row>
    <row r="50" spans="2:20" ht="15.75" thickBot="1" x14ac:dyDescent="0.3">
      <c r="B50" s="12"/>
      <c r="C50" s="12"/>
      <c r="D50" s="18" t="s">
        <v>1913</v>
      </c>
      <c r="E50" s="19" t="s">
        <v>392</v>
      </c>
      <c r="F50" s="12"/>
      <c r="G50" s="12"/>
      <c r="H50" s="12"/>
      <c r="I50" s="12"/>
      <c r="J50" s="37"/>
    </row>
    <row r="51" spans="2:20" ht="21.75" customHeight="1" thickBot="1" x14ac:dyDescent="0.3">
      <c r="B51" s="12"/>
      <c r="C51" s="12"/>
      <c r="D51" s="12"/>
      <c r="E51" s="12"/>
      <c r="F51" s="12"/>
      <c r="G51" s="12"/>
      <c r="H51" s="12"/>
      <c r="I51" s="12"/>
      <c r="J51" s="37"/>
      <c r="K51" s="194" t="s">
        <v>2051</v>
      </c>
      <c r="L51" s="195"/>
      <c r="M51" s="195"/>
      <c r="N51" s="195"/>
      <c r="O51" s="195"/>
      <c r="P51" s="195"/>
      <c r="Q51" s="195"/>
      <c r="R51" s="195"/>
      <c r="S51" s="196"/>
      <c r="T51" s="197"/>
    </row>
    <row r="52" spans="2:20" ht="18" x14ac:dyDescent="0.25">
      <c r="K52" s="137" t="s">
        <v>1993</v>
      </c>
      <c r="L52" s="198"/>
      <c r="M52" s="137" t="s">
        <v>1994</v>
      </c>
      <c r="N52" s="198"/>
      <c r="O52" s="137" t="s">
        <v>1995</v>
      </c>
      <c r="P52" s="198"/>
      <c r="Q52" s="140" t="s">
        <v>1997</v>
      </c>
      <c r="R52" s="172"/>
      <c r="S52" s="137" t="s">
        <v>1996</v>
      </c>
      <c r="T52" s="198"/>
    </row>
    <row r="53" spans="2:20" x14ac:dyDescent="0.25">
      <c r="K53" s="104" t="s">
        <v>0</v>
      </c>
      <c r="L53" s="105" t="s">
        <v>128</v>
      </c>
      <c r="M53" s="104" t="s">
        <v>0</v>
      </c>
      <c r="N53" s="105" t="s">
        <v>128</v>
      </c>
      <c r="O53" s="104" t="s">
        <v>0</v>
      </c>
      <c r="P53" s="105" t="s">
        <v>128</v>
      </c>
      <c r="Q53" s="104" t="s">
        <v>0</v>
      </c>
      <c r="R53" s="105" t="s">
        <v>128</v>
      </c>
      <c r="S53" s="104" t="s">
        <v>0</v>
      </c>
      <c r="T53" s="105" t="s">
        <v>128</v>
      </c>
    </row>
    <row r="54" spans="2:20" x14ac:dyDescent="0.25">
      <c r="K54" s="103">
        <v>1</v>
      </c>
      <c r="L54" s="15">
        <v>0.35099999999999998</v>
      </c>
      <c r="M54" s="103">
        <v>1</v>
      </c>
      <c r="N54" s="15">
        <v>0.191</v>
      </c>
      <c r="O54" s="103">
        <v>7</v>
      </c>
      <c r="P54" s="15">
        <v>37.700000000000003</v>
      </c>
      <c r="Q54" s="103">
        <v>1</v>
      </c>
      <c r="R54" s="15">
        <v>33.200000000000003</v>
      </c>
      <c r="S54" s="103">
        <v>3</v>
      </c>
      <c r="T54" s="15">
        <v>61.3</v>
      </c>
    </row>
    <row r="55" spans="2:20" x14ac:dyDescent="0.25">
      <c r="K55" s="103">
        <v>2</v>
      </c>
      <c r="L55" s="15">
        <v>0.192</v>
      </c>
      <c r="M55" s="103">
        <v>2</v>
      </c>
      <c r="N55" s="15">
        <v>0.113</v>
      </c>
      <c r="O55" s="103">
        <v>8</v>
      </c>
      <c r="P55" s="15">
        <v>18.5</v>
      </c>
      <c r="Q55" s="103">
        <v>4</v>
      </c>
      <c r="R55" s="15">
        <v>35.200000000000003</v>
      </c>
      <c r="S55" s="103">
        <v>4</v>
      </c>
      <c r="T55" s="15">
        <v>50</v>
      </c>
    </row>
    <row r="56" spans="2:20" x14ac:dyDescent="0.25">
      <c r="K56" s="103">
        <v>8</v>
      </c>
      <c r="L56" s="15">
        <v>0.14299999999999999</v>
      </c>
      <c r="M56" s="103">
        <v>8</v>
      </c>
      <c r="N56" s="15">
        <v>0.17699999999999999</v>
      </c>
      <c r="O56" s="103">
        <v>10</v>
      </c>
      <c r="P56" s="15">
        <v>25</v>
      </c>
      <c r="Q56" s="103">
        <v>6</v>
      </c>
      <c r="R56" s="15">
        <v>27.4</v>
      </c>
      <c r="S56" s="103">
        <v>10</v>
      </c>
      <c r="T56" s="15">
        <v>27.7</v>
      </c>
    </row>
    <row r="57" spans="2:20" x14ac:dyDescent="0.25">
      <c r="K57" s="103">
        <v>10</v>
      </c>
      <c r="L57" s="15">
        <v>0.35399999999999998</v>
      </c>
      <c r="M57" s="103">
        <v>10</v>
      </c>
      <c r="N57" s="15">
        <v>0.24199999999999999</v>
      </c>
      <c r="O57" s="103">
        <v>13</v>
      </c>
      <c r="P57" s="15">
        <v>22.9</v>
      </c>
      <c r="Q57" s="103">
        <v>14</v>
      </c>
      <c r="R57" s="15">
        <v>31.2</v>
      </c>
      <c r="S57" s="103">
        <v>11</v>
      </c>
      <c r="T57" s="15">
        <v>48.4</v>
      </c>
    </row>
    <row r="58" spans="2:20" x14ac:dyDescent="0.25">
      <c r="K58" s="103">
        <v>13</v>
      </c>
      <c r="L58" s="15">
        <v>0.38500000000000001</v>
      </c>
      <c r="M58" s="103">
        <v>13</v>
      </c>
      <c r="N58" s="15">
        <v>0.26500000000000001</v>
      </c>
      <c r="O58" s="103">
        <v>15</v>
      </c>
      <c r="P58" s="15">
        <v>25.5</v>
      </c>
      <c r="Q58" s="103">
        <v>15</v>
      </c>
      <c r="R58" s="15">
        <v>31.3</v>
      </c>
      <c r="S58" s="103">
        <v>13</v>
      </c>
      <c r="T58" s="15">
        <v>50.3</v>
      </c>
    </row>
    <row r="59" spans="2:20" ht="15.75" thickBot="1" x14ac:dyDescent="0.3">
      <c r="K59" s="18">
        <v>19</v>
      </c>
      <c r="L59" s="20">
        <v>0.33100000000000002</v>
      </c>
      <c r="M59" s="18">
        <v>19</v>
      </c>
      <c r="N59" s="20">
        <v>0.22600000000000001</v>
      </c>
      <c r="O59" s="18">
        <v>16</v>
      </c>
      <c r="P59" s="20">
        <v>18.8</v>
      </c>
      <c r="Q59" s="18">
        <v>20</v>
      </c>
      <c r="R59" s="20">
        <v>21</v>
      </c>
      <c r="S59" s="18">
        <v>14</v>
      </c>
      <c r="T59" s="20">
        <v>51.5</v>
      </c>
    </row>
    <row r="67" spans="11:20" x14ac:dyDescent="0.25"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1:20" x14ac:dyDescent="0.25">
      <c r="K68" s="9"/>
      <c r="L68" s="9"/>
      <c r="M68" s="9"/>
      <c r="N68" s="9"/>
      <c r="O68" s="9"/>
      <c r="P68" s="9"/>
      <c r="Q68" s="9"/>
      <c r="R68" s="9"/>
      <c r="S68" s="9"/>
      <c r="T68" s="9"/>
    </row>
    <row r="96" ht="21.75" customHeight="1" x14ac:dyDescent="0.25"/>
    <row r="108" ht="21.75" customHeight="1" x14ac:dyDescent="0.25"/>
    <row r="119" spans="2:11" x14ac:dyDescent="0.25">
      <c r="B119" s="9"/>
      <c r="C119" s="9"/>
      <c r="D119" s="9"/>
      <c r="E119" s="9"/>
      <c r="F119" s="9"/>
      <c r="G119" s="9"/>
      <c r="H119" s="9"/>
      <c r="I119" s="9"/>
      <c r="J119" s="9"/>
      <c r="K119" s="9"/>
    </row>
    <row r="120" spans="2:11" x14ac:dyDescent="0.25"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2:11" x14ac:dyDescent="0.25">
      <c r="B121" s="9"/>
      <c r="C121" s="9"/>
      <c r="D121" s="9"/>
      <c r="E121" s="9"/>
      <c r="F121" s="9"/>
      <c r="G121" s="9"/>
      <c r="H121" s="9"/>
      <c r="I121" s="9"/>
      <c r="J121" s="9"/>
      <c r="K121" s="9"/>
    </row>
    <row r="122" spans="2:11" x14ac:dyDescent="0.25"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spans="2:11" x14ac:dyDescent="0.25"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 spans="2:11" x14ac:dyDescent="0.25"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spans="2:11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 spans="2:11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2:11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 spans="2:11" x14ac:dyDescent="0.25"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2:11" x14ac:dyDescent="0.25"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spans="2:11" x14ac:dyDescent="0.25"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2:11" x14ac:dyDescent="0.25"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 spans="2:11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2:11" x14ac:dyDescent="0.25"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2:11" x14ac:dyDescent="0.25"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2:11" x14ac:dyDescent="0.25">
      <c r="B135" s="9"/>
      <c r="C135" s="9"/>
      <c r="D135" s="9"/>
      <c r="E135" s="9"/>
      <c r="F135" s="9"/>
      <c r="G135" s="9"/>
      <c r="H135" s="9"/>
      <c r="I135" s="9"/>
      <c r="J135" s="9"/>
      <c r="K135" s="9"/>
    </row>
    <row r="136" spans="2:11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spans="2:11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 spans="2:11" x14ac:dyDescent="0.25"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2:11" x14ac:dyDescent="0.25">
      <c r="B139" s="9"/>
      <c r="C139" s="9"/>
      <c r="D139" s="9"/>
      <c r="E139" s="9"/>
      <c r="F139" s="9"/>
      <c r="G139" s="9"/>
      <c r="H139" s="9"/>
      <c r="I139" s="9"/>
      <c r="J139" s="9"/>
      <c r="K139" s="9"/>
    </row>
    <row r="140" spans="2:11" x14ac:dyDescent="0.25"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spans="2:11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</row>
    <row r="142" spans="2:11" x14ac:dyDescent="0.25"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spans="2:11" x14ac:dyDescent="0.25">
      <c r="B143" s="9"/>
      <c r="C143" s="9"/>
      <c r="D143" s="9"/>
      <c r="E143" s="9"/>
      <c r="F143" s="9"/>
      <c r="G143" s="9"/>
      <c r="H143" s="9"/>
      <c r="I143" s="9"/>
      <c r="J143" s="9"/>
      <c r="K143" s="9"/>
    </row>
    <row r="144" spans="2:11" x14ac:dyDescent="0.25"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spans="2:11" x14ac:dyDescent="0.25">
      <c r="B145" s="9"/>
      <c r="C145" s="9"/>
      <c r="D145" s="9"/>
      <c r="E145" s="9"/>
      <c r="F145" s="9"/>
      <c r="G145" s="9"/>
      <c r="H145" s="9"/>
      <c r="I145" s="9"/>
      <c r="J145" s="9"/>
      <c r="K145" s="9"/>
    </row>
    <row r="146" spans="2:11" x14ac:dyDescent="0.25"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spans="2:11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 spans="2:11" x14ac:dyDescent="0.25"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2:11" x14ac:dyDescent="0.25">
      <c r="B149" s="9"/>
      <c r="C149" s="9"/>
      <c r="D149" s="9"/>
      <c r="E149" s="9"/>
      <c r="F149" s="9"/>
      <c r="G149" s="9"/>
      <c r="H149" s="9"/>
      <c r="I149" s="9"/>
      <c r="J149" s="9"/>
      <c r="K149" s="9"/>
    </row>
    <row r="150" spans="2:11" x14ac:dyDescent="0.25"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spans="2:11" x14ac:dyDescent="0.25">
      <c r="B151" s="9"/>
      <c r="C151" s="9"/>
      <c r="D151" s="9"/>
      <c r="E151" s="9"/>
      <c r="F151" s="9"/>
      <c r="G151" s="9"/>
      <c r="H151" s="9"/>
      <c r="I151" s="9"/>
      <c r="J151" s="9"/>
      <c r="K151" s="9"/>
    </row>
    <row r="152" spans="2:11" x14ac:dyDescent="0.25"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spans="2:11" x14ac:dyDescent="0.25">
      <c r="B153" s="9"/>
      <c r="C153" s="9"/>
      <c r="D153" s="9"/>
      <c r="E153" s="9"/>
      <c r="F153" s="9"/>
      <c r="G153" s="9"/>
      <c r="H153" s="9"/>
      <c r="I153" s="9"/>
      <c r="J153" s="9"/>
      <c r="K153" s="9"/>
    </row>
    <row r="154" spans="2:11" x14ac:dyDescent="0.25"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spans="2:11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</row>
    <row r="156" spans="2:11" x14ac:dyDescent="0.25"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2:11" x14ac:dyDescent="0.25">
      <c r="B157" s="9"/>
      <c r="C157" s="9"/>
      <c r="D157" s="9"/>
      <c r="E157" s="9"/>
      <c r="F157" s="9"/>
      <c r="G157" s="9"/>
      <c r="H157" s="9"/>
      <c r="I157" s="9"/>
      <c r="J157" s="9"/>
      <c r="K157" s="9"/>
    </row>
    <row r="158" spans="2:11" x14ac:dyDescent="0.25"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spans="2:11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</row>
    <row r="160" spans="2:11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spans="2:11" x14ac:dyDescent="0.25">
      <c r="B161" s="9"/>
      <c r="C161" s="9"/>
      <c r="D161" s="9"/>
      <c r="E161" s="9"/>
      <c r="F161" s="9"/>
      <c r="G161" s="9"/>
      <c r="H161" s="9"/>
      <c r="I161" s="9"/>
      <c r="J161" s="9"/>
      <c r="K161" s="9"/>
    </row>
    <row r="162" spans="2:11" x14ac:dyDescent="0.25"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spans="2:11" x14ac:dyDescent="0.25">
      <c r="B163" s="9"/>
      <c r="C163" s="9"/>
      <c r="D163" s="9"/>
      <c r="E163" s="9"/>
      <c r="F163" s="9"/>
      <c r="G163" s="9"/>
      <c r="H163" s="9"/>
      <c r="I163" s="9"/>
      <c r="J163" s="9"/>
      <c r="K163" s="9"/>
    </row>
    <row r="164" spans="2:11" x14ac:dyDescent="0.25"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spans="2:11" x14ac:dyDescent="0.25">
      <c r="B165" s="9"/>
      <c r="C165" s="9"/>
      <c r="D165" s="9"/>
      <c r="E165" s="9"/>
      <c r="F165" s="9"/>
      <c r="G165" s="9"/>
      <c r="H165" s="9"/>
      <c r="I165" s="9"/>
      <c r="J165" s="9"/>
      <c r="K165" s="9"/>
    </row>
    <row r="166" spans="2:11" x14ac:dyDescent="0.25"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 spans="2:11" x14ac:dyDescent="0.25">
      <c r="B167" s="9"/>
      <c r="C167" s="9"/>
      <c r="D167" s="9"/>
      <c r="E167" s="9"/>
      <c r="F167" s="9"/>
      <c r="G167" s="9"/>
      <c r="H167" s="9"/>
      <c r="I167" s="9"/>
      <c r="J167" s="9"/>
      <c r="K167" s="9"/>
    </row>
    <row r="168" spans="2:11" x14ac:dyDescent="0.25"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 spans="2:11" x14ac:dyDescent="0.25">
      <c r="B169" s="9"/>
      <c r="C169" s="9"/>
      <c r="D169" s="9"/>
      <c r="E169" s="9"/>
      <c r="F169" s="9"/>
      <c r="G169" s="9"/>
      <c r="H169" s="9"/>
      <c r="I169" s="9"/>
      <c r="J169" s="9"/>
      <c r="K169" s="9"/>
    </row>
    <row r="170" spans="2:11" x14ac:dyDescent="0.25"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spans="2:11" x14ac:dyDescent="0.25">
      <c r="B171" s="9"/>
      <c r="C171" s="9"/>
      <c r="D171" s="9"/>
      <c r="E171" s="9"/>
      <c r="F171" s="9"/>
      <c r="G171" s="9"/>
      <c r="H171" s="9"/>
      <c r="I171" s="9"/>
      <c r="J171" s="9"/>
      <c r="K171" s="9"/>
    </row>
    <row r="172" spans="2:11" x14ac:dyDescent="0.25"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 spans="2:11" x14ac:dyDescent="0.25">
      <c r="B173" s="9"/>
      <c r="C173" s="9"/>
      <c r="D173" s="9"/>
      <c r="E173" s="9"/>
      <c r="F173" s="9"/>
      <c r="G173" s="9"/>
      <c r="H173" s="9"/>
      <c r="I173" s="9"/>
      <c r="J173" s="9"/>
      <c r="K173" s="9"/>
    </row>
    <row r="174" spans="2:11" x14ac:dyDescent="0.25"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spans="2:11" x14ac:dyDescent="0.25">
      <c r="B175" s="41"/>
      <c r="C175" s="41"/>
      <c r="D175" s="41"/>
      <c r="E175" s="41"/>
      <c r="F175" s="41"/>
      <c r="G175" s="41"/>
      <c r="H175" s="41"/>
      <c r="I175" s="41"/>
      <c r="J175" s="41"/>
      <c r="K175" s="41"/>
    </row>
    <row r="176" spans="2:11" x14ac:dyDescent="0.25">
      <c r="B176" s="41"/>
      <c r="C176" s="41"/>
      <c r="D176" s="41"/>
      <c r="E176" s="41"/>
      <c r="F176" s="41"/>
      <c r="G176" s="41"/>
      <c r="H176" s="41"/>
      <c r="I176" s="41"/>
      <c r="J176" s="41"/>
      <c r="K176" s="41"/>
    </row>
    <row r="177" spans="2:11" x14ac:dyDescent="0.25">
      <c r="B177" s="41"/>
      <c r="C177" s="41"/>
      <c r="D177" s="41"/>
      <c r="E177" s="41"/>
      <c r="F177" s="41"/>
      <c r="G177" s="41"/>
      <c r="H177" s="41"/>
      <c r="I177" s="41"/>
      <c r="J177" s="41"/>
      <c r="K177" s="41"/>
    </row>
    <row r="178" spans="2:11" x14ac:dyDescent="0.25">
      <c r="B178" s="41"/>
      <c r="C178" s="41"/>
      <c r="D178" s="41"/>
      <c r="E178" s="41"/>
      <c r="F178" s="41"/>
      <c r="G178" s="41"/>
      <c r="H178" s="41"/>
      <c r="I178" s="41"/>
      <c r="J178" s="41"/>
      <c r="K178" s="41"/>
    </row>
    <row r="179" spans="2:11" x14ac:dyDescent="0.25">
      <c r="B179" s="41"/>
      <c r="C179" s="41"/>
      <c r="D179" s="41"/>
      <c r="E179" s="41"/>
      <c r="F179" s="41"/>
      <c r="G179" s="41"/>
      <c r="H179" s="41"/>
      <c r="I179" s="41"/>
      <c r="J179" s="41"/>
      <c r="K179" s="41"/>
    </row>
    <row r="180" spans="2:11" x14ac:dyDescent="0.25">
      <c r="B180" s="41"/>
      <c r="C180" s="41"/>
      <c r="D180" s="41"/>
      <c r="E180" s="41"/>
      <c r="F180" s="41"/>
      <c r="G180" s="41"/>
      <c r="H180" s="41"/>
      <c r="I180" s="41"/>
      <c r="J180" s="41"/>
      <c r="K180" s="41"/>
    </row>
    <row r="181" spans="2:11" x14ac:dyDescent="0.25">
      <c r="B181" s="41"/>
      <c r="C181" s="41"/>
      <c r="D181" s="41"/>
      <c r="E181" s="41"/>
      <c r="F181" s="41"/>
      <c r="G181" s="41"/>
      <c r="H181" s="41"/>
      <c r="I181" s="41"/>
      <c r="J181" s="41"/>
      <c r="K181" s="41"/>
    </row>
    <row r="182" spans="2:11" x14ac:dyDescent="0.25">
      <c r="B182" s="41"/>
      <c r="C182" s="41"/>
      <c r="D182" s="41"/>
      <c r="E182" s="41"/>
      <c r="F182" s="41"/>
      <c r="G182" s="41"/>
      <c r="H182" s="41"/>
      <c r="I182" s="41"/>
      <c r="J182" s="41"/>
      <c r="K182" s="41"/>
    </row>
    <row r="183" spans="2:11" x14ac:dyDescent="0.25">
      <c r="B183" s="41"/>
      <c r="C183" s="41"/>
      <c r="D183" s="41"/>
      <c r="E183" s="41"/>
      <c r="F183" s="41"/>
      <c r="G183" s="41"/>
      <c r="H183" s="41"/>
      <c r="I183" s="41"/>
      <c r="J183" s="41"/>
      <c r="K183" s="41"/>
    </row>
    <row r="184" spans="2:11" x14ac:dyDescent="0.25">
      <c r="B184" s="41"/>
      <c r="C184" s="41"/>
      <c r="D184" s="41"/>
      <c r="E184" s="41"/>
      <c r="F184" s="41"/>
      <c r="G184" s="41"/>
      <c r="H184" s="41"/>
      <c r="I184" s="41"/>
      <c r="J184" s="41"/>
      <c r="K184" s="41"/>
    </row>
    <row r="185" spans="2:11" x14ac:dyDescent="0.25">
      <c r="B185" s="41"/>
      <c r="C185" s="41"/>
      <c r="D185" s="41"/>
      <c r="E185" s="41"/>
      <c r="F185" s="41"/>
      <c r="G185" s="41"/>
      <c r="H185" s="41"/>
      <c r="I185" s="41"/>
      <c r="J185" s="41"/>
      <c r="K185" s="41"/>
    </row>
    <row r="186" spans="2:11" x14ac:dyDescent="0.25">
      <c r="B186" s="41"/>
      <c r="C186" s="41"/>
      <c r="D186" s="41"/>
      <c r="E186" s="41"/>
      <c r="F186" s="41"/>
      <c r="G186" s="41"/>
      <c r="H186" s="41"/>
      <c r="I186" s="41"/>
      <c r="J186" s="41"/>
      <c r="K186" s="41"/>
    </row>
    <row r="187" spans="2:11" x14ac:dyDescent="0.25">
      <c r="B187" s="41"/>
      <c r="C187" s="41"/>
      <c r="D187" s="41"/>
      <c r="E187" s="41"/>
      <c r="F187" s="41"/>
      <c r="G187" s="41"/>
      <c r="H187" s="41"/>
      <c r="I187" s="41"/>
      <c r="J187" s="41"/>
      <c r="K187" s="41"/>
    </row>
    <row r="188" spans="2:11" x14ac:dyDescent="0.25">
      <c r="B188" s="41"/>
      <c r="C188" s="41"/>
      <c r="D188" s="41"/>
      <c r="E188" s="41"/>
      <c r="F188" s="41"/>
      <c r="G188" s="41"/>
      <c r="H188" s="41"/>
      <c r="I188" s="41"/>
      <c r="J188" s="41"/>
      <c r="K188" s="41"/>
    </row>
    <row r="189" spans="2:11" x14ac:dyDescent="0.25">
      <c r="B189" s="41"/>
      <c r="C189" s="41"/>
      <c r="D189" s="41"/>
      <c r="E189" s="41"/>
      <c r="F189" s="41"/>
      <c r="G189" s="41"/>
      <c r="H189" s="41"/>
      <c r="I189" s="41"/>
      <c r="J189" s="41"/>
      <c r="K189" s="41"/>
    </row>
    <row r="190" spans="2:11" x14ac:dyDescent="0.25">
      <c r="B190" s="41"/>
      <c r="C190" s="41"/>
      <c r="D190" s="41"/>
      <c r="E190" s="41"/>
      <c r="F190" s="41"/>
      <c r="G190" s="41"/>
      <c r="H190" s="41"/>
      <c r="I190" s="41"/>
      <c r="J190" s="41"/>
      <c r="K190" s="41"/>
    </row>
    <row r="191" spans="2:11" x14ac:dyDescent="0.25">
      <c r="B191" s="41"/>
      <c r="C191" s="41"/>
      <c r="D191" s="41"/>
      <c r="E191" s="41"/>
      <c r="F191" s="41"/>
      <c r="G191" s="41"/>
      <c r="H191" s="41"/>
      <c r="I191" s="41"/>
      <c r="J191" s="41"/>
      <c r="K191" s="41"/>
    </row>
    <row r="192" spans="2:11" x14ac:dyDescent="0.25">
      <c r="B192" s="41"/>
      <c r="C192" s="41"/>
      <c r="D192" s="41"/>
      <c r="E192" s="41"/>
      <c r="F192" s="41"/>
      <c r="G192" s="41"/>
      <c r="H192" s="41"/>
      <c r="I192" s="41"/>
      <c r="J192" s="41"/>
      <c r="K192" s="41"/>
    </row>
    <row r="193" spans="2:11" x14ac:dyDescent="0.25">
      <c r="B193" s="41"/>
      <c r="C193" s="41"/>
      <c r="D193" s="41"/>
      <c r="E193" s="41"/>
      <c r="F193" s="41"/>
      <c r="G193" s="41"/>
      <c r="H193" s="41"/>
      <c r="I193" s="41"/>
      <c r="J193" s="41"/>
      <c r="K193" s="41"/>
    </row>
    <row r="194" spans="2:11" x14ac:dyDescent="0.25">
      <c r="B194" s="41"/>
      <c r="C194" s="41"/>
      <c r="D194" s="41"/>
      <c r="E194" s="41"/>
      <c r="F194" s="41"/>
      <c r="G194" s="41"/>
      <c r="H194" s="41"/>
      <c r="I194" s="41"/>
      <c r="J194" s="41"/>
      <c r="K194" s="41"/>
    </row>
    <row r="195" spans="2:11" x14ac:dyDescent="0.25">
      <c r="B195" s="41"/>
      <c r="C195" s="41"/>
      <c r="D195" s="41"/>
      <c r="E195" s="41"/>
      <c r="F195" s="41"/>
      <c r="G195" s="41"/>
      <c r="H195" s="41"/>
      <c r="I195" s="41"/>
      <c r="J195" s="41"/>
      <c r="K195" s="41"/>
    </row>
    <row r="196" spans="2:11" x14ac:dyDescent="0.25">
      <c r="B196" s="41"/>
      <c r="C196" s="41"/>
      <c r="D196" s="41"/>
      <c r="E196" s="41"/>
      <c r="F196" s="41"/>
      <c r="G196" s="41"/>
      <c r="H196" s="41"/>
      <c r="I196" s="41"/>
      <c r="J196" s="41"/>
      <c r="K196" s="41"/>
    </row>
    <row r="197" spans="2:11" x14ac:dyDescent="0.25">
      <c r="B197" s="41"/>
      <c r="C197" s="41"/>
      <c r="D197" s="41"/>
      <c r="E197" s="41"/>
      <c r="F197" s="41"/>
      <c r="G197" s="41"/>
      <c r="H197" s="41"/>
      <c r="I197" s="41"/>
      <c r="J197" s="41"/>
      <c r="K197" s="41"/>
    </row>
    <row r="198" spans="2:11" x14ac:dyDescent="0.25">
      <c r="B198" s="41"/>
      <c r="C198" s="41"/>
      <c r="D198" s="41"/>
      <c r="E198" s="41"/>
      <c r="F198" s="41"/>
      <c r="G198" s="41"/>
      <c r="H198" s="41"/>
      <c r="I198" s="41"/>
      <c r="J198" s="41"/>
      <c r="K198" s="41"/>
    </row>
    <row r="199" spans="2:11" x14ac:dyDescent="0.25">
      <c r="B199" s="41"/>
      <c r="C199" s="41"/>
      <c r="D199" s="41"/>
      <c r="E199" s="41"/>
      <c r="F199" s="41"/>
      <c r="G199" s="41"/>
      <c r="H199" s="41"/>
      <c r="I199" s="41"/>
      <c r="J199" s="41"/>
      <c r="K199" s="41"/>
    </row>
    <row r="200" spans="2:11" x14ac:dyDescent="0.25">
      <c r="B200" s="41"/>
      <c r="C200" s="41"/>
      <c r="D200" s="41"/>
      <c r="E200" s="41"/>
      <c r="F200" s="41"/>
      <c r="G200" s="41"/>
      <c r="H200" s="41"/>
      <c r="I200" s="41"/>
      <c r="J200" s="41"/>
      <c r="K200" s="41"/>
    </row>
  </sheetData>
  <mergeCells count="30">
    <mergeCell ref="K1:T1"/>
    <mergeCell ref="B1:I1"/>
    <mergeCell ref="B2:C2"/>
    <mergeCell ref="D2:E2"/>
    <mergeCell ref="F2:G2"/>
    <mergeCell ref="H2:I2"/>
    <mergeCell ref="K3:T3"/>
    <mergeCell ref="K4:L4"/>
    <mergeCell ref="O4:P4"/>
    <mergeCell ref="Q4:R4"/>
    <mergeCell ref="S4:T4"/>
    <mergeCell ref="M4:N4"/>
    <mergeCell ref="K31:T31"/>
    <mergeCell ref="K32:L32"/>
    <mergeCell ref="M32:N32"/>
    <mergeCell ref="O32:P32"/>
    <mergeCell ref="Q32:R32"/>
    <mergeCell ref="S32:T32"/>
    <mergeCell ref="K41:T41"/>
    <mergeCell ref="K42:L42"/>
    <mergeCell ref="M42:N42"/>
    <mergeCell ref="O42:P42"/>
    <mergeCell ref="Q42:R42"/>
    <mergeCell ref="S42:T42"/>
    <mergeCell ref="K51:T51"/>
    <mergeCell ref="K52:L52"/>
    <mergeCell ref="M52:N52"/>
    <mergeCell ref="O52:P52"/>
    <mergeCell ref="Q52:R52"/>
    <mergeCell ref="S52:T5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F600-05AC-4485-8781-39261C81D199}">
  <dimension ref="A1:AW84"/>
  <sheetViews>
    <sheetView topLeftCell="A10" zoomScale="55" zoomScaleNormal="55" workbookViewId="0">
      <selection activeCell="R53" sqref="R53"/>
    </sheetView>
  </sheetViews>
  <sheetFormatPr defaultRowHeight="15" x14ac:dyDescent="0.25"/>
  <cols>
    <col min="2" max="2" width="23.28515625" customWidth="1"/>
    <col min="3" max="3" width="12.7109375" customWidth="1"/>
    <col min="4" max="4" width="24.28515625" customWidth="1"/>
    <col min="5" max="5" width="12.5703125" customWidth="1"/>
    <col min="6" max="6" width="23.5703125" customWidth="1"/>
    <col min="7" max="7" width="12.7109375" customWidth="1"/>
    <col min="8" max="8" width="26" customWidth="1"/>
    <col min="9" max="9" width="14.140625" customWidth="1"/>
    <col min="10" max="10" width="24.42578125" customWidth="1"/>
    <col min="11" max="11" width="11.42578125" customWidth="1"/>
    <col min="12" max="12" width="25" customWidth="1"/>
    <col min="13" max="13" width="12.7109375" customWidth="1"/>
    <col min="14" max="14" width="25.42578125" customWidth="1"/>
    <col min="15" max="15" width="13.28515625" customWidth="1"/>
    <col min="17" max="17" width="23.28515625" customWidth="1"/>
    <col min="18" max="18" width="12.7109375" customWidth="1"/>
    <col min="19" max="19" width="24.28515625" customWidth="1"/>
    <col min="20" max="20" width="12.5703125" customWidth="1"/>
    <col min="21" max="21" width="23.5703125" customWidth="1"/>
    <col min="22" max="22" width="12.7109375" customWidth="1"/>
    <col min="23" max="23" width="26" customWidth="1"/>
    <col min="24" max="24" width="14.140625" customWidth="1"/>
    <col min="25" max="25" width="24.42578125" customWidth="1"/>
    <col min="26" max="26" width="11.42578125" customWidth="1"/>
    <col min="27" max="27" width="25" customWidth="1"/>
    <col min="28" max="28" width="12.7109375" customWidth="1"/>
    <col min="29" max="29" width="25.42578125" customWidth="1"/>
    <col min="30" max="30" width="13.28515625" customWidth="1"/>
    <col min="32" max="32" width="23.28515625" customWidth="1"/>
    <col min="33" max="33" width="12.7109375" customWidth="1"/>
    <col min="34" max="34" width="24.28515625" customWidth="1"/>
    <col min="35" max="35" width="12.5703125" customWidth="1"/>
    <col min="36" max="36" width="23.5703125" customWidth="1"/>
    <col min="37" max="37" width="12.7109375" customWidth="1"/>
    <col min="38" max="38" width="26" customWidth="1"/>
    <col min="39" max="39" width="14.140625" customWidth="1"/>
    <col min="40" max="40" width="24.42578125" customWidth="1"/>
    <col min="41" max="41" width="11.42578125" customWidth="1"/>
    <col min="42" max="42" width="25" customWidth="1"/>
    <col min="43" max="43" width="12.7109375" customWidth="1"/>
    <col min="44" max="44" width="25.42578125" customWidth="1"/>
    <col min="45" max="45" width="13.28515625" customWidth="1"/>
  </cols>
  <sheetData>
    <row r="1" spans="2:15" ht="50.25" customHeight="1" thickBot="1" x14ac:dyDescent="0.3">
      <c r="B1" s="132" t="s">
        <v>983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4"/>
    </row>
    <row r="2" spans="2:15" ht="18" x14ac:dyDescent="0.25">
      <c r="B2" s="135" t="s">
        <v>1</v>
      </c>
      <c r="C2" s="136"/>
      <c r="D2" s="137" t="s">
        <v>2</v>
      </c>
      <c r="E2" s="136"/>
      <c r="F2" s="137" t="s">
        <v>8</v>
      </c>
      <c r="G2" s="136"/>
      <c r="H2" s="137" t="s">
        <v>9</v>
      </c>
      <c r="I2" s="136"/>
      <c r="J2" s="137" t="s">
        <v>677</v>
      </c>
      <c r="K2" s="136"/>
      <c r="L2" s="137" t="s">
        <v>11</v>
      </c>
      <c r="M2" s="136"/>
      <c r="N2" s="137" t="s">
        <v>12</v>
      </c>
      <c r="O2" s="136"/>
    </row>
    <row r="3" spans="2:15" x14ac:dyDescent="0.25">
      <c r="B3" s="38" t="s">
        <v>0</v>
      </c>
      <c r="C3" s="15" t="s">
        <v>128</v>
      </c>
      <c r="D3" s="38" t="s">
        <v>0</v>
      </c>
      <c r="E3" s="15" t="s">
        <v>128</v>
      </c>
      <c r="F3" s="38" t="s">
        <v>0</v>
      </c>
      <c r="G3" s="15" t="s">
        <v>128</v>
      </c>
      <c r="H3" s="38" t="s">
        <v>0</v>
      </c>
      <c r="I3" s="15" t="s">
        <v>128</v>
      </c>
      <c r="J3" s="38" t="s">
        <v>0</v>
      </c>
      <c r="K3" s="15" t="s">
        <v>128</v>
      </c>
      <c r="L3" s="38" t="s">
        <v>0</v>
      </c>
      <c r="M3" s="15" t="s">
        <v>128</v>
      </c>
      <c r="N3" s="38" t="s">
        <v>0</v>
      </c>
      <c r="O3" s="15" t="s">
        <v>128</v>
      </c>
    </row>
    <row r="4" spans="2:15" x14ac:dyDescent="0.25">
      <c r="B4" s="38" t="s">
        <v>732</v>
      </c>
      <c r="C4" s="17">
        <v>5.0000000000000001E-3</v>
      </c>
      <c r="D4" s="38" t="s">
        <v>756</v>
      </c>
      <c r="E4" s="17">
        <v>2.35E-2</v>
      </c>
      <c r="F4" s="38" t="s">
        <v>780</v>
      </c>
      <c r="G4" s="17">
        <v>0.10299999999999999</v>
      </c>
      <c r="H4" s="38" t="s">
        <v>804</v>
      </c>
      <c r="I4" s="17">
        <v>5.6800000000000003E-2</v>
      </c>
      <c r="J4" s="38" t="s">
        <v>828</v>
      </c>
      <c r="K4" s="17">
        <v>3.27E-2</v>
      </c>
      <c r="L4" s="38" t="s">
        <v>852</v>
      </c>
      <c r="M4" s="17">
        <v>8.4900000000000003E-2</v>
      </c>
      <c r="N4" s="38" t="s">
        <v>876</v>
      </c>
      <c r="O4" s="17">
        <v>1.26E-2</v>
      </c>
    </row>
    <row r="5" spans="2:15" x14ac:dyDescent="0.25">
      <c r="B5" s="38" t="s">
        <v>733</v>
      </c>
      <c r="C5" s="17">
        <v>1.41E-2</v>
      </c>
      <c r="D5" s="38" t="s">
        <v>757</v>
      </c>
      <c r="E5" s="17">
        <v>2.8899999999999999E-2</v>
      </c>
      <c r="F5" s="38" t="s">
        <v>781</v>
      </c>
      <c r="G5" s="17">
        <v>0.11600000000000001</v>
      </c>
      <c r="H5" s="38" t="s">
        <v>805</v>
      </c>
      <c r="I5" s="17">
        <v>8.4199999999999997E-2</v>
      </c>
      <c r="J5" s="38" t="s">
        <v>829</v>
      </c>
      <c r="K5" s="17">
        <v>3.4299999999999997E-2</v>
      </c>
      <c r="L5" s="38" t="s">
        <v>853</v>
      </c>
      <c r="M5" s="17">
        <v>0.14499999999999999</v>
      </c>
      <c r="N5" s="38" t="s">
        <v>877</v>
      </c>
      <c r="O5" s="17">
        <v>1.3899999999999999E-2</v>
      </c>
    </row>
    <row r="6" spans="2:15" x14ac:dyDescent="0.25">
      <c r="B6" s="38" t="s">
        <v>734</v>
      </c>
      <c r="C6" s="17">
        <v>0.02</v>
      </c>
      <c r="D6" s="38" t="s">
        <v>758</v>
      </c>
      <c r="E6" s="17">
        <v>3.1699999999999999E-2</v>
      </c>
      <c r="F6" s="38" t="s">
        <v>782</v>
      </c>
      <c r="G6" s="17">
        <v>0.16400000000000001</v>
      </c>
      <c r="H6" s="38" t="s">
        <v>806</v>
      </c>
      <c r="I6" s="17">
        <v>9.1499999999999998E-2</v>
      </c>
      <c r="J6" s="38" t="s">
        <v>830</v>
      </c>
      <c r="K6" s="17">
        <v>4.7399999999999998E-2</v>
      </c>
      <c r="L6" s="38" t="s">
        <v>854</v>
      </c>
      <c r="M6" s="17">
        <v>0.17699999999999999</v>
      </c>
      <c r="N6" s="38" t="s">
        <v>878</v>
      </c>
      <c r="O6" s="17">
        <v>2.4500000000000001E-2</v>
      </c>
    </row>
    <row r="7" spans="2:15" x14ac:dyDescent="0.25">
      <c r="B7" s="38" t="s">
        <v>735</v>
      </c>
      <c r="C7" s="17">
        <v>2.1399999999999999E-2</v>
      </c>
      <c r="D7" s="38" t="s">
        <v>759</v>
      </c>
      <c r="E7" s="17">
        <v>3.2399999999999998E-2</v>
      </c>
      <c r="F7" s="38" t="s">
        <v>783</v>
      </c>
      <c r="G7" s="17">
        <v>0.29699999999999999</v>
      </c>
      <c r="H7" s="38" t="s">
        <v>807</v>
      </c>
      <c r="I7" s="17">
        <v>0.17100000000000001</v>
      </c>
      <c r="J7" s="38" t="s">
        <v>831</v>
      </c>
      <c r="K7" s="17">
        <v>5.11E-2</v>
      </c>
      <c r="L7" s="38" t="s">
        <v>855</v>
      </c>
      <c r="M7" s="17">
        <v>0.29499999999999998</v>
      </c>
      <c r="N7" s="38" t="s">
        <v>879</v>
      </c>
      <c r="O7" s="17">
        <v>2.8799999999999999E-2</v>
      </c>
    </row>
    <row r="8" spans="2:15" x14ac:dyDescent="0.25">
      <c r="B8" s="38" t="s">
        <v>736</v>
      </c>
      <c r="C8" s="17">
        <v>2.2100000000000002E-2</v>
      </c>
      <c r="D8" s="38" t="s">
        <v>760</v>
      </c>
      <c r="E8" s="17">
        <v>3.4000000000000002E-2</v>
      </c>
      <c r="F8" s="38" t="s">
        <v>784</v>
      </c>
      <c r="G8" s="17">
        <v>0.30399999999999999</v>
      </c>
      <c r="H8" s="38" t="s">
        <v>808</v>
      </c>
      <c r="I8" s="17">
        <v>0.183</v>
      </c>
      <c r="J8" s="38" t="s">
        <v>832</v>
      </c>
      <c r="K8" s="17">
        <v>5.6899999999999999E-2</v>
      </c>
      <c r="L8" s="38" t="s">
        <v>856</v>
      </c>
      <c r="M8" s="17">
        <v>0.30199999999999999</v>
      </c>
      <c r="N8" s="38" t="s">
        <v>880</v>
      </c>
      <c r="O8" s="17">
        <v>4.7199999999999999E-2</v>
      </c>
    </row>
    <row r="9" spans="2:15" x14ac:dyDescent="0.25">
      <c r="B9" s="38" t="s">
        <v>737</v>
      </c>
      <c r="C9" s="17">
        <v>2.2700000000000001E-2</v>
      </c>
      <c r="D9" s="38" t="s">
        <v>761</v>
      </c>
      <c r="E9" s="17">
        <v>3.8800000000000001E-2</v>
      </c>
      <c r="F9" s="38" t="s">
        <v>785</v>
      </c>
      <c r="G9" s="17">
        <v>0.30499999999999999</v>
      </c>
      <c r="H9" s="38" t="s">
        <v>809</v>
      </c>
      <c r="I9" s="17">
        <v>0.20399999999999999</v>
      </c>
      <c r="J9" s="38" t="s">
        <v>833</v>
      </c>
      <c r="K9" s="17">
        <v>6.0400000000000002E-2</v>
      </c>
      <c r="L9" s="38" t="s">
        <v>857</v>
      </c>
      <c r="M9" s="17">
        <v>0.315</v>
      </c>
      <c r="N9" s="38" t="s">
        <v>881</v>
      </c>
      <c r="O9" s="17">
        <v>7.2800000000000004E-2</v>
      </c>
    </row>
    <row r="10" spans="2:15" x14ac:dyDescent="0.25">
      <c r="B10" s="38" t="s">
        <v>738</v>
      </c>
      <c r="C10" s="17">
        <v>2.29E-2</v>
      </c>
      <c r="D10" s="38" t="s">
        <v>762</v>
      </c>
      <c r="E10" s="17">
        <v>4.0399999999999998E-2</v>
      </c>
      <c r="F10" s="38" t="s">
        <v>786</v>
      </c>
      <c r="G10" s="17">
        <v>0.317</v>
      </c>
      <c r="H10" s="38" t="s">
        <v>810</v>
      </c>
      <c r="I10" s="17">
        <v>0.26800000000000002</v>
      </c>
      <c r="J10" s="38" t="s">
        <v>834</v>
      </c>
      <c r="K10" s="17">
        <v>6.08E-2</v>
      </c>
      <c r="L10" s="38" t="s">
        <v>858</v>
      </c>
      <c r="M10" s="17">
        <v>0.34399999999999997</v>
      </c>
      <c r="N10" s="38" t="s">
        <v>882</v>
      </c>
      <c r="O10" s="17">
        <v>0.29299999999999998</v>
      </c>
    </row>
    <row r="11" spans="2:15" x14ac:dyDescent="0.25">
      <c r="B11" s="38" t="s">
        <v>739</v>
      </c>
      <c r="C11" s="17">
        <v>2.8400000000000002E-2</v>
      </c>
      <c r="D11" s="38" t="s">
        <v>763</v>
      </c>
      <c r="E11" s="17">
        <v>4.0599999999999997E-2</v>
      </c>
      <c r="F11" s="38" t="s">
        <v>787</v>
      </c>
      <c r="G11" s="17">
        <v>0.35199999999999998</v>
      </c>
      <c r="H11" s="38" t="s">
        <v>811</v>
      </c>
      <c r="I11" s="17">
        <v>0.28000000000000003</v>
      </c>
      <c r="J11" s="38" t="s">
        <v>835</v>
      </c>
      <c r="K11" s="17">
        <v>0.16600000000000001</v>
      </c>
      <c r="L11" s="38" t="s">
        <v>859</v>
      </c>
      <c r="M11" s="17">
        <v>0.34399999999999997</v>
      </c>
      <c r="N11" s="38" t="s">
        <v>883</v>
      </c>
      <c r="O11" s="17">
        <v>0.127</v>
      </c>
    </row>
    <row r="12" spans="2:15" x14ac:dyDescent="0.25">
      <c r="B12" s="38" t="s">
        <v>740</v>
      </c>
      <c r="C12" s="17">
        <v>3.2000000000000001E-2</v>
      </c>
      <c r="D12" s="38" t="s">
        <v>764</v>
      </c>
      <c r="E12" s="17">
        <v>4.7699999999999999E-2</v>
      </c>
      <c r="F12" s="38" t="s">
        <v>788</v>
      </c>
      <c r="G12" s="17">
        <v>0.374</v>
      </c>
      <c r="H12" s="38" t="s">
        <v>812</v>
      </c>
      <c r="I12" s="17">
        <v>0.28299999999999997</v>
      </c>
      <c r="J12" s="38" t="s">
        <v>836</v>
      </c>
      <c r="K12" s="17">
        <v>0.155</v>
      </c>
      <c r="L12" s="38" t="s">
        <v>860</v>
      </c>
      <c r="M12" s="17">
        <v>0.39100000000000001</v>
      </c>
      <c r="N12" s="38" t="s">
        <v>884</v>
      </c>
      <c r="O12" s="17">
        <v>9.69E-2</v>
      </c>
    </row>
    <row r="13" spans="2:15" x14ac:dyDescent="0.25">
      <c r="B13" s="38" t="s">
        <v>741</v>
      </c>
      <c r="C13" s="17">
        <v>4.4900000000000002E-2</v>
      </c>
      <c r="D13" s="38" t="s">
        <v>765</v>
      </c>
      <c r="E13" s="17">
        <v>4.8800000000000003E-2</v>
      </c>
      <c r="F13" s="38" t="s">
        <v>789</v>
      </c>
      <c r="G13" s="17">
        <v>0.35</v>
      </c>
      <c r="H13" s="38" t="s">
        <v>813</v>
      </c>
      <c r="I13" s="17">
        <v>0.28599999999999998</v>
      </c>
      <c r="J13" s="38" t="s">
        <v>837</v>
      </c>
      <c r="K13" s="17">
        <v>0.183</v>
      </c>
      <c r="L13" s="38" t="s">
        <v>861</v>
      </c>
      <c r="M13" s="17">
        <v>0.42099999999999999</v>
      </c>
      <c r="N13" s="38" t="s">
        <v>885</v>
      </c>
      <c r="O13" s="17">
        <v>0.158</v>
      </c>
    </row>
    <row r="14" spans="2:15" x14ac:dyDescent="0.25">
      <c r="B14" s="38" t="s">
        <v>742</v>
      </c>
      <c r="C14" s="17">
        <v>5.0500000000000003E-2</v>
      </c>
      <c r="D14" s="38" t="s">
        <v>766</v>
      </c>
      <c r="E14" s="17">
        <v>5.4899999999999997E-2</v>
      </c>
      <c r="F14" s="38" t="s">
        <v>790</v>
      </c>
      <c r="G14" s="17">
        <v>0.34699999999999998</v>
      </c>
      <c r="H14" s="38" t="s">
        <v>814</v>
      </c>
      <c r="I14" s="17">
        <v>0.3</v>
      </c>
      <c r="J14" s="38" t="s">
        <v>838</v>
      </c>
      <c r="K14" s="17">
        <v>0.20499999999999999</v>
      </c>
      <c r="L14" s="38" t="s">
        <v>862</v>
      </c>
      <c r="M14" s="17">
        <v>0.48399999999999999</v>
      </c>
      <c r="N14" s="38" t="s">
        <v>886</v>
      </c>
      <c r="O14" s="17">
        <v>8.1699999999999995E-2</v>
      </c>
    </row>
    <row r="15" spans="2:15" x14ac:dyDescent="0.25">
      <c r="B15" s="38" t="s">
        <v>743</v>
      </c>
      <c r="C15" s="17">
        <v>5.04E-2</v>
      </c>
      <c r="D15" s="38" t="s">
        <v>767</v>
      </c>
      <c r="E15" s="17">
        <v>5.7200000000000001E-2</v>
      </c>
      <c r="F15" s="38" t="s">
        <v>791</v>
      </c>
      <c r="G15" s="17">
        <v>0.35299999999999998</v>
      </c>
      <c r="H15" s="38" t="s">
        <v>815</v>
      </c>
      <c r="I15" s="17">
        <v>0.29699999999999999</v>
      </c>
      <c r="J15" s="38" t="s">
        <v>839</v>
      </c>
      <c r="K15" s="17">
        <v>6.7199999999999996E-2</v>
      </c>
      <c r="L15" s="38" t="s">
        <v>863</v>
      </c>
      <c r="M15" s="17">
        <v>0.46400000000000002</v>
      </c>
      <c r="N15" s="38" t="s">
        <v>887</v>
      </c>
      <c r="O15" s="17">
        <v>7.8100000000000003E-2</v>
      </c>
    </row>
    <row r="16" spans="2:15" x14ac:dyDescent="0.25">
      <c r="B16" s="38" t="s">
        <v>744</v>
      </c>
      <c r="C16" s="17">
        <v>5.16E-2</v>
      </c>
      <c r="D16" s="38" t="s">
        <v>768</v>
      </c>
      <c r="E16" s="17">
        <v>5.0799999999999998E-2</v>
      </c>
      <c r="F16" s="38" t="s">
        <v>792</v>
      </c>
      <c r="G16" s="17">
        <v>0.35099999999999998</v>
      </c>
      <c r="H16" s="38" t="s">
        <v>816</v>
      </c>
      <c r="I16" s="17">
        <v>0.30399999999999999</v>
      </c>
      <c r="J16" s="38" t="s">
        <v>840</v>
      </c>
      <c r="K16" s="17">
        <v>9.11E-2</v>
      </c>
      <c r="L16" s="38" t="s">
        <v>864</v>
      </c>
      <c r="M16" s="17">
        <v>0.48799999999999999</v>
      </c>
      <c r="N16" s="38" t="s">
        <v>888</v>
      </c>
      <c r="O16" s="17">
        <v>0.30499999999999999</v>
      </c>
    </row>
    <row r="17" spans="1:49" x14ac:dyDescent="0.25">
      <c r="B17" s="38" t="s">
        <v>745</v>
      </c>
      <c r="C17" s="17">
        <v>4.65E-2</v>
      </c>
      <c r="D17" s="38" t="s">
        <v>769</v>
      </c>
      <c r="E17" s="17">
        <v>5.4399999999999997E-2</v>
      </c>
      <c r="F17" s="38" t="s">
        <v>793</v>
      </c>
      <c r="G17" s="17">
        <v>0.38500000000000001</v>
      </c>
      <c r="H17" s="38" t="s">
        <v>817</v>
      </c>
      <c r="I17" s="17">
        <v>0.29699999999999999</v>
      </c>
      <c r="J17" s="38" t="s">
        <v>841</v>
      </c>
      <c r="K17" s="17">
        <v>7.8799999999999995E-2</v>
      </c>
      <c r="L17" s="38" t="s">
        <v>865</v>
      </c>
      <c r="M17" s="17">
        <v>0.42099999999999999</v>
      </c>
      <c r="N17" s="38" t="s">
        <v>889</v>
      </c>
      <c r="O17" s="17">
        <v>0.38700000000000001</v>
      </c>
    </row>
    <row r="18" spans="1:49" x14ac:dyDescent="0.25">
      <c r="B18" s="38" t="s">
        <v>746</v>
      </c>
      <c r="C18" s="17">
        <v>5.7099999999999998E-2</v>
      </c>
      <c r="D18" s="38" t="s">
        <v>770</v>
      </c>
      <c r="E18" s="17">
        <v>5.6399999999999999E-2</v>
      </c>
      <c r="F18" s="38" t="s">
        <v>794</v>
      </c>
      <c r="G18" s="17">
        <v>0.38800000000000001</v>
      </c>
      <c r="H18" s="38" t="s">
        <v>818</v>
      </c>
      <c r="I18" s="17">
        <v>0.30099999999999999</v>
      </c>
      <c r="J18" s="38" t="s">
        <v>842</v>
      </c>
      <c r="K18" s="17">
        <v>6.0900000000000003E-2</v>
      </c>
      <c r="L18" s="38" t="s">
        <v>866</v>
      </c>
      <c r="M18" s="17">
        <v>0.47599999999999998</v>
      </c>
      <c r="N18" s="38" t="s">
        <v>890</v>
      </c>
      <c r="O18" s="17">
        <v>0.46400000000000002</v>
      </c>
    </row>
    <row r="19" spans="1:49" x14ac:dyDescent="0.25">
      <c r="B19" s="38" t="s">
        <v>747</v>
      </c>
      <c r="C19" s="17">
        <v>5.2600000000000001E-2</v>
      </c>
      <c r="D19" s="38" t="s">
        <v>771</v>
      </c>
      <c r="E19" s="17">
        <v>6.3799999999999996E-2</v>
      </c>
      <c r="F19" s="38" t="s">
        <v>795</v>
      </c>
      <c r="G19" s="17">
        <v>0.39100000000000001</v>
      </c>
      <c r="H19" s="38" t="s">
        <v>819</v>
      </c>
      <c r="I19" s="17">
        <v>0.309</v>
      </c>
      <c r="J19" s="38" t="s">
        <v>843</v>
      </c>
      <c r="K19" s="17">
        <v>0.39600000000000002</v>
      </c>
      <c r="L19" s="38" t="s">
        <v>867</v>
      </c>
      <c r="M19" s="17">
        <v>0.496</v>
      </c>
      <c r="N19" s="38" t="s">
        <v>891</v>
      </c>
      <c r="O19" s="17">
        <v>0.48499999999999999</v>
      </c>
    </row>
    <row r="20" spans="1:49" x14ac:dyDescent="0.25">
      <c r="B20" s="38" t="s">
        <v>748</v>
      </c>
      <c r="C20" s="17">
        <v>6.1199999999999997E-2</v>
      </c>
      <c r="D20" s="38" t="s">
        <v>772</v>
      </c>
      <c r="E20" s="17">
        <v>6.8500000000000005E-2</v>
      </c>
      <c r="F20" s="38" t="s">
        <v>796</v>
      </c>
      <c r="G20" s="17">
        <v>0.42499999999999999</v>
      </c>
      <c r="H20" s="38" t="s">
        <v>820</v>
      </c>
      <c r="I20" s="17">
        <v>0.31</v>
      </c>
      <c r="J20" s="38" t="s">
        <v>844</v>
      </c>
      <c r="K20" s="17">
        <v>0.41799999999999998</v>
      </c>
      <c r="L20" s="38" t="s">
        <v>868</v>
      </c>
      <c r="M20" s="17">
        <v>0.50800000000000001</v>
      </c>
      <c r="N20" s="38" t="s">
        <v>892</v>
      </c>
      <c r="O20" s="17">
        <v>0.57899999999999996</v>
      </c>
    </row>
    <row r="21" spans="1:49" x14ac:dyDescent="0.25">
      <c r="B21" s="38" t="s">
        <v>749</v>
      </c>
      <c r="C21" s="17">
        <v>6.6699999999999995E-2</v>
      </c>
      <c r="D21" s="38" t="s">
        <v>773</v>
      </c>
      <c r="E21" s="17">
        <v>8.5800000000000001E-2</v>
      </c>
      <c r="F21" s="38" t="s">
        <v>797</v>
      </c>
      <c r="G21" s="17">
        <v>0.43099999999999999</v>
      </c>
      <c r="H21" s="38" t="s">
        <v>821</v>
      </c>
      <c r="I21" s="17">
        <v>0.311</v>
      </c>
      <c r="J21" s="38" t="s">
        <v>845</v>
      </c>
      <c r="K21" s="17">
        <v>0.52800000000000002</v>
      </c>
      <c r="L21" s="38" t="s">
        <v>869</v>
      </c>
      <c r="M21" s="17">
        <v>0.53400000000000003</v>
      </c>
      <c r="N21" s="38" t="s">
        <v>893</v>
      </c>
      <c r="O21" s="17">
        <v>0.62</v>
      </c>
    </row>
    <row r="22" spans="1:49" x14ac:dyDescent="0.25">
      <c r="B22" s="38" t="s">
        <v>750</v>
      </c>
      <c r="C22" s="17">
        <v>6.8199999999999997E-2</v>
      </c>
      <c r="D22" s="38" t="s">
        <v>774</v>
      </c>
      <c r="E22" s="17">
        <v>9.1300000000000006E-2</v>
      </c>
      <c r="F22" s="38" t="s">
        <v>798</v>
      </c>
      <c r="G22" s="17">
        <v>0.45</v>
      </c>
      <c r="H22" s="38" t="s">
        <v>822</v>
      </c>
      <c r="I22" s="17">
        <v>0.33500000000000002</v>
      </c>
      <c r="J22" s="38" t="s">
        <v>846</v>
      </c>
      <c r="K22" s="17">
        <v>0.53500000000000003</v>
      </c>
      <c r="L22" s="38" t="s">
        <v>870</v>
      </c>
      <c r="M22" s="17">
        <v>0.54100000000000004</v>
      </c>
      <c r="N22" s="38" t="s">
        <v>894</v>
      </c>
      <c r="O22" s="17" t="s">
        <v>392</v>
      </c>
    </row>
    <row r="23" spans="1:49" x14ac:dyDescent="0.25">
      <c r="B23" s="38" t="s">
        <v>751</v>
      </c>
      <c r="C23" s="17">
        <v>6.9199999999999998E-2</v>
      </c>
      <c r="D23" s="38" t="s">
        <v>775</v>
      </c>
      <c r="E23" s="17">
        <v>0.112</v>
      </c>
      <c r="F23" s="38" t="s">
        <v>799</v>
      </c>
      <c r="G23" s="17">
        <v>0.46600000000000003</v>
      </c>
      <c r="H23" s="38" t="s">
        <v>823</v>
      </c>
      <c r="I23" s="17">
        <v>0.36099999999999999</v>
      </c>
      <c r="J23" s="38" t="s">
        <v>847</v>
      </c>
      <c r="K23" s="17">
        <v>0.57099999999999995</v>
      </c>
      <c r="L23" s="38" t="s">
        <v>871</v>
      </c>
      <c r="M23" s="17">
        <v>0.54800000000000004</v>
      </c>
      <c r="N23" s="38" t="s">
        <v>895</v>
      </c>
      <c r="O23" s="17" t="s">
        <v>392</v>
      </c>
    </row>
    <row r="24" spans="1:49" x14ac:dyDescent="0.25">
      <c r="B24" s="38" t="s">
        <v>752</v>
      </c>
      <c r="C24" s="17">
        <v>6.93E-2</v>
      </c>
      <c r="D24" s="38" t="s">
        <v>776</v>
      </c>
      <c r="E24" s="17">
        <v>0.114</v>
      </c>
      <c r="F24" s="38" t="s">
        <v>800</v>
      </c>
      <c r="G24" s="17">
        <v>0.50800000000000001</v>
      </c>
      <c r="H24" s="38" t="s">
        <v>824</v>
      </c>
      <c r="I24" s="17">
        <v>0.41</v>
      </c>
      <c r="J24" s="38" t="s">
        <v>848</v>
      </c>
      <c r="K24" s="17">
        <v>0.57899999999999996</v>
      </c>
      <c r="L24" s="38" t="s">
        <v>872</v>
      </c>
      <c r="M24" s="17">
        <v>0.55200000000000005</v>
      </c>
      <c r="N24" s="38" t="s">
        <v>896</v>
      </c>
      <c r="O24" s="17" t="s">
        <v>392</v>
      </c>
    </row>
    <row r="25" spans="1:49" x14ac:dyDescent="0.25">
      <c r="B25" s="38" t="s">
        <v>753</v>
      </c>
      <c r="C25" s="17">
        <v>7.0400000000000004E-2</v>
      </c>
      <c r="D25" s="38" t="s">
        <v>777</v>
      </c>
      <c r="E25" s="17">
        <v>0.255</v>
      </c>
      <c r="F25" s="38" t="s">
        <v>801</v>
      </c>
      <c r="G25" s="17">
        <v>0.54700000000000004</v>
      </c>
      <c r="H25" s="38" t="s">
        <v>825</v>
      </c>
      <c r="I25" s="17">
        <v>0.46600000000000003</v>
      </c>
      <c r="J25" s="38" t="s">
        <v>849</v>
      </c>
      <c r="K25" s="17">
        <v>0.59099999999999997</v>
      </c>
      <c r="L25" s="38" t="s">
        <v>873</v>
      </c>
      <c r="M25" s="17">
        <v>0.64</v>
      </c>
      <c r="N25" s="38" t="s">
        <v>897</v>
      </c>
      <c r="O25" s="17" t="s">
        <v>392</v>
      </c>
    </row>
    <row r="26" spans="1:49" x14ac:dyDescent="0.25">
      <c r="B26" s="38" t="s">
        <v>754</v>
      </c>
      <c r="C26" s="17">
        <v>8.3000000000000004E-2</v>
      </c>
      <c r="D26" s="38" t="s">
        <v>778</v>
      </c>
      <c r="E26" s="17" t="s">
        <v>392</v>
      </c>
      <c r="F26" s="38" t="s">
        <v>802</v>
      </c>
      <c r="G26" s="17">
        <v>0.58299999999999996</v>
      </c>
      <c r="H26" s="38" t="s">
        <v>826</v>
      </c>
      <c r="I26" s="17">
        <v>0.51900000000000002</v>
      </c>
      <c r="J26" s="38" t="s">
        <v>850</v>
      </c>
      <c r="K26" s="17">
        <v>0.61799999999999999</v>
      </c>
      <c r="L26" s="38" t="s">
        <v>874</v>
      </c>
      <c r="M26" s="17" t="s">
        <v>392</v>
      </c>
      <c r="N26" s="38" t="s">
        <v>898</v>
      </c>
      <c r="O26" s="17" t="s">
        <v>392</v>
      </c>
    </row>
    <row r="27" spans="1:49" ht="15.75" thickBot="1" x14ac:dyDescent="0.3">
      <c r="B27" s="18" t="s">
        <v>755</v>
      </c>
      <c r="C27" s="42" t="s">
        <v>392</v>
      </c>
      <c r="D27" s="18" t="s">
        <v>779</v>
      </c>
      <c r="E27" s="19" t="s">
        <v>392</v>
      </c>
      <c r="F27" s="18" t="s">
        <v>803</v>
      </c>
      <c r="G27" s="19" t="s">
        <v>392</v>
      </c>
      <c r="H27" s="18" t="s">
        <v>827</v>
      </c>
      <c r="I27" s="19">
        <v>0.53500000000000003</v>
      </c>
      <c r="J27" s="18" t="s">
        <v>851</v>
      </c>
      <c r="K27" s="19" t="s">
        <v>392</v>
      </c>
      <c r="L27" s="18" t="s">
        <v>875</v>
      </c>
      <c r="M27" s="19" t="s">
        <v>392</v>
      </c>
      <c r="N27" s="18" t="s">
        <v>899</v>
      </c>
      <c r="O27" s="19" t="s">
        <v>392</v>
      </c>
    </row>
    <row r="28" spans="1:49" ht="15.75" thickBot="1" x14ac:dyDescent="0.3"/>
    <row r="29" spans="1:49" ht="55.5" customHeight="1" thickBot="1" x14ac:dyDescent="0.3">
      <c r="A29" s="21"/>
      <c r="B29" s="170" t="s">
        <v>2052</v>
      </c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71"/>
      <c r="P29" s="21"/>
      <c r="Q29" s="29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21"/>
      <c r="AF29" s="29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21"/>
      <c r="AU29" s="21"/>
      <c r="AV29" s="21"/>
      <c r="AW29" s="21"/>
    </row>
    <row r="30" spans="1:49" ht="18" x14ac:dyDescent="0.25">
      <c r="A30" s="21"/>
      <c r="B30" s="140" t="s">
        <v>1</v>
      </c>
      <c r="C30" s="172"/>
      <c r="D30" s="140" t="s">
        <v>2</v>
      </c>
      <c r="E30" s="172"/>
      <c r="F30" s="140" t="s">
        <v>8</v>
      </c>
      <c r="G30" s="172"/>
      <c r="H30" s="140" t="s">
        <v>9</v>
      </c>
      <c r="I30" s="172"/>
      <c r="J30" s="140" t="s">
        <v>677</v>
      </c>
      <c r="K30" s="172"/>
      <c r="L30" s="140" t="s">
        <v>11</v>
      </c>
      <c r="M30" s="172"/>
      <c r="N30" s="140" t="s">
        <v>12</v>
      </c>
      <c r="O30" s="172"/>
      <c r="P30" s="21"/>
      <c r="Q30" s="29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21"/>
      <c r="AF30" s="29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21"/>
      <c r="AU30" s="21"/>
      <c r="AV30" s="21"/>
      <c r="AW30" s="21"/>
    </row>
    <row r="31" spans="1:49" x14ac:dyDescent="0.25">
      <c r="A31" s="21"/>
      <c r="B31" s="38" t="s">
        <v>0</v>
      </c>
      <c r="C31" s="15" t="s">
        <v>128</v>
      </c>
      <c r="D31" s="38" t="s">
        <v>0</v>
      </c>
      <c r="E31" s="15" t="s">
        <v>128</v>
      </c>
      <c r="F31" s="38" t="s">
        <v>0</v>
      </c>
      <c r="G31" s="15" t="s">
        <v>128</v>
      </c>
      <c r="H31" s="38" t="s">
        <v>0</v>
      </c>
      <c r="I31" s="15" t="s">
        <v>128</v>
      </c>
      <c r="J31" s="38" t="s">
        <v>0</v>
      </c>
      <c r="K31" s="15" t="s">
        <v>128</v>
      </c>
      <c r="L31" s="38" t="s">
        <v>0</v>
      </c>
      <c r="M31" s="15" t="s">
        <v>128</v>
      </c>
      <c r="N31" s="38" t="s">
        <v>0</v>
      </c>
      <c r="O31" s="15" t="s">
        <v>128</v>
      </c>
      <c r="P31" s="21"/>
      <c r="Q31" s="29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21"/>
      <c r="AF31" s="29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21"/>
      <c r="AU31" s="21"/>
      <c r="AV31" s="21"/>
      <c r="AW31" s="21"/>
    </row>
    <row r="32" spans="1:49" x14ac:dyDescent="0.25">
      <c r="A32" s="21"/>
      <c r="B32" s="38" t="s">
        <v>900</v>
      </c>
      <c r="C32" s="17">
        <v>7.3999999999999999E-4</v>
      </c>
      <c r="D32" s="38" t="s">
        <v>776</v>
      </c>
      <c r="E32" s="17">
        <v>1.24E-2</v>
      </c>
      <c r="F32" s="38" t="s">
        <v>916</v>
      </c>
      <c r="G32" s="17">
        <v>0.23</v>
      </c>
      <c r="H32" s="38" t="s">
        <v>931</v>
      </c>
      <c r="I32" s="17">
        <v>0.66</v>
      </c>
      <c r="J32" s="38" t="s">
        <v>939</v>
      </c>
      <c r="K32" s="17">
        <v>2.3E-3</v>
      </c>
      <c r="L32" s="38" t="s">
        <v>958</v>
      </c>
      <c r="M32" s="17">
        <v>7.9000000000000008E-3</v>
      </c>
      <c r="N32" s="38" t="s">
        <v>972</v>
      </c>
      <c r="O32" s="17">
        <v>6.6E-3</v>
      </c>
      <c r="P32" s="21"/>
      <c r="Q32" s="29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21"/>
      <c r="AF32" s="29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21"/>
      <c r="AU32" s="21"/>
      <c r="AV32" s="21"/>
      <c r="AW32" s="21"/>
    </row>
    <row r="33" spans="1:49" x14ac:dyDescent="0.25">
      <c r="A33" s="21"/>
      <c r="B33" s="38" t="s">
        <v>901</v>
      </c>
      <c r="C33" s="17">
        <v>3.3999999999999998E-3</v>
      </c>
      <c r="D33" s="38" t="s">
        <v>912</v>
      </c>
      <c r="E33" s="17">
        <v>1.4E-2</v>
      </c>
      <c r="F33" s="38" t="s">
        <v>917</v>
      </c>
      <c r="G33" s="17">
        <v>0.33900000000000002</v>
      </c>
      <c r="H33" s="38" t="s">
        <v>932</v>
      </c>
      <c r="I33" s="17">
        <v>0.61</v>
      </c>
      <c r="J33" s="38" t="s">
        <v>940</v>
      </c>
      <c r="K33" s="17">
        <v>2.8E-3</v>
      </c>
      <c r="L33" s="38" t="s">
        <v>959</v>
      </c>
      <c r="M33" s="17">
        <v>2.0799999999999999E-2</v>
      </c>
      <c r="N33" s="38" t="s">
        <v>973</v>
      </c>
      <c r="O33" s="17">
        <v>6.8999999999999999E-3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9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21"/>
      <c r="AU33" s="21"/>
      <c r="AV33" s="21"/>
      <c r="AW33" s="21"/>
    </row>
    <row r="34" spans="1:49" x14ac:dyDescent="0.25">
      <c r="A34" s="21"/>
      <c r="B34" s="38" t="s">
        <v>902</v>
      </c>
      <c r="C34" s="17">
        <v>3.3999999999999998E-3</v>
      </c>
      <c r="D34" s="38" t="s">
        <v>913</v>
      </c>
      <c r="E34" s="17">
        <v>1.6199999999999999E-2</v>
      </c>
      <c r="F34" s="38" t="s">
        <v>918</v>
      </c>
      <c r="G34" s="17">
        <v>0.35399999999999998</v>
      </c>
      <c r="H34" s="38" t="s">
        <v>933</v>
      </c>
      <c r="I34" s="17">
        <v>0.66</v>
      </c>
      <c r="J34" s="38" t="s">
        <v>941</v>
      </c>
      <c r="K34" s="17">
        <v>3.5000000000000001E-3</v>
      </c>
      <c r="L34" s="38" t="s">
        <v>960</v>
      </c>
      <c r="M34" s="17">
        <v>3.4200000000000001E-2</v>
      </c>
      <c r="N34" s="38" t="s">
        <v>974</v>
      </c>
      <c r="O34" s="17">
        <v>1.46E-2</v>
      </c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</row>
    <row r="35" spans="1:49" x14ac:dyDescent="0.25">
      <c r="A35" s="21"/>
      <c r="B35" s="38" t="s">
        <v>903</v>
      </c>
      <c r="C35" s="17">
        <v>7.4999999999999997E-3</v>
      </c>
      <c r="D35" s="38" t="s">
        <v>761</v>
      </c>
      <c r="E35" s="17">
        <v>1.7399999999999999E-2</v>
      </c>
      <c r="F35" s="38" t="s">
        <v>919</v>
      </c>
      <c r="G35" s="17">
        <v>0.40400000000000003</v>
      </c>
      <c r="H35" s="38" t="s">
        <v>934</v>
      </c>
      <c r="I35" s="17">
        <v>0.71499999999999997</v>
      </c>
      <c r="J35" s="38" t="s">
        <v>942</v>
      </c>
      <c r="K35" s="17">
        <v>4.8999999999999998E-3</v>
      </c>
      <c r="L35" s="38" t="s">
        <v>961</v>
      </c>
      <c r="M35" s="17">
        <v>4.5699999999999998E-2</v>
      </c>
      <c r="N35" s="38" t="s">
        <v>975</v>
      </c>
      <c r="O35" s="17">
        <v>1.6500000000000001E-2</v>
      </c>
      <c r="P35" s="21"/>
      <c r="Q35" s="59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</row>
    <row r="36" spans="1:49" x14ac:dyDescent="0.25">
      <c r="A36" s="21"/>
      <c r="B36" s="38" t="s">
        <v>904</v>
      </c>
      <c r="C36" s="17">
        <v>5.1000000000000004E-3</v>
      </c>
      <c r="D36" s="38" t="s">
        <v>778</v>
      </c>
      <c r="E36" s="17">
        <v>1.78E-2</v>
      </c>
      <c r="F36" s="38" t="s">
        <v>920</v>
      </c>
      <c r="G36" s="17">
        <v>0.501</v>
      </c>
      <c r="H36" s="38" t="s">
        <v>935</v>
      </c>
      <c r="I36" s="17">
        <v>0.64300000000000002</v>
      </c>
      <c r="J36" s="38" t="s">
        <v>943</v>
      </c>
      <c r="K36" s="17">
        <v>6.1999999999999998E-3</v>
      </c>
      <c r="L36" s="38" t="s">
        <v>962</v>
      </c>
      <c r="M36" s="17">
        <v>9.5399999999999999E-2</v>
      </c>
      <c r="N36" s="38" t="s">
        <v>976</v>
      </c>
      <c r="O36" s="17">
        <v>7.0999999999999994E-2</v>
      </c>
      <c r="P36" s="21"/>
      <c r="Q36" s="59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</row>
    <row r="37" spans="1:49" x14ac:dyDescent="0.25">
      <c r="A37" s="21"/>
      <c r="B37" s="38" t="s">
        <v>905</v>
      </c>
      <c r="C37" s="17">
        <v>1.6199999999999999E-2</v>
      </c>
      <c r="D37" s="38" t="s">
        <v>767</v>
      </c>
      <c r="E37" s="17">
        <v>2.06E-2</v>
      </c>
      <c r="F37" s="38" t="s">
        <v>921</v>
      </c>
      <c r="G37" s="17">
        <v>0.52200000000000002</v>
      </c>
      <c r="H37" s="38" t="s">
        <v>936</v>
      </c>
      <c r="I37" s="17">
        <v>0.67700000000000005</v>
      </c>
      <c r="J37" s="38" t="s">
        <v>944</v>
      </c>
      <c r="K37" s="17">
        <v>1.5599999999999999E-2</v>
      </c>
      <c r="L37" s="38" t="s">
        <v>963</v>
      </c>
      <c r="M37" s="17">
        <v>0.111</v>
      </c>
      <c r="N37" s="38" t="s">
        <v>977</v>
      </c>
      <c r="O37" s="17">
        <v>2.87E-2</v>
      </c>
      <c r="P37" s="21"/>
      <c r="Q37" s="59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</row>
    <row r="38" spans="1:49" x14ac:dyDescent="0.25">
      <c r="A38" s="21"/>
      <c r="B38" s="38" t="s">
        <v>906</v>
      </c>
      <c r="C38" s="17">
        <v>1.67E-2</v>
      </c>
      <c r="D38" s="38" t="s">
        <v>775</v>
      </c>
      <c r="E38" s="17">
        <v>2.4E-2</v>
      </c>
      <c r="F38" s="38" t="s">
        <v>922</v>
      </c>
      <c r="G38" s="17">
        <v>0.57399999999999995</v>
      </c>
      <c r="H38" s="38" t="s">
        <v>937</v>
      </c>
      <c r="I38" s="17" t="s">
        <v>392</v>
      </c>
      <c r="J38" s="38" t="s">
        <v>945</v>
      </c>
      <c r="K38" s="17">
        <v>0.113</v>
      </c>
      <c r="L38" s="38" t="s">
        <v>964</v>
      </c>
      <c r="M38" s="17">
        <v>0.55400000000000005</v>
      </c>
      <c r="N38" s="38" t="s">
        <v>978</v>
      </c>
      <c r="O38" s="17">
        <v>1.04E-2</v>
      </c>
      <c r="P38" s="21"/>
      <c r="Q38" s="59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</row>
    <row r="39" spans="1:49" x14ac:dyDescent="0.25">
      <c r="A39" s="21"/>
      <c r="B39" s="38" t="s">
        <v>907</v>
      </c>
      <c r="C39" s="17">
        <v>1.2999999999999999E-2</v>
      </c>
      <c r="D39" s="38" t="s">
        <v>768</v>
      </c>
      <c r="E39" s="17">
        <v>2.4199999999999999E-2</v>
      </c>
      <c r="F39" s="38" t="s">
        <v>923</v>
      </c>
      <c r="G39" s="17">
        <v>0.49099999999999999</v>
      </c>
      <c r="H39" s="38" t="s">
        <v>938</v>
      </c>
      <c r="I39" s="17" t="s">
        <v>392</v>
      </c>
      <c r="J39" s="38" t="s">
        <v>946</v>
      </c>
      <c r="K39" s="17">
        <v>7.8700000000000006E-2</v>
      </c>
      <c r="L39" s="38" t="s">
        <v>965</v>
      </c>
      <c r="M39" s="17">
        <v>0.57099999999999995</v>
      </c>
      <c r="N39" s="38" t="s">
        <v>979</v>
      </c>
      <c r="O39" s="17">
        <v>2.8299999999999999E-2</v>
      </c>
      <c r="P39" s="21"/>
      <c r="Q39" s="59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</row>
    <row r="40" spans="1:49" ht="15.75" thickBot="1" x14ac:dyDescent="0.3">
      <c r="A40" s="21"/>
      <c r="B40" s="38" t="s">
        <v>908</v>
      </c>
      <c r="C40" s="17">
        <v>1.6299999999999999E-2</v>
      </c>
      <c r="D40" s="38" t="s">
        <v>772</v>
      </c>
      <c r="E40" s="17">
        <v>2.4400000000000002E-2</v>
      </c>
      <c r="F40" s="38" t="s">
        <v>924</v>
      </c>
      <c r="G40" s="17">
        <v>0.58099999999999996</v>
      </c>
      <c r="H40" s="18" t="s">
        <v>930</v>
      </c>
      <c r="I40" s="19" t="s">
        <v>392</v>
      </c>
      <c r="J40" s="38" t="s">
        <v>947</v>
      </c>
      <c r="K40" s="17">
        <v>4.3799999999999999E-2</v>
      </c>
      <c r="L40" s="38" t="s">
        <v>966</v>
      </c>
      <c r="M40" s="17">
        <v>0.52600000000000002</v>
      </c>
      <c r="N40" s="38" t="s">
        <v>980</v>
      </c>
      <c r="O40" s="17">
        <v>0.33200000000000002</v>
      </c>
      <c r="P40" s="21"/>
      <c r="Q40" s="59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</row>
    <row r="41" spans="1:49" x14ac:dyDescent="0.25">
      <c r="A41" s="21"/>
      <c r="B41" s="38" t="s">
        <v>909</v>
      </c>
      <c r="C41" s="17">
        <v>1.72E-2</v>
      </c>
      <c r="D41" s="38" t="s">
        <v>771</v>
      </c>
      <c r="E41" s="17">
        <v>3.2399999999999998E-2</v>
      </c>
      <c r="F41" s="38" t="s">
        <v>925</v>
      </c>
      <c r="G41" s="17">
        <v>0.48599999999999999</v>
      </c>
      <c r="H41" s="12"/>
      <c r="I41" s="12"/>
      <c r="J41" s="38" t="s">
        <v>948</v>
      </c>
      <c r="K41" s="17">
        <v>6.7000000000000002E-3</v>
      </c>
      <c r="L41" s="38" t="s">
        <v>967</v>
      </c>
      <c r="M41" s="17">
        <v>0.58599999999999997</v>
      </c>
      <c r="N41" s="38" t="s">
        <v>981</v>
      </c>
      <c r="O41" s="17">
        <v>0.36399999999999999</v>
      </c>
      <c r="P41" s="21"/>
      <c r="Q41" s="59"/>
      <c r="R41" s="21"/>
      <c r="S41" s="21"/>
      <c r="T41" s="21"/>
      <c r="U41" s="21"/>
      <c r="V41" s="21"/>
      <c r="W41" s="21"/>
      <c r="X41" s="21"/>
      <c r="Y41" s="21"/>
      <c r="Z41" s="60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</row>
    <row r="42" spans="1:49" ht="15.75" thickBot="1" x14ac:dyDescent="0.3">
      <c r="A42" s="21"/>
      <c r="B42" s="38" t="s">
        <v>910</v>
      </c>
      <c r="C42" s="17">
        <v>1.95E-2</v>
      </c>
      <c r="D42" s="38" t="s">
        <v>760</v>
      </c>
      <c r="E42" s="17">
        <v>3.2500000000000001E-2</v>
      </c>
      <c r="F42" s="38" t="s">
        <v>926</v>
      </c>
      <c r="G42" s="17">
        <v>0.58799999999999997</v>
      </c>
      <c r="H42" s="12"/>
      <c r="I42" s="11"/>
      <c r="J42" s="38" t="s">
        <v>949</v>
      </c>
      <c r="K42" s="17">
        <v>3.9399999999999998E-2</v>
      </c>
      <c r="L42" s="38" t="s">
        <v>968</v>
      </c>
      <c r="M42" s="17">
        <v>0.27800000000000002</v>
      </c>
      <c r="N42" s="18" t="s">
        <v>982</v>
      </c>
      <c r="O42" s="19" t="s">
        <v>392</v>
      </c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</row>
    <row r="43" spans="1:49" ht="15.75" thickBot="1" x14ac:dyDescent="0.3">
      <c r="A43" s="21"/>
      <c r="B43" s="18" t="s">
        <v>911</v>
      </c>
      <c r="C43" s="19">
        <v>2.53E-2</v>
      </c>
      <c r="D43" s="38" t="s">
        <v>757</v>
      </c>
      <c r="E43" s="17">
        <v>3.2199999999999999E-2</v>
      </c>
      <c r="F43" s="38" t="s">
        <v>927</v>
      </c>
      <c r="G43" s="17">
        <v>0.622</v>
      </c>
      <c r="H43" s="12"/>
      <c r="I43" s="11"/>
      <c r="J43" s="38" t="s">
        <v>950</v>
      </c>
      <c r="K43" s="17">
        <v>0.47299999999999998</v>
      </c>
      <c r="L43" s="38" t="s">
        <v>969</v>
      </c>
      <c r="M43" s="17">
        <v>0.623</v>
      </c>
      <c r="N43" s="12"/>
      <c r="O43" s="1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</row>
    <row r="44" spans="1:49" x14ac:dyDescent="0.25">
      <c r="A44" s="21"/>
      <c r="B44" s="12"/>
      <c r="C44" s="11"/>
      <c r="D44" s="38" t="s">
        <v>758</v>
      </c>
      <c r="E44" s="17">
        <v>3.1899999999999998E-2</v>
      </c>
      <c r="F44" s="38" t="s">
        <v>928</v>
      </c>
      <c r="G44" s="17">
        <v>0.65500000000000003</v>
      </c>
      <c r="H44" s="12"/>
      <c r="I44" s="11"/>
      <c r="J44" s="38" t="s">
        <v>951</v>
      </c>
      <c r="K44" s="17">
        <v>0.56799999999999995</v>
      </c>
      <c r="L44" s="38" t="s">
        <v>970</v>
      </c>
      <c r="M44" s="17">
        <v>0.623</v>
      </c>
      <c r="N44" s="12"/>
      <c r="O44" s="1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</row>
    <row r="45" spans="1:49" ht="15.75" thickBot="1" x14ac:dyDescent="0.3">
      <c r="A45" s="21"/>
      <c r="B45" s="12"/>
      <c r="C45" s="11"/>
      <c r="D45" s="38" t="s">
        <v>764</v>
      </c>
      <c r="E45" s="17">
        <v>3.1300000000000001E-2</v>
      </c>
      <c r="F45" s="18" t="s">
        <v>929</v>
      </c>
      <c r="G45" s="19">
        <v>0.66</v>
      </c>
      <c r="H45" s="12"/>
      <c r="I45" s="11"/>
      <c r="J45" s="38" t="s">
        <v>952</v>
      </c>
      <c r="K45" s="17">
        <v>0.621</v>
      </c>
      <c r="L45" s="18" t="s">
        <v>971</v>
      </c>
      <c r="M45" s="19">
        <v>0.67500000000000004</v>
      </c>
      <c r="N45" s="12"/>
      <c r="O45" s="1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</row>
    <row r="46" spans="1:49" x14ac:dyDescent="0.25">
      <c r="A46" s="21"/>
      <c r="B46" s="12"/>
      <c r="C46" s="11"/>
      <c r="D46" s="38" t="s">
        <v>759</v>
      </c>
      <c r="E46" s="17">
        <v>2.7400000000000001E-2</v>
      </c>
      <c r="F46" s="12"/>
      <c r="G46" s="11"/>
      <c r="H46" s="12"/>
      <c r="I46" s="11"/>
      <c r="J46" s="38" t="s">
        <v>953</v>
      </c>
      <c r="K46" s="17">
        <v>0.63600000000000001</v>
      </c>
      <c r="L46" s="12"/>
      <c r="M46" s="11"/>
      <c r="N46" s="12"/>
      <c r="O46" s="1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</row>
    <row r="47" spans="1:49" x14ac:dyDescent="0.25">
      <c r="A47" s="21"/>
      <c r="B47" s="12"/>
      <c r="C47" s="11"/>
      <c r="D47" s="38" t="s">
        <v>762</v>
      </c>
      <c r="E47" s="17">
        <v>3.6900000000000002E-2</v>
      </c>
      <c r="F47" s="12"/>
      <c r="G47" s="11"/>
      <c r="H47" s="12"/>
      <c r="I47" s="11"/>
      <c r="J47" s="38" t="s">
        <v>954</v>
      </c>
      <c r="K47" s="17">
        <v>0.65200000000000002</v>
      </c>
      <c r="L47" s="12"/>
      <c r="M47" s="11"/>
      <c r="N47" s="12"/>
      <c r="O47" s="1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</row>
    <row r="48" spans="1:49" x14ac:dyDescent="0.25">
      <c r="A48" s="21"/>
      <c r="B48" s="12"/>
      <c r="C48" s="11"/>
      <c r="D48" s="38" t="s">
        <v>766</v>
      </c>
      <c r="E48" s="17">
        <v>4.2900000000000001E-2</v>
      </c>
      <c r="F48" s="12"/>
      <c r="G48" s="11"/>
      <c r="H48" s="12"/>
      <c r="I48" s="11"/>
      <c r="J48" s="38" t="s">
        <v>955</v>
      </c>
      <c r="K48" s="17">
        <v>0.65500000000000003</v>
      </c>
      <c r="L48" s="12"/>
      <c r="M48" s="11"/>
      <c r="N48" s="12"/>
      <c r="O48" s="1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</row>
    <row r="49" spans="2:15" x14ac:dyDescent="0.25">
      <c r="B49" s="12"/>
      <c r="C49" s="11"/>
      <c r="D49" s="38" t="s">
        <v>914</v>
      </c>
      <c r="E49" s="17">
        <v>4.8399999999999999E-2</v>
      </c>
      <c r="F49" s="12"/>
      <c r="G49" s="11"/>
      <c r="H49" s="12"/>
      <c r="I49" s="11"/>
      <c r="J49" s="38" t="s">
        <v>956</v>
      </c>
      <c r="K49" s="17" t="s">
        <v>392</v>
      </c>
      <c r="L49" s="12"/>
      <c r="M49" s="11"/>
      <c r="N49" s="12"/>
      <c r="O49" s="11"/>
    </row>
    <row r="50" spans="2:15" ht="15.75" thickBot="1" x14ac:dyDescent="0.3">
      <c r="B50" s="12"/>
      <c r="C50" s="11"/>
      <c r="D50" s="38" t="s">
        <v>915</v>
      </c>
      <c r="E50" s="17">
        <v>4.9200000000000001E-2</v>
      </c>
      <c r="F50" s="12"/>
      <c r="G50" s="11"/>
      <c r="H50" s="12"/>
      <c r="I50" s="11"/>
      <c r="J50" s="18" t="s">
        <v>957</v>
      </c>
      <c r="K50" s="19" t="s">
        <v>392</v>
      </c>
      <c r="L50" s="12"/>
      <c r="M50" s="11"/>
      <c r="N50" s="12"/>
      <c r="O50" s="11"/>
    </row>
    <row r="51" spans="2:15" x14ac:dyDescent="0.25">
      <c r="B51" s="12"/>
      <c r="C51" s="11"/>
      <c r="D51" s="38" t="s">
        <v>773</v>
      </c>
      <c r="E51" s="17">
        <v>5.04E-2</v>
      </c>
      <c r="F51" s="12"/>
      <c r="G51" s="11"/>
      <c r="H51" s="12"/>
      <c r="I51" s="11"/>
      <c r="J51" s="12"/>
      <c r="K51" s="11"/>
      <c r="L51" s="12"/>
      <c r="M51" s="11"/>
      <c r="N51" s="12"/>
      <c r="O51" s="11"/>
    </row>
    <row r="52" spans="2:15" x14ac:dyDescent="0.25">
      <c r="B52" s="12"/>
      <c r="C52" s="11"/>
      <c r="D52" s="38" t="s">
        <v>777</v>
      </c>
      <c r="E52" s="17">
        <v>5.4199999999999998E-2</v>
      </c>
      <c r="F52" s="12"/>
      <c r="G52" s="11"/>
      <c r="H52" s="12"/>
      <c r="I52" s="11"/>
      <c r="J52" s="12"/>
      <c r="K52" s="11"/>
      <c r="L52" s="12"/>
      <c r="M52" s="11"/>
      <c r="N52" s="12"/>
      <c r="O52" s="11"/>
    </row>
    <row r="53" spans="2:15" x14ac:dyDescent="0.25">
      <c r="B53" s="12"/>
      <c r="C53" s="11"/>
      <c r="D53" s="38" t="s">
        <v>763</v>
      </c>
      <c r="E53" s="17">
        <v>5.5E-2</v>
      </c>
      <c r="F53" s="12"/>
      <c r="G53" s="11"/>
      <c r="H53" s="12"/>
      <c r="I53" s="11"/>
      <c r="J53" s="12"/>
      <c r="K53" s="11"/>
      <c r="L53" s="12"/>
      <c r="M53" s="11"/>
      <c r="N53" s="12"/>
      <c r="O53" s="11"/>
    </row>
    <row r="54" spans="2:15" x14ac:dyDescent="0.25">
      <c r="B54" s="12"/>
      <c r="C54" s="11"/>
      <c r="D54" s="38" t="s">
        <v>779</v>
      </c>
      <c r="E54" s="17">
        <v>5.5399999999999998E-2</v>
      </c>
      <c r="F54" s="12"/>
      <c r="G54" s="11"/>
      <c r="H54" s="12"/>
      <c r="I54" s="11"/>
      <c r="J54" s="12"/>
      <c r="K54" s="11"/>
      <c r="L54" s="12"/>
      <c r="M54" s="11"/>
      <c r="N54" s="12"/>
      <c r="O54" s="11"/>
    </row>
    <row r="55" spans="2:15" ht="15.75" thickBot="1" x14ac:dyDescent="0.3">
      <c r="B55" s="12"/>
      <c r="C55" s="12"/>
      <c r="D55" s="18" t="s">
        <v>765</v>
      </c>
      <c r="E55" s="19">
        <v>5.96E-2</v>
      </c>
      <c r="F55" s="12"/>
      <c r="G55" s="11"/>
      <c r="H55" s="12"/>
      <c r="I55" s="11"/>
      <c r="J55" s="12"/>
      <c r="K55" s="11"/>
      <c r="L55" s="12"/>
      <c r="M55" s="11"/>
      <c r="N55" s="12"/>
      <c r="O55" s="11"/>
    </row>
    <row r="56" spans="2:15" ht="15.75" thickBot="1" x14ac:dyDescent="0.3"/>
    <row r="57" spans="2:15" ht="46.5" customHeight="1" thickBot="1" x14ac:dyDescent="0.3">
      <c r="B57" s="170" t="s">
        <v>2053</v>
      </c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71"/>
    </row>
    <row r="58" spans="2:15" ht="18" x14ac:dyDescent="0.25">
      <c r="B58" s="143" t="s">
        <v>1</v>
      </c>
      <c r="C58" s="203"/>
      <c r="D58" s="143" t="s">
        <v>2</v>
      </c>
      <c r="E58" s="203"/>
      <c r="F58" s="143" t="s">
        <v>8</v>
      </c>
      <c r="G58" s="203"/>
      <c r="H58" s="143" t="s">
        <v>9</v>
      </c>
      <c r="I58" s="203"/>
      <c r="J58" s="143" t="s">
        <v>677</v>
      </c>
      <c r="K58" s="203"/>
      <c r="L58" s="143" t="s">
        <v>11</v>
      </c>
      <c r="M58" s="203"/>
      <c r="N58" s="143" t="s">
        <v>12</v>
      </c>
      <c r="O58" s="203"/>
    </row>
    <row r="59" spans="2:15" x14ac:dyDescent="0.25">
      <c r="B59" s="40" t="s">
        <v>0</v>
      </c>
      <c r="C59" s="15" t="s">
        <v>128</v>
      </c>
      <c r="D59" s="40" t="s">
        <v>0</v>
      </c>
      <c r="E59" s="15" t="s">
        <v>128</v>
      </c>
      <c r="F59" s="40" t="s">
        <v>0</v>
      </c>
      <c r="G59" s="15" t="s">
        <v>128</v>
      </c>
      <c r="H59" s="40" t="s">
        <v>0</v>
      </c>
      <c r="I59" s="15" t="s">
        <v>128</v>
      </c>
      <c r="J59" s="40" t="s">
        <v>0</v>
      </c>
      <c r="K59" s="15" t="s">
        <v>128</v>
      </c>
      <c r="L59" s="51" t="s">
        <v>0</v>
      </c>
      <c r="M59" s="15" t="s">
        <v>128</v>
      </c>
      <c r="N59" s="40" t="s">
        <v>0</v>
      </c>
      <c r="O59" s="15" t="s">
        <v>128</v>
      </c>
    </row>
    <row r="60" spans="2:15" x14ac:dyDescent="0.25">
      <c r="B60" s="40" t="s">
        <v>984</v>
      </c>
      <c r="C60" s="17">
        <v>2.9000000000000001E-2</v>
      </c>
      <c r="D60" s="40" t="s">
        <v>996</v>
      </c>
      <c r="E60" s="17">
        <v>7.7999999999999996E-3</v>
      </c>
      <c r="F60" s="40" t="s">
        <v>1033</v>
      </c>
      <c r="G60" s="17">
        <v>7.3000000000000001E-3</v>
      </c>
      <c r="H60" s="40" t="s">
        <v>1053</v>
      </c>
      <c r="I60" s="17">
        <v>8.7000000000000001E-4</v>
      </c>
      <c r="J60" s="40" t="s">
        <v>1068</v>
      </c>
      <c r="K60" s="17">
        <v>6.1000000000000004E-3</v>
      </c>
      <c r="L60" s="51" t="s">
        <v>1077</v>
      </c>
      <c r="M60" s="17">
        <v>3.0000000000000001E-3</v>
      </c>
      <c r="N60" s="40" t="s">
        <v>1101</v>
      </c>
      <c r="O60" s="17">
        <v>0.124</v>
      </c>
    </row>
    <row r="61" spans="2:15" x14ac:dyDescent="0.25">
      <c r="B61" s="40" t="s">
        <v>985</v>
      </c>
      <c r="C61" s="17">
        <v>7.2000000000000005E-4</v>
      </c>
      <c r="D61" s="40" t="s">
        <v>997</v>
      </c>
      <c r="E61" s="17">
        <v>9.2999999999999992E-3</v>
      </c>
      <c r="F61" s="40" t="s">
        <v>1024</v>
      </c>
      <c r="G61" s="17">
        <v>7.4999999999999997E-3</v>
      </c>
      <c r="H61" s="40" t="s">
        <v>1066</v>
      </c>
      <c r="I61" s="17">
        <v>2.3E-2</v>
      </c>
      <c r="J61" s="40" t="s">
        <v>1069</v>
      </c>
      <c r="K61" s="17">
        <v>5.0000000000000001E-3</v>
      </c>
      <c r="L61" s="51" t="s">
        <v>1081</v>
      </c>
      <c r="M61" s="17">
        <v>6.1000000000000004E-3</v>
      </c>
      <c r="N61" s="40" t="s">
        <v>1102</v>
      </c>
      <c r="O61" s="17">
        <v>6.0000000000000001E-3</v>
      </c>
    </row>
    <row r="62" spans="2:15" x14ac:dyDescent="0.25">
      <c r="B62" s="40" t="s">
        <v>986</v>
      </c>
      <c r="C62" s="17">
        <v>1.9E-3</v>
      </c>
      <c r="D62" s="40" t="s">
        <v>998</v>
      </c>
      <c r="E62" s="17">
        <v>1.23E-2</v>
      </c>
      <c r="F62" s="40" t="s">
        <v>1032</v>
      </c>
      <c r="G62" s="17">
        <v>2.2800000000000001E-2</v>
      </c>
      <c r="H62" s="40" t="s">
        <v>1046</v>
      </c>
      <c r="I62" s="17">
        <v>4.6399999999999997E-2</v>
      </c>
      <c r="J62" s="40" t="s">
        <v>1070</v>
      </c>
      <c r="K62" s="17">
        <v>9.6000000000000002E-4</v>
      </c>
      <c r="L62" s="51" t="s">
        <v>1076</v>
      </c>
      <c r="M62" s="17">
        <v>8.0100000000000005E-2</v>
      </c>
      <c r="N62" s="40" t="s">
        <v>1103</v>
      </c>
      <c r="O62" s="17">
        <v>7.3000000000000001E-3</v>
      </c>
    </row>
    <row r="63" spans="2:15" x14ac:dyDescent="0.25">
      <c r="B63" s="40" t="s">
        <v>987</v>
      </c>
      <c r="C63" s="17">
        <v>5.1999999999999998E-3</v>
      </c>
      <c r="D63" s="40" t="s">
        <v>999</v>
      </c>
      <c r="E63" s="17">
        <v>1.2999999999999999E-2</v>
      </c>
      <c r="F63" s="40" t="s">
        <v>1022</v>
      </c>
      <c r="G63" s="17">
        <v>2.3E-2</v>
      </c>
      <c r="H63" s="40" t="s">
        <v>1063</v>
      </c>
      <c r="I63" s="17">
        <v>4.7300000000000002E-2</v>
      </c>
      <c r="J63" s="40" t="s">
        <v>1071</v>
      </c>
      <c r="K63" s="17">
        <v>5.0999999999999997E-2</v>
      </c>
      <c r="L63" s="51" t="s">
        <v>1099</v>
      </c>
      <c r="M63" s="17">
        <v>0.307</v>
      </c>
      <c r="N63" s="40" t="s">
        <v>1104</v>
      </c>
      <c r="O63" s="17">
        <v>2E-3</v>
      </c>
    </row>
    <row r="64" spans="2:15" x14ac:dyDescent="0.25">
      <c r="B64" s="40" t="s">
        <v>988</v>
      </c>
      <c r="C64" s="17">
        <v>1.1999999999999999E-3</v>
      </c>
      <c r="D64" s="40" t="s">
        <v>1000</v>
      </c>
      <c r="E64" s="17">
        <v>1.2500000000000001E-2</v>
      </c>
      <c r="F64" s="40" t="s">
        <v>1026</v>
      </c>
      <c r="G64" s="17">
        <v>4.7899999999999998E-2</v>
      </c>
      <c r="H64" s="40" t="s">
        <v>1064</v>
      </c>
      <c r="I64" s="17">
        <v>9.5600000000000004E-2</v>
      </c>
      <c r="J64" s="40" t="s">
        <v>1072</v>
      </c>
      <c r="K64" s="17">
        <v>5.8999999999999999E-3</v>
      </c>
      <c r="L64" s="51" t="s">
        <v>1082</v>
      </c>
      <c r="M64" s="17">
        <v>0.32400000000000001</v>
      </c>
      <c r="N64" s="40" t="s">
        <v>1105</v>
      </c>
      <c r="O64" s="17">
        <v>1.1299999999999999E-2</v>
      </c>
    </row>
    <row r="65" spans="2:15" x14ac:dyDescent="0.25">
      <c r="B65" s="40" t="s">
        <v>989</v>
      </c>
      <c r="C65" s="17">
        <v>5.1000000000000004E-3</v>
      </c>
      <c r="D65" s="40" t="s">
        <v>1001</v>
      </c>
      <c r="E65" s="17">
        <v>3.1099999999999999E-2</v>
      </c>
      <c r="F65" s="40" t="s">
        <v>1027</v>
      </c>
      <c r="G65" s="17">
        <v>5.3499999999999999E-2</v>
      </c>
      <c r="H65" s="40" t="s">
        <v>1058</v>
      </c>
      <c r="I65" s="17">
        <v>0.11700000000000001</v>
      </c>
      <c r="J65" s="40" t="s">
        <v>1073</v>
      </c>
      <c r="K65" s="17">
        <v>6.2100000000000002E-2</v>
      </c>
      <c r="L65" s="51" t="s">
        <v>1088</v>
      </c>
      <c r="M65" s="17">
        <v>0.33900000000000002</v>
      </c>
      <c r="N65" s="40" t="s">
        <v>1106</v>
      </c>
      <c r="O65" s="17" t="s">
        <v>392</v>
      </c>
    </row>
    <row r="66" spans="2:15" x14ac:dyDescent="0.25">
      <c r="B66" s="40" t="s">
        <v>990</v>
      </c>
      <c r="C66" s="17">
        <v>1E-3</v>
      </c>
      <c r="D66" s="40" t="s">
        <v>1002</v>
      </c>
      <c r="E66" s="17">
        <v>1.0699999999999999E-2</v>
      </c>
      <c r="F66" s="40" t="s">
        <v>1021</v>
      </c>
      <c r="G66" s="17">
        <v>6.6000000000000003E-2</v>
      </c>
      <c r="H66" s="40" t="s">
        <v>1044</v>
      </c>
      <c r="I66" s="17">
        <v>0.192</v>
      </c>
      <c r="J66" s="40" t="s">
        <v>1074</v>
      </c>
      <c r="K66" s="17">
        <v>1.1999999999999999E-3</v>
      </c>
      <c r="L66" s="51" t="s">
        <v>1084</v>
      </c>
      <c r="M66" s="17">
        <v>0.36899999999999999</v>
      </c>
      <c r="N66" s="40" t="s">
        <v>1107</v>
      </c>
      <c r="O66" s="17" t="s">
        <v>392</v>
      </c>
    </row>
    <row r="67" spans="2:15" ht="15.75" thickBot="1" x14ac:dyDescent="0.3">
      <c r="B67" s="40" t="s">
        <v>991</v>
      </c>
      <c r="C67" s="17">
        <v>5.7000000000000002E-3</v>
      </c>
      <c r="D67" s="40" t="s">
        <v>1003</v>
      </c>
      <c r="E67" s="17">
        <v>2.9399999999999999E-2</v>
      </c>
      <c r="F67" s="40" t="s">
        <v>1023</v>
      </c>
      <c r="G67" s="17">
        <v>0.13700000000000001</v>
      </c>
      <c r="H67" s="40" t="s">
        <v>1056</v>
      </c>
      <c r="I67" s="17">
        <v>0.19900000000000001</v>
      </c>
      <c r="J67" s="18" t="s">
        <v>1075</v>
      </c>
      <c r="K67" s="19" t="s">
        <v>392</v>
      </c>
      <c r="L67" s="51" t="s">
        <v>1098</v>
      </c>
      <c r="M67" s="17">
        <v>0.373</v>
      </c>
      <c r="N67" s="18" t="s">
        <v>1108</v>
      </c>
      <c r="O67" s="19" t="s">
        <v>392</v>
      </c>
    </row>
    <row r="68" spans="2:15" x14ac:dyDescent="0.25">
      <c r="B68" s="40" t="s">
        <v>992</v>
      </c>
      <c r="C68" s="17">
        <v>3.3999999999999998E-3</v>
      </c>
      <c r="D68" s="40" t="s">
        <v>1004</v>
      </c>
      <c r="E68" s="17">
        <v>7.7999999999999996E-3</v>
      </c>
      <c r="F68" s="40" t="s">
        <v>1020</v>
      </c>
      <c r="G68" s="17">
        <v>0.16900000000000001</v>
      </c>
      <c r="H68" s="40" t="s">
        <v>1065</v>
      </c>
      <c r="I68" s="17">
        <v>0.21</v>
      </c>
      <c r="J68" s="12"/>
      <c r="K68" s="11"/>
      <c r="L68" s="51" t="s">
        <v>1097</v>
      </c>
      <c r="M68" s="17">
        <v>0.378</v>
      </c>
      <c r="N68" s="12"/>
      <c r="O68" s="11"/>
    </row>
    <row r="69" spans="2:15" x14ac:dyDescent="0.25">
      <c r="B69" s="40" t="s">
        <v>993</v>
      </c>
      <c r="C69" s="17">
        <v>1.5E-3</v>
      </c>
      <c r="D69" s="40" t="s">
        <v>1005</v>
      </c>
      <c r="E69" s="17">
        <v>2.3599999999999999E-2</v>
      </c>
      <c r="F69" s="40" t="s">
        <v>1037</v>
      </c>
      <c r="G69" s="17">
        <v>0.17299999999999999</v>
      </c>
      <c r="H69" s="40" t="s">
        <v>1059</v>
      </c>
      <c r="I69" s="17">
        <v>0.219</v>
      </c>
      <c r="J69" s="12"/>
      <c r="K69" s="11"/>
      <c r="L69" s="51" t="s">
        <v>1083</v>
      </c>
      <c r="M69" s="17">
        <v>0.38</v>
      </c>
      <c r="N69" s="12"/>
      <c r="O69" s="11"/>
    </row>
    <row r="70" spans="2:15" x14ac:dyDescent="0.25">
      <c r="B70" s="40" t="s">
        <v>994</v>
      </c>
      <c r="C70" s="17">
        <v>6.7000000000000002E-3</v>
      </c>
      <c r="D70" s="40" t="s">
        <v>1006</v>
      </c>
      <c r="E70" s="17">
        <v>2.64E-2</v>
      </c>
      <c r="F70" s="40" t="s">
        <v>1028</v>
      </c>
      <c r="G70" s="17">
        <v>0.17799999999999999</v>
      </c>
      <c r="H70" s="40" t="s">
        <v>1050</v>
      </c>
      <c r="I70" s="17">
        <v>0.25900000000000001</v>
      </c>
      <c r="J70" s="12"/>
      <c r="K70" s="11"/>
      <c r="L70" s="51" t="s">
        <v>1090</v>
      </c>
      <c r="M70" s="17">
        <v>0.38500000000000001</v>
      </c>
      <c r="N70" s="12"/>
      <c r="O70" s="11"/>
    </row>
    <row r="71" spans="2:15" x14ac:dyDescent="0.25">
      <c r="B71" s="40" t="s">
        <v>995</v>
      </c>
      <c r="C71" s="17">
        <v>5.4999999999999997E-3</v>
      </c>
      <c r="D71" s="40" t="s">
        <v>1007</v>
      </c>
      <c r="E71" s="17">
        <v>9.7999999999999997E-3</v>
      </c>
      <c r="F71" s="40" t="s">
        <v>1035</v>
      </c>
      <c r="G71" s="17">
        <v>0.20799999999999999</v>
      </c>
      <c r="H71" s="40" t="s">
        <v>1067</v>
      </c>
      <c r="I71" s="17">
        <v>0.27400000000000002</v>
      </c>
      <c r="J71" s="12"/>
      <c r="K71" s="11"/>
      <c r="L71" s="51" t="s">
        <v>1086</v>
      </c>
      <c r="M71" s="17">
        <v>0.39300000000000002</v>
      </c>
      <c r="N71" s="12"/>
      <c r="O71" s="11"/>
    </row>
    <row r="72" spans="2:15" x14ac:dyDescent="0.25">
      <c r="B72" s="40" t="s">
        <v>900</v>
      </c>
      <c r="C72" s="17">
        <v>2.0999999999999999E-3</v>
      </c>
      <c r="D72" s="40" t="s">
        <v>1008</v>
      </c>
      <c r="E72" s="17">
        <v>2.93E-2</v>
      </c>
      <c r="F72" s="40" t="s">
        <v>1029</v>
      </c>
      <c r="G72" s="17">
        <v>0.21199999999999999</v>
      </c>
      <c r="H72" s="40" t="s">
        <v>1052</v>
      </c>
      <c r="I72" s="17">
        <v>0.28199999999999997</v>
      </c>
      <c r="J72" s="12"/>
      <c r="K72" s="11"/>
      <c r="L72" s="51" t="s">
        <v>1078</v>
      </c>
      <c r="M72" s="17">
        <v>0.39400000000000002</v>
      </c>
      <c r="N72" s="12"/>
      <c r="O72" s="11"/>
    </row>
    <row r="73" spans="2:15" x14ac:dyDescent="0.25">
      <c r="B73" s="40" t="s">
        <v>903</v>
      </c>
      <c r="C73" s="17">
        <v>1.1000000000000001E-3</v>
      </c>
      <c r="D73" s="40" t="s">
        <v>1009</v>
      </c>
      <c r="E73" s="17">
        <v>9.4999999999999998E-3</v>
      </c>
      <c r="F73" s="40" t="s">
        <v>1039</v>
      </c>
      <c r="G73" s="17">
        <v>0.24099999999999999</v>
      </c>
      <c r="H73" s="40" t="s">
        <v>1045</v>
      </c>
      <c r="I73" s="17">
        <v>0.32900000000000001</v>
      </c>
      <c r="J73" s="12"/>
      <c r="K73" s="11"/>
      <c r="L73" s="51" t="s">
        <v>1092</v>
      </c>
      <c r="M73" s="17">
        <v>0.39400000000000002</v>
      </c>
      <c r="N73" s="12"/>
      <c r="O73" s="11"/>
    </row>
    <row r="74" spans="2:15" x14ac:dyDescent="0.25">
      <c r="B74" s="40" t="s">
        <v>904</v>
      </c>
      <c r="C74" s="17">
        <v>4.4999999999999997E-3</v>
      </c>
      <c r="D74" s="40" t="s">
        <v>1010</v>
      </c>
      <c r="E74" s="17">
        <v>3.2000000000000002E-3</v>
      </c>
      <c r="F74" s="40" t="s">
        <v>1041</v>
      </c>
      <c r="G74" s="17">
        <v>0.26</v>
      </c>
      <c r="H74" s="40" t="s">
        <v>1054</v>
      </c>
      <c r="I74" s="17">
        <v>0.34300000000000003</v>
      </c>
      <c r="J74" s="12"/>
      <c r="K74" s="11"/>
      <c r="L74" s="51" t="s">
        <v>1087</v>
      </c>
      <c r="M74" s="17">
        <v>0.4</v>
      </c>
      <c r="N74" s="12"/>
      <c r="O74" s="11"/>
    </row>
    <row r="75" spans="2:15" x14ac:dyDescent="0.25">
      <c r="B75" s="40" t="s">
        <v>911</v>
      </c>
      <c r="C75" s="17">
        <v>2.0999999999999999E-3</v>
      </c>
      <c r="D75" s="40" t="s">
        <v>1011</v>
      </c>
      <c r="E75" s="17">
        <v>9.5999999999999992E-3</v>
      </c>
      <c r="F75" s="40" t="s">
        <v>1025</v>
      </c>
      <c r="G75" s="17">
        <v>0.27600000000000002</v>
      </c>
      <c r="H75" s="40" t="s">
        <v>1060</v>
      </c>
      <c r="I75" s="17">
        <v>0.34799999999999998</v>
      </c>
      <c r="J75" s="12"/>
      <c r="K75" s="11"/>
      <c r="L75" s="51" t="s">
        <v>1096</v>
      </c>
      <c r="M75" s="17">
        <v>0.41499999999999998</v>
      </c>
      <c r="N75" s="12"/>
      <c r="O75" s="11"/>
    </row>
    <row r="76" spans="2:15" x14ac:dyDescent="0.25">
      <c r="B76" s="40" t="s">
        <v>901</v>
      </c>
      <c r="C76" s="17">
        <v>1.54E-2</v>
      </c>
      <c r="D76" s="40" t="s">
        <v>1012</v>
      </c>
      <c r="E76" s="17">
        <v>7.7000000000000002E-3</v>
      </c>
      <c r="F76" s="40" t="s">
        <v>1043</v>
      </c>
      <c r="G76" s="17">
        <v>0.27700000000000002</v>
      </c>
      <c r="H76" s="40" t="s">
        <v>1047</v>
      </c>
      <c r="I76" s="17">
        <v>0.372</v>
      </c>
      <c r="J76" s="12"/>
      <c r="K76" s="11"/>
      <c r="L76" s="51" t="s">
        <v>1085</v>
      </c>
      <c r="M76" s="17">
        <v>0.42599999999999999</v>
      </c>
      <c r="N76" s="12"/>
      <c r="O76" s="11"/>
    </row>
    <row r="77" spans="2:15" x14ac:dyDescent="0.25">
      <c r="B77" s="40" t="s">
        <v>905</v>
      </c>
      <c r="C77" s="17">
        <v>2.5000000000000001E-3</v>
      </c>
      <c r="D77" s="40" t="s">
        <v>1013</v>
      </c>
      <c r="E77" s="17">
        <v>2.2800000000000001E-2</v>
      </c>
      <c r="F77" s="40" t="s">
        <v>1036</v>
      </c>
      <c r="G77" s="17">
        <v>0.29199999999999998</v>
      </c>
      <c r="H77" s="40" t="s">
        <v>1051</v>
      </c>
      <c r="I77" s="17">
        <v>0.38100000000000001</v>
      </c>
      <c r="J77" s="12"/>
      <c r="K77" s="11"/>
      <c r="L77" s="51" t="s">
        <v>1079</v>
      </c>
      <c r="M77" s="17">
        <v>0.432</v>
      </c>
      <c r="N77" s="12"/>
      <c r="O77" s="11"/>
    </row>
    <row r="78" spans="2:15" x14ac:dyDescent="0.25">
      <c r="B78" s="40" t="s">
        <v>906</v>
      </c>
      <c r="C78" s="17">
        <v>8.7000000000000001E-4</v>
      </c>
      <c r="D78" s="40" t="s">
        <v>1014</v>
      </c>
      <c r="E78" s="17">
        <v>1.84E-2</v>
      </c>
      <c r="F78" s="40" t="s">
        <v>1034</v>
      </c>
      <c r="G78" s="17">
        <v>0.309</v>
      </c>
      <c r="H78" s="40" t="s">
        <v>1061</v>
      </c>
      <c r="I78" s="17">
        <v>0.39800000000000002</v>
      </c>
      <c r="J78" s="12"/>
      <c r="K78" s="11"/>
      <c r="L78" s="51" t="s">
        <v>1080</v>
      </c>
      <c r="M78" s="17">
        <v>0.50600000000000001</v>
      </c>
      <c r="N78" s="12"/>
      <c r="O78" s="11"/>
    </row>
    <row r="79" spans="2:15" x14ac:dyDescent="0.25">
      <c r="B79" s="40" t="s">
        <v>907</v>
      </c>
      <c r="C79" s="17">
        <v>3.5999999999999999E-3</v>
      </c>
      <c r="D79" s="40" t="s">
        <v>1015</v>
      </c>
      <c r="E79" s="17">
        <v>1.3299999999999999E-2</v>
      </c>
      <c r="F79" s="40" t="s">
        <v>1040</v>
      </c>
      <c r="G79" s="17">
        <v>0.33200000000000002</v>
      </c>
      <c r="H79" s="40" t="s">
        <v>1048</v>
      </c>
      <c r="I79" s="17" t="s">
        <v>392</v>
      </c>
      <c r="J79" s="12"/>
      <c r="K79" s="11"/>
      <c r="L79" s="51" t="s">
        <v>1089</v>
      </c>
      <c r="M79" s="17" t="s">
        <v>392</v>
      </c>
      <c r="N79" s="12"/>
      <c r="O79" s="11"/>
    </row>
    <row r="80" spans="2:15" x14ac:dyDescent="0.25">
      <c r="B80" s="40" t="s">
        <v>908</v>
      </c>
      <c r="C80" s="17">
        <v>9.4000000000000004E-3</v>
      </c>
      <c r="D80" s="40" t="s">
        <v>1016</v>
      </c>
      <c r="E80" s="17">
        <v>8.2000000000000007E-3</v>
      </c>
      <c r="F80" s="40" t="s">
        <v>1030</v>
      </c>
      <c r="G80" s="17">
        <v>0.45400000000000001</v>
      </c>
      <c r="H80" s="40" t="s">
        <v>1049</v>
      </c>
      <c r="I80" s="17" t="s">
        <v>392</v>
      </c>
      <c r="J80" s="12"/>
      <c r="K80" s="11"/>
      <c r="L80" s="51" t="s">
        <v>1091</v>
      </c>
      <c r="M80" s="17" t="s">
        <v>392</v>
      </c>
      <c r="N80" s="12"/>
      <c r="O80" s="11"/>
    </row>
    <row r="81" spans="2:15" x14ac:dyDescent="0.25">
      <c r="B81" s="40" t="s">
        <v>902</v>
      </c>
      <c r="C81" s="17" t="s">
        <v>392</v>
      </c>
      <c r="D81" s="40" t="s">
        <v>1017</v>
      </c>
      <c r="E81" s="17">
        <v>1.77E-2</v>
      </c>
      <c r="F81" s="40" t="s">
        <v>1031</v>
      </c>
      <c r="G81" s="17">
        <v>0.49399999999999999</v>
      </c>
      <c r="H81" s="40" t="s">
        <v>1055</v>
      </c>
      <c r="I81" s="17" t="s">
        <v>392</v>
      </c>
      <c r="J81" s="12"/>
      <c r="K81" s="11"/>
      <c r="L81" s="51" t="s">
        <v>1093</v>
      </c>
      <c r="M81" s="17" t="s">
        <v>392</v>
      </c>
      <c r="N81" s="12"/>
      <c r="O81" s="11"/>
    </row>
    <row r="82" spans="2:15" x14ac:dyDescent="0.25">
      <c r="B82" s="40" t="s">
        <v>909</v>
      </c>
      <c r="C82" s="17" t="s">
        <v>392</v>
      </c>
      <c r="D82" s="40" t="s">
        <v>1018</v>
      </c>
      <c r="E82" s="17">
        <v>1.55E-2</v>
      </c>
      <c r="F82" s="40" t="s">
        <v>1038</v>
      </c>
      <c r="G82" s="17" t="s">
        <v>392</v>
      </c>
      <c r="H82" s="40" t="s">
        <v>1057</v>
      </c>
      <c r="I82" s="17" t="s">
        <v>392</v>
      </c>
      <c r="J82" s="12"/>
      <c r="K82" s="11"/>
      <c r="L82" s="51" t="s">
        <v>1094</v>
      </c>
      <c r="M82" s="17" t="s">
        <v>392</v>
      </c>
      <c r="N82" s="12"/>
      <c r="O82" s="11"/>
    </row>
    <row r="83" spans="2:15" ht="15.75" thickBot="1" x14ac:dyDescent="0.3">
      <c r="B83" s="18" t="s">
        <v>910</v>
      </c>
      <c r="C83" s="19" t="s">
        <v>392</v>
      </c>
      <c r="D83" s="18" t="s">
        <v>1019</v>
      </c>
      <c r="E83" s="19">
        <v>2.6499999999999999E-2</v>
      </c>
      <c r="F83" s="18" t="s">
        <v>1042</v>
      </c>
      <c r="G83" s="19" t="s">
        <v>392</v>
      </c>
      <c r="H83" s="18" t="s">
        <v>1062</v>
      </c>
      <c r="I83" s="19" t="s">
        <v>392</v>
      </c>
      <c r="J83" s="12"/>
      <c r="K83" s="11"/>
      <c r="L83" s="51" t="s">
        <v>1095</v>
      </c>
      <c r="M83" s="17" t="s">
        <v>392</v>
      </c>
      <c r="N83" s="12"/>
      <c r="O83" s="11"/>
    </row>
    <row r="84" spans="2:15" ht="15.75" thickBot="1" x14ac:dyDescent="0.3">
      <c r="B84" s="9"/>
      <c r="C84" s="9"/>
      <c r="D84" s="9"/>
      <c r="E84" s="9"/>
      <c r="F84" s="9"/>
      <c r="G84" s="9"/>
      <c r="H84" s="9"/>
      <c r="I84" s="9"/>
      <c r="J84" s="9"/>
      <c r="K84" s="9"/>
      <c r="L84" s="18" t="s">
        <v>1100</v>
      </c>
      <c r="M84" s="19" t="s">
        <v>392</v>
      </c>
      <c r="N84" s="9"/>
      <c r="O84" s="9"/>
    </row>
  </sheetData>
  <sortState ref="L60:M84">
    <sortCondition ref="M60:M84"/>
  </sortState>
  <mergeCells count="24">
    <mergeCell ref="B29:O29"/>
    <mergeCell ref="B30:C30"/>
    <mergeCell ref="D30:E30"/>
    <mergeCell ref="F30:G30"/>
    <mergeCell ref="H30:I30"/>
    <mergeCell ref="J30:K30"/>
    <mergeCell ref="L30:M30"/>
    <mergeCell ref="N30:O30"/>
    <mergeCell ref="B1:O1"/>
    <mergeCell ref="B2:C2"/>
    <mergeCell ref="D2:E2"/>
    <mergeCell ref="F2:G2"/>
    <mergeCell ref="H2:I2"/>
    <mergeCell ref="J2:K2"/>
    <mergeCell ref="L2:M2"/>
    <mergeCell ref="N2:O2"/>
    <mergeCell ref="B57:O57"/>
    <mergeCell ref="B58:C58"/>
    <mergeCell ref="D58:E58"/>
    <mergeCell ref="F58:G58"/>
    <mergeCell ref="H58:I58"/>
    <mergeCell ref="J58:K58"/>
    <mergeCell ref="L58:M58"/>
    <mergeCell ref="N58:O5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E1DE-3FB2-4BD6-A248-76E7E38CEE5E}">
  <dimension ref="B1:AV93"/>
  <sheetViews>
    <sheetView zoomScale="55" zoomScaleNormal="55" workbookViewId="0">
      <selection activeCell="B1" sqref="B1:O1"/>
    </sheetView>
  </sheetViews>
  <sheetFormatPr defaultRowHeight="15" x14ac:dyDescent="0.25"/>
  <cols>
    <col min="2" max="2" width="24.42578125" customWidth="1"/>
    <col min="3" max="3" width="14.5703125" customWidth="1"/>
    <col min="4" max="4" width="21.42578125" customWidth="1"/>
    <col min="5" max="5" width="11.85546875" customWidth="1"/>
    <col min="7" max="7" width="24.28515625" customWidth="1"/>
    <col min="8" max="8" width="13.5703125" customWidth="1"/>
    <col min="9" max="9" width="20.85546875" customWidth="1"/>
    <col min="10" max="10" width="12" customWidth="1"/>
    <col min="12" max="12" width="25.42578125" customWidth="1"/>
    <col min="13" max="13" width="14.5703125" customWidth="1"/>
    <col min="14" max="14" width="21.7109375" customWidth="1"/>
    <col min="15" max="15" width="13.42578125" customWidth="1"/>
    <col min="18" max="18" width="29.7109375" customWidth="1"/>
    <col min="19" max="19" width="14.7109375" customWidth="1"/>
    <col min="20" max="20" width="26.140625" customWidth="1"/>
    <col min="21" max="21" width="14.5703125" customWidth="1"/>
    <col min="23" max="23" width="26.28515625" customWidth="1"/>
    <col min="25" max="25" width="29.5703125" customWidth="1"/>
    <col min="28" max="28" width="26.7109375" customWidth="1"/>
    <col min="29" max="29" width="9.140625" customWidth="1"/>
    <col min="30" max="30" width="26.42578125" customWidth="1"/>
    <col min="34" max="34" width="25.85546875" customWidth="1"/>
    <col min="36" max="36" width="25.42578125" customWidth="1"/>
    <col min="39" max="39" width="22.85546875" customWidth="1"/>
    <col min="41" max="41" width="24.140625" customWidth="1"/>
    <col min="44" max="44" width="25.28515625" customWidth="1"/>
    <col min="46" max="46" width="23.7109375" customWidth="1"/>
  </cols>
  <sheetData>
    <row r="1" spans="2:48" ht="37.5" customHeight="1" thickBot="1" x14ac:dyDescent="0.3">
      <c r="B1" s="204" t="s">
        <v>2054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6"/>
      <c r="P1" s="54"/>
      <c r="Q1" s="54"/>
      <c r="AF1" s="54"/>
      <c r="AG1" s="54"/>
    </row>
    <row r="2" spans="2:48" ht="15.75" thickBot="1" x14ac:dyDescent="0.3"/>
    <row r="3" spans="2:48" ht="16.5" thickBot="1" x14ac:dyDescent="0.3">
      <c r="B3" s="204" t="s">
        <v>15</v>
      </c>
      <c r="C3" s="205"/>
      <c r="D3" s="205"/>
      <c r="E3" s="206"/>
      <c r="G3" s="207" t="s">
        <v>16</v>
      </c>
      <c r="H3" s="208"/>
      <c r="I3" s="208"/>
      <c r="J3" s="209"/>
      <c r="L3" s="204" t="s">
        <v>17</v>
      </c>
      <c r="M3" s="205"/>
      <c r="N3" s="205"/>
      <c r="O3" s="206"/>
    </row>
    <row r="4" spans="2:48" ht="18.75" thickBot="1" x14ac:dyDescent="0.3">
      <c r="B4" s="178" t="s">
        <v>2</v>
      </c>
      <c r="C4" s="180"/>
      <c r="D4" s="178" t="s">
        <v>14</v>
      </c>
      <c r="E4" s="180"/>
      <c r="G4" s="178" t="s">
        <v>3</v>
      </c>
      <c r="H4" s="180"/>
      <c r="I4" s="178" t="s">
        <v>18</v>
      </c>
      <c r="J4" s="180"/>
      <c r="L4" s="128" t="s">
        <v>4</v>
      </c>
      <c r="M4" s="210"/>
      <c r="N4" s="210" t="s">
        <v>19</v>
      </c>
      <c r="O4" s="129"/>
    </row>
    <row r="5" spans="2:48" ht="15.75" thickBot="1" x14ac:dyDescent="0.3">
      <c r="B5" s="51" t="s">
        <v>0</v>
      </c>
      <c r="C5" s="15" t="s">
        <v>1278</v>
      </c>
      <c r="D5" s="51" t="s">
        <v>0</v>
      </c>
      <c r="E5" s="15" t="s">
        <v>1278</v>
      </c>
      <c r="G5" s="51" t="s">
        <v>0</v>
      </c>
      <c r="H5" s="15" t="s">
        <v>1278</v>
      </c>
      <c r="I5" s="51" t="s">
        <v>0</v>
      </c>
      <c r="J5" s="15" t="s">
        <v>1278</v>
      </c>
      <c r="L5" s="52" t="s">
        <v>0</v>
      </c>
      <c r="M5" s="53" t="s">
        <v>1278</v>
      </c>
      <c r="N5" s="52" t="s">
        <v>0</v>
      </c>
      <c r="O5" s="53" t="s">
        <v>1278</v>
      </c>
    </row>
    <row r="6" spans="2:48" x14ac:dyDescent="0.25">
      <c r="B6" s="52" t="s">
        <v>771</v>
      </c>
      <c r="C6" s="53">
        <v>2949</v>
      </c>
      <c r="D6" s="52" t="s">
        <v>849</v>
      </c>
      <c r="E6" s="53">
        <v>453</v>
      </c>
      <c r="F6" s="9"/>
      <c r="G6" s="52" t="s">
        <v>803</v>
      </c>
      <c r="H6" s="53" t="s">
        <v>392</v>
      </c>
      <c r="I6" s="52" t="s">
        <v>854</v>
      </c>
      <c r="J6" s="53">
        <v>884</v>
      </c>
      <c r="K6" s="9"/>
      <c r="L6" s="52" t="s">
        <v>813</v>
      </c>
      <c r="M6" s="53">
        <v>955</v>
      </c>
      <c r="N6" s="52" t="s">
        <v>879</v>
      </c>
      <c r="O6" s="53">
        <v>678</v>
      </c>
      <c r="AF6" s="13"/>
      <c r="AG6" s="13"/>
      <c r="AV6" s="12"/>
    </row>
    <row r="7" spans="2:48" x14ac:dyDescent="0.25">
      <c r="B7" s="51" t="s">
        <v>775</v>
      </c>
      <c r="C7" s="15">
        <v>1698</v>
      </c>
      <c r="D7" s="51" t="s">
        <v>835</v>
      </c>
      <c r="E7" s="15">
        <v>386</v>
      </c>
      <c r="F7" s="9"/>
      <c r="G7" s="51" t="s">
        <v>783</v>
      </c>
      <c r="H7" s="15">
        <v>752</v>
      </c>
      <c r="I7" s="51" t="s">
        <v>873</v>
      </c>
      <c r="J7" s="15">
        <v>1304</v>
      </c>
      <c r="K7" s="9"/>
      <c r="L7" s="51" t="s">
        <v>824</v>
      </c>
      <c r="M7" s="15">
        <v>881</v>
      </c>
      <c r="N7" s="51" t="s">
        <v>892</v>
      </c>
      <c r="O7" s="15">
        <v>755</v>
      </c>
      <c r="AF7" s="13"/>
      <c r="AG7" s="13"/>
      <c r="AV7" s="12"/>
    </row>
    <row r="8" spans="2:48" x14ac:dyDescent="0.25">
      <c r="B8" s="51" t="s">
        <v>773</v>
      </c>
      <c r="C8" s="15">
        <v>2231</v>
      </c>
      <c r="D8" s="51" t="s">
        <v>843</v>
      </c>
      <c r="E8" s="15">
        <v>623</v>
      </c>
      <c r="F8" s="9"/>
      <c r="G8" s="51" t="s">
        <v>780</v>
      </c>
      <c r="H8" s="15">
        <v>762</v>
      </c>
      <c r="I8" s="51" t="s">
        <v>861</v>
      </c>
      <c r="J8" s="15">
        <v>998</v>
      </c>
      <c r="K8" s="9"/>
      <c r="L8" s="51" t="s">
        <v>808</v>
      </c>
      <c r="M8" s="15">
        <v>1322</v>
      </c>
      <c r="N8" s="51" t="s">
        <v>890</v>
      </c>
      <c r="O8" s="15">
        <v>678</v>
      </c>
      <c r="AF8" s="13"/>
      <c r="AG8" s="13"/>
      <c r="AV8" s="12"/>
    </row>
    <row r="9" spans="2:48" x14ac:dyDescent="0.25">
      <c r="B9" s="51" t="s">
        <v>777</v>
      </c>
      <c r="C9" s="15">
        <v>6897</v>
      </c>
      <c r="D9" s="51" t="s">
        <v>846</v>
      </c>
      <c r="E9" s="15">
        <v>615</v>
      </c>
      <c r="F9" s="9"/>
      <c r="G9" s="51" t="s">
        <v>787</v>
      </c>
      <c r="H9" s="15">
        <v>878</v>
      </c>
      <c r="I9" s="51" t="s">
        <v>867</v>
      </c>
      <c r="J9" s="15">
        <v>1099</v>
      </c>
      <c r="K9" s="9"/>
      <c r="L9" s="51" t="s">
        <v>814</v>
      </c>
      <c r="M9" s="15">
        <v>1104</v>
      </c>
      <c r="N9" s="51" t="s">
        <v>881</v>
      </c>
      <c r="O9" s="15">
        <v>282</v>
      </c>
      <c r="AF9" s="13"/>
      <c r="AG9" s="13"/>
      <c r="AV9" s="12"/>
    </row>
    <row r="10" spans="2:48" x14ac:dyDescent="0.25">
      <c r="B10" s="51" t="s">
        <v>776</v>
      </c>
      <c r="C10" s="15">
        <v>2986</v>
      </c>
      <c r="D10" s="51" t="s">
        <v>836</v>
      </c>
      <c r="E10" s="15">
        <v>407</v>
      </c>
      <c r="F10" s="9"/>
      <c r="G10" s="51" t="s">
        <v>788</v>
      </c>
      <c r="H10" s="15">
        <v>1444</v>
      </c>
      <c r="I10" s="51" t="s">
        <v>862</v>
      </c>
      <c r="J10" s="15">
        <v>1653</v>
      </c>
      <c r="K10" s="9"/>
      <c r="L10" s="51" t="s">
        <v>820</v>
      </c>
      <c r="M10" s="15">
        <v>1248</v>
      </c>
      <c r="N10" s="51" t="s">
        <v>882</v>
      </c>
      <c r="O10" s="15">
        <v>720</v>
      </c>
      <c r="AF10" s="13"/>
      <c r="AG10" s="13"/>
      <c r="AV10" s="12"/>
    </row>
    <row r="11" spans="2:48" x14ac:dyDescent="0.25">
      <c r="B11" s="51" t="s">
        <v>779</v>
      </c>
      <c r="C11" s="15" t="s">
        <v>392</v>
      </c>
      <c r="D11" s="51" t="s">
        <v>837</v>
      </c>
      <c r="E11" s="15">
        <v>453</v>
      </c>
      <c r="F11" s="9"/>
      <c r="G11" s="51" t="s">
        <v>793</v>
      </c>
      <c r="H11" s="15">
        <v>1232</v>
      </c>
      <c r="I11" s="51" t="s">
        <v>869</v>
      </c>
      <c r="J11" s="15">
        <v>1030</v>
      </c>
      <c r="K11" s="9"/>
      <c r="L11" s="51" t="s">
        <v>812</v>
      </c>
      <c r="M11" s="15">
        <v>855</v>
      </c>
      <c r="N11" s="51" t="s">
        <v>883</v>
      </c>
      <c r="O11" s="15">
        <v>589</v>
      </c>
      <c r="AF11" s="13"/>
      <c r="AG11" s="13"/>
      <c r="AV11" s="12"/>
    </row>
    <row r="12" spans="2:48" x14ac:dyDescent="0.25">
      <c r="B12" s="51" t="s">
        <v>761</v>
      </c>
      <c r="C12" s="15">
        <v>2003</v>
      </c>
      <c r="D12" s="51" t="s">
        <v>838</v>
      </c>
      <c r="E12" s="15">
        <v>550</v>
      </c>
      <c r="F12" s="9"/>
      <c r="G12" s="51" t="s">
        <v>784</v>
      </c>
      <c r="H12" s="15">
        <v>854</v>
      </c>
      <c r="I12" s="51" t="s">
        <v>863</v>
      </c>
      <c r="J12" s="15">
        <v>640</v>
      </c>
      <c r="K12" s="9"/>
      <c r="L12" s="51" t="s">
        <v>811</v>
      </c>
      <c r="M12" s="15">
        <v>1055</v>
      </c>
      <c r="N12" s="51" t="s">
        <v>889</v>
      </c>
      <c r="O12" s="15">
        <v>622</v>
      </c>
      <c r="AF12" s="13"/>
      <c r="AG12" s="13"/>
      <c r="AV12" s="12"/>
    </row>
    <row r="13" spans="2:48" x14ac:dyDescent="0.25">
      <c r="B13" s="51" t="s">
        <v>772</v>
      </c>
      <c r="C13" s="15">
        <v>1480</v>
      </c>
      <c r="D13" s="51" t="s">
        <v>850</v>
      </c>
      <c r="E13" s="15">
        <v>475</v>
      </c>
      <c r="F13" s="9"/>
      <c r="G13" s="51" t="s">
        <v>796</v>
      </c>
      <c r="H13" s="15">
        <v>1211</v>
      </c>
      <c r="I13" s="51" t="s">
        <v>872</v>
      </c>
      <c r="J13" s="15">
        <v>1035</v>
      </c>
      <c r="K13" s="9"/>
      <c r="L13" s="51" t="s">
        <v>815</v>
      </c>
      <c r="M13" s="15">
        <v>1083</v>
      </c>
      <c r="N13" s="51" t="s">
        <v>884</v>
      </c>
      <c r="O13" s="15">
        <v>509</v>
      </c>
      <c r="AF13" s="13"/>
      <c r="AG13" s="13"/>
      <c r="AV13" s="12"/>
    </row>
    <row r="14" spans="2:48" x14ac:dyDescent="0.25">
      <c r="B14" s="51" t="s">
        <v>765</v>
      </c>
      <c r="C14" s="15">
        <v>5716</v>
      </c>
      <c r="D14" s="51" t="s">
        <v>851</v>
      </c>
      <c r="E14" s="15" t="s">
        <v>392</v>
      </c>
      <c r="F14" s="9"/>
      <c r="G14" s="51" t="s">
        <v>782</v>
      </c>
      <c r="H14" s="15">
        <v>945</v>
      </c>
      <c r="I14" s="51" t="s">
        <v>860</v>
      </c>
      <c r="J14" s="15">
        <v>692</v>
      </c>
      <c r="K14" s="9"/>
      <c r="L14" s="51" t="s">
        <v>804</v>
      </c>
      <c r="M14" s="15">
        <v>1025</v>
      </c>
      <c r="N14" s="51" t="s">
        <v>885</v>
      </c>
      <c r="O14" s="15">
        <v>536</v>
      </c>
      <c r="AF14" s="13"/>
      <c r="AG14" s="13"/>
      <c r="AV14" s="12"/>
    </row>
    <row r="15" spans="2:48" x14ac:dyDescent="0.25">
      <c r="B15" s="51" t="s">
        <v>760</v>
      </c>
      <c r="C15" s="15">
        <v>2386</v>
      </c>
      <c r="D15" s="51" t="s">
        <v>845</v>
      </c>
      <c r="E15" s="15">
        <v>568</v>
      </c>
      <c r="F15" s="9"/>
      <c r="G15" s="51" t="s">
        <v>785</v>
      </c>
      <c r="H15" s="15">
        <v>1046</v>
      </c>
      <c r="I15" s="51" t="s">
        <v>870</v>
      </c>
      <c r="J15" s="15">
        <v>903</v>
      </c>
      <c r="K15" s="9"/>
      <c r="L15" s="51" t="s">
        <v>816</v>
      </c>
      <c r="M15" s="15">
        <v>1040</v>
      </c>
      <c r="N15" s="51" t="s">
        <v>894</v>
      </c>
      <c r="O15" s="15" t="s">
        <v>392</v>
      </c>
      <c r="AF15" s="13"/>
      <c r="AG15" s="13"/>
      <c r="AV15" s="12"/>
    </row>
    <row r="16" spans="2:48" x14ac:dyDescent="0.25">
      <c r="B16" s="51" t="s">
        <v>757</v>
      </c>
      <c r="C16" s="15">
        <v>1536</v>
      </c>
      <c r="D16" s="51" t="s">
        <v>831</v>
      </c>
      <c r="E16" s="15">
        <v>851</v>
      </c>
      <c r="F16" s="9"/>
      <c r="G16" s="51" t="s">
        <v>797</v>
      </c>
      <c r="H16" s="15">
        <v>815</v>
      </c>
      <c r="I16" s="51" t="s">
        <v>859</v>
      </c>
      <c r="J16" s="15">
        <v>660</v>
      </c>
      <c r="K16" s="9"/>
      <c r="L16" s="51" t="s">
        <v>823</v>
      </c>
      <c r="M16" s="15">
        <v>951</v>
      </c>
      <c r="N16" s="51" t="s">
        <v>893</v>
      </c>
      <c r="O16" s="15">
        <v>653</v>
      </c>
      <c r="AF16" s="13"/>
      <c r="AG16" s="13"/>
      <c r="AV16" s="12"/>
    </row>
    <row r="17" spans="2:48" x14ac:dyDescent="0.25">
      <c r="B17" s="51" t="s">
        <v>766</v>
      </c>
      <c r="C17" s="15">
        <v>5086</v>
      </c>
      <c r="D17" s="51" t="s">
        <v>839</v>
      </c>
      <c r="E17" s="15">
        <v>529</v>
      </c>
      <c r="F17" s="9"/>
      <c r="G17" s="51" t="s">
        <v>794</v>
      </c>
      <c r="H17" s="15">
        <v>724</v>
      </c>
      <c r="I17" s="51" t="s">
        <v>868</v>
      </c>
      <c r="J17" s="15">
        <v>1028</v>
      </c>
      <c r="K17" s="9"/>
      <c r="L17" s="51" t="s">
        <v>825</v>
      </c>
      <c r="M17" s="15">
        <v>812</v>
      </c>
      <c r="N17" s="51" t="s">
        <v>899</v>
      </c>
      <c r="O17" s="15" t="s">
        <v>392</v>
      </c>
      <c r="AF17" s="13"/>
      <c r="AG17" s="13"/>
      <c r="AV17" s="12"/>
    </row>
    <row r="18" spans="2:48" x14ac:dyDescent="0.25">
      <c r="B18" s="51" t="s">
        <v>758</v>
      </c>
      <c r="C18" s="15">
        <v>1225</v>
      </c>
      <c r="D18" s="51" t="s">
        <v>848</v>
      </c>
      <c r="E18" s="15">
        <v>496</v>
      </c>
      <c r="F18" s="9"/>
      <c r="G18" s="51" t="s">
        <v>789</v>
      </c>
      <c r="H18" s="15">
        <v>788</v>
      </c>
      <c r="I18" s="51" t="s">
        <v>856</v>
      </c>
      <c r="J18" s="15">
        <v>912</v>
      </c>
      <c r="K18" s="9"/>
      <c r="L18" s="51" t="s">
        <v>806</v>
      </c>
      <c r="M18" s="15">
        <v>543</v>
      </c>
      <c r="N18" s="51" t="s">
        <v>877</v>
      </c>
      <c r="O18" s="15">
        <v>454</v>
      </c>
      <c r="AF18" s="13"/>
      <c r="AG18" s="13"/>
      <c r="AV18" s="12"/>
    </row>
    <row r="19" spans="2:48" x14ac:dyDescent="0.25">
      <c r="B19" s="51" t="s">
        <v>764</v>
      </c>
      <c r="C19" s="15">
        <v>2517</v>
      </c>
      <c r="D19" s="51" t="s">
        <v>832</v>
      </c>
      <c r="E19" s="15">
        <v>505</v>
      </c>
      <c r="F19" s="9"/>
      <c r="G19" s="51" t="s">
        <v>790</v>
      </c>
      <c r="H19" s="15">
        <v>859</v>
      </c>
      <c r="I19" s="51" t="s">
        <v>857</v>
      </c>
      <c r="J19" s="15">
        <v>958</v>
      </c>
      <c r="K19" s="9"/>
      <c r="L19" s="51" t="s">
        <v>805</v>
      </c>
      <c r="M19" s="15">
        <v>684</v>
      </c>
      <c r="N19" s="51" t="s">
        <v>898</v>
      </c>
      <c r="O19" s="15" t="s">
        <v>392</v>
      </c>
      <c r="AF19" s="13"/>
      <c r="AG19" s="13"/>
      <c r="AV19" s="12"/>
    </row>
    <row r="20" spans="2:48" x14ac:dyDescent="0.25">
      <c r="B20" s="51" t="s">
        <v>763</v>
      </c>
      <c r="C20" s="15">
        <v>1757</v>
      </c>
      <c r="D20" s="51" t="s">
        <v>844</v>
      </c>
      <c r="E20" s="15">
        <v>406</v>
      </c>
      <c r="F20" s="9"/>
      <c r="G20" s="51" t="s">
        <v>786</v>
      </c>
      <c r="H20" s="15">
        <v>760</v>
      </c>
      <c r="I20" s="51" t="s">
        <v>871</v>
      </c>
      <c r="J20" s="15">
        <v>993</v>
      </c>
      <c r="K20" s="9"/>
      <c r="L20" s="51" t="s">
        <v>821</v>
      </c>
      <c r="M20" s="15">
        <v>911</v>
      </c>
      <c r="N20" s="51" t="s">
        <v>897</v>
      </c>
      <c r="O20" s="15" t="s">
        <v>392</v>
      </c>
      <c r="AF20" s="13"/>
      <c r="AG20" s="13"/>
      <c r="AV20" s="12"/>
    </row>
    <row r="21" spans="2:48" x14ac:dyDescent="0.25">
      <c r="B21" s="51" t="s">
        <v>767</v>
      </c>
      <c r="C21" s="15">
        <v>6140</v>
      </c>
      <c r="D21" s="51" t="s">
        <v>847</v>
      </c>
      <c r="E21" s="15">
        <v>509</v>
      </c>
      <c r="F21" s="9"/>
      <c r="G21" s="51" t="s">
        <v>795</v>
      </c>
      <c r="H21" s="15">
        <v>848</v>
      </c>
      <c r="I21" s="51" t="s">
        <v>864</v>
      </c>
      <c r="J21" s="15">
        <v>824</v>
      </c>
      <c r="K21" s="9"/>
      <c r="L21" s="51" t="s">
        <v>826</v>
      </c>
      <c r="M21" s="15">
        <v>1271</v>
      </c>
      <c r="N21" s="51" t="s">
        <v>888</v>
      </c>
      <c r="O21" s="15">
        <v>388</v>
      </c>
      <c r="AF21" s="13"/>
      <c r="AG21" s="13"/>
      <c r="AV21" s="12"/>
    </row>
    <row r="22" spans="2:48" x14ac:dyDescent="0.25">
      <c r="B22" s="51" t="s">
        <v>768</v>
      </c>
      <c r="C22" s="15">
        <v>4481</v>
      </c>
      <c r="D22" s="51" t="s">
        <v>828</v>
      </c>
      <c r="E22" s="15">
        <v>458</v>
      </c>
      <c r="F22" s="9"/>
      <c r="G22" s="51" t="s">
        <v>799</v>
      </c>
      <c r="H22" s="15">
        <v>970</v>
      </c>
      <c r="I22" s="51" t="s">
        <v>852</v>
      </c>
      <c r="J22" s="15">
        <v>1901</v>
      </c>
      <c r="K22" s="9"/>
      <c r="L22" s="51" t="s">
        <v>817</v>
      </c>
      <c r="M22" s="15">
        <v>1027</v>
      </c>
      <c r="N22" s="51" t="s">
        <v>886</v>
      </c>
      <c r="O22" s="15">
        <v>571</v>
      </c>
      <c r="AF22" s="13"/>
      <c r="AG22" s="13"/>
      <c r="AV22" s="12"/>
    </row>
    <row r="23" spans="2:48" x14ac:dyDescent="0.25">
      <c r="B23" s="51" t="s">
        <v>778</v>
      </c>
      <c r="C23" s="15" t="s">
        <v>392</v>
      </c>
      <c r="D23" s="51" t="s">
        <v>830</v>
      </c>
      <c r="E23" s="15">
        <v>651</v>
      </c>
      <c r="F23" s="9"/>
      <c r="G23" s="51" t="s">
        <v>802</v>
      </c>
      <c r="H23" s="15">
        <v>1391</v>
      </c>
      <c r="I23" s="51" t="s">
        <v>875</v>
      </c>
      <c r="J23" s="15" t="s">
        <v>392</v>
      </c>
      <c r="K23" s="9"/>
      <c r="L23" s="51" t="s">
        <v>810</v>
      </c>
      <c r="M23" s="15">
        <v>1046</v>
      </c>
      <c r="N23" s="51" t="s">
        <v>880</v>
      </c>
      <c r="O23" s="15">
        <v>570</v>
      </c>
      <c r="AF23" s="13"/>
      <c r="AG23" s="13"/>
      <c r="AV23" s="12"/>
    </row>
    <row r="24" spans="2:48" x14ac:dyDescent="0.25">
      <c r="B24" s="51" t="s">
        <v>759</v>
      </c>
      <c r="C24" s="15">
        <v>4983</v>
      </c>
      <c r="D24" s="51" t="s">
        <v>833</v>
      </c>
      <c r="E24" s="15">
        <v>572</v>
      </c>
      <c r="F24" s="9"/>
      <c r="G24" s="51" t="s">
        <v>781</v>
      </c>
      <c r="H24" s="15">
        <v>746</v>
      </c>
      <c r="I24" s="51" t="s">
        <v>874</v>
      </c>
      <c r="J24" s="15" t="s">
        <v>392</v>
      </c>
      <c r="K24" s="9"/>
      <c r="L24" s="51" t="s">
        <v>818</v>
      </c>
      <c r="M24" s="15">
        <v>950</v>
      </c>
      <c r="N24" s="51" t="s">
        <v>887</v>
      </c>
      <c r="O24" s="15">
        <v>720</v>
      </c>
      <c r="AF24" s="13"/>
      <c r="AG24" s="13"/>
      <c r="AV24" s="12"/>
    </row>
    <row r="25" spans="2:48" x14ac:dyDescent="0.25">
      <c r="B25" s="51" t="s">
        <v>762</v>
      </c>
      <c r="C25" s="15">
        <v>2061</v>
      </c>
      <c r="D25" s="51" t="s">
        <v>834</v>
      </c>
      <c r="E25" s="15">
        <v>558</v>
      </c>
      <c r="F25" s="9"/>
      <c r="G25" s="51" t="s">
        <v>798</v>
      </c>
      <c r="H25" s="15">
        <v>1286</v>
      </c>
      <c r="I25" s="51" t="s">
        <v>853</v>
      </c>
      <c r="J25" s="15">
        <v>915</v>
      </c>
      <c r="K25" s="9"/>
      <c r="L25" s="51" t="s">
        <v>827</v>
      </c>
      <c r="M25" s="15">
        <v>985</v>
      </c>
      <c r="N25" s="51" t="s">
        <v>895</v>
      </c>
      <c r="O25" s="15" t="s">
        <v>392</v>
      </c>
      <c r="AF25" s="13"/>
      <c r="AG25" s="13"/>
      <c r="AV25" s="12"/>
    </row>
    <row r="26" spans="2:48" x14ac:dyDescent="0.25">
      <c r="B26" s="51" t="s">
        <v>769</v>
      </c>
      <c r="C26" s="15">
        <v>1149</v>
      </c>
      <c r="D26" s="51" t="s">
        <v>840</v>
      </c>
      <c r="E26" s="15">
        <v>383</v>
      </c>
      <c r="F26" s="9"/>
      <c r="G26" s="51" t="s">
        <v>801</v>
      </c>
      <c r="H26" s="15">
        <v>1165</v>
      </c>
      <c r="I26" s="51" t="s">
        <v>865</v>
      </c>
      <c r="J26" s="15">
        <v>841</v>
      </c>
      <c r="K26" s="9"/>
      <c r="L26" s="51" t="s">
        <v>807</v>
      </c>
      <c r="M26" s="15">
        <v>917</v>
      </c>
      <c r="N26" s="51" t="s">
        <v>878</v>
      </c>
      <c r="O26" s="15">
        <v>952</v>
      </c>
      <c r="AF26" s="13"/>
      <c r="AG26" s="13"/>
      <c r="AV26" s="12"/>
    </row>
    <row r="27" spans="2:48" x14ac:dyDescent="0.25">
      <c r="B27" s="51" t="s">
        <v>756</v>
      </c>
      <c r="C27" s="15">
        <v>1816</v>
      </c>
      <c r="D27" s="51" t="s">
        <v>841</v>
      </c>
      <c r="E27" s="15">
        <v>226</v>
      </c>
      <c r="F27" s="9"/>
      <c r="G27" s="51" t="s">
        <v>791</v>
      </c>
      <c r="H27" s="15">
        <v>994</v>
      </c>
      <c r="I27" s="51" t="s">
        <v>858</v>
      </c>
      <c r="J27" s="15">
        <v>1047</v>
      </c>
      <c r="K27" s="9"/>
      <c r="L27" s="51" t="s">
        <v>822</v>
      </c>
      <c r="M27" s="15">
        <v>896</v>
      </c>
      <c r="N27" s="51" t="s">
        <v>876</v>
      </c>
      <c r="O27" s="15">
        <v>825</v>
      </c>
      <c r="AF27" s="13"/>
      <c r="AG27" s="13"/>
      <c r="AV27" s="12"/>
    </row>
    <row r="28" spans="2:48" x14ac:dyDescent="0.25">
      <c r="B28" s="51" t="s">
        <v>774</v>
      </c>
      <c r="C28" s="15">
        <v>4242</v>
      </c>
      <c r="D28" s="51" t="s">
        <v>829</v>
      </c>
      <c r="E28" s="15">
        <v>436</v>
      </c>
      <c r="F28" s="9"/>
      <c r="G28" s="51" t="s">
        <v>800</v>
      </c>
      <c r="H28" s="15">
        <v>967</v>
      </c>
      <c r="I28" s="51" t="s">
        <v>866</v>
      </c>
      <c r="J28" s="15">
        <v>1024</v>
      </c>
      <c r="K28" s="9"/>
      <c r="L28" s="51" t="s">
        <v>819</v>
      </c>
      <c r="M28" s="15">
        <v>942</v>
      </c>
      <c r="N28" s="51" t="s">
        <v>891</v>
      </c>
      <c r="O28" s="15">
        <v>642</v>
      </c>
      <c r="AF28" s="13"/>
      <c r="AG28" s="13"/>
      <c r="AV28" s="12"/>
    </row>
    <row r="29" spans="2:48" ht="15.75" thickBot="1" x14ac:dyDescent="0.3">
      <c r="B29" s="18" t="s">
        <v>770</v>
      </c>
      <c r="C29" s="20">
        <v>2963</v>
      </c>
      <c r="D29" s="18" t="s">
        <v>842</v>
      </c>
      <c r="E29" s="20">
        <v>550</v>
      </c>
      <c r="F29" s="9"/>
      <c r="G29" s="18" t="s">
        <v>792</v>
      </c>
      <c r="H29" s="20">
        <v>812</v>
      </c>
      <c r="I29" s="18" t="s">
        <v>855</v>
      </c>
      <c r="J29" s="20">
        <v>1256</v>
      </c>
      <c r="K29" s="9"/>
      <c r="L29" s="18" t="s">
        <v>809</v>
      </c>
      <c r="M29" s="20">
        <v>1060</v>
      </c>
      <c r="N29" s="18" t="s">
        <v>896</v>
      </c>
      <c r="O29" s="20" t="s">
        <v>392</v>
      </c>
      <c r="AF29" s="13"/>
      <c r="AG29" s="13"/>
      <c r="AV29" s="12"/>
    </row>
    <row r="30" spans="2:48" ht="15.75" thickBot="1" x14ac:dyDescent="0.3"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V30" s="12"/>
    </row>
    <row r="31" spans="2:48" ht="39" customHeight="1" thickBot="1" x14ac:dyDescent="0.3">
      <c r="B31" s="204" t="s">
        <v>2055</v>
      </c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6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V31" s="12"/>
    </row>
    <row r="32" spans="2:48" ht="15.75" thickBot="1" x14ac:dyDescent="0.3"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V32" s="9"/>
    </row>
    <row r="33" spans="2:48" ht="16.5" thickBot="1" x14ac:dyDescent="0.3">
      <c r="B33" s="204" t="s">
        <v>15</v>
      </c>
      <c r="C33" s="205"/>
      <c r="D33" s="205"/>
      <c r="E33" s="206"/>
      <c r="G33" s="207" t="s">
        <v>16</v>
      </c>
      <c r="H33" s="208"/>
      <c r="I33" s="208"/>
      <c r="J33" s="209"/>
      <c r="L33" s="204" t="s">
        <v>17</v>
      </c>
      <c r="M33" s="205"/>
      <c r="N33" s="205"/>
      <c r="O33" s="206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V33" s="9"/>
    </row>
    <row r="34" spans="2:48" ht="18" x14ac:dyDescent="0.25">
      <c r="B34" s="212" t="s">
        <v>2</v>
      </c>
      <c r="C34" s="213"/>
      <c r="D34" s="212" t="s">
        <v>14</v>
      </c>
      <c r="E34" s="214"/>
      <c r="F34" s="37"/>
      <c r="G34" s="212" t="s">
        <v>3</v>
      </c>
      <c r="H34" s="214"/>
      <c r="I34" s="212" t="s">
        <v>18</v>
      </c>
      <c r="J34" s="214"/>
      <c r="K34" s="37"/>
      <c r="L34" s="128" t="s">
        <v>4</v>
      </c>
      <c r="M34" s="129"/>
      <c r="N34" s="128" t="s">
        <v>19</v>
      </c>
      <c r="O34" s="129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2:48" x14ac:dyDescent="0.25">
      <c r="B35" s="51" t="s">
        <v>0</v>
      </c>
      <c r="C35" s="55" t="s">
        <v>1278</v>
      </c>
      <c r="D35" s="51" t="s">
        <v>0</v>
      </c>
      <c r="E35" s="15" t="s">
        <v>1278</v>
      </c>
      <c r="F35" s="37"/>
      <c r="G35" s="51" t="s">
        <v>0</v>
      </c>
      <c r="H35" s="15" t="s">
        <v>1278</v>
      </c>
      <c r="I35" s="51" t="s">
        <v>0</v>
      </c>
      <c r="J35" s="15" t="s">
        <v>1278</v>
      </c>
      <c r="K35" s="37"/>
      <c r="L35" s="51" t="s">
        <v>0</v>
      </c>
      <c r="M35" s="15" t="s">
        <v>1278</v>
      </c>
      <c r="N35" s="51" t="s">
        <v>0</v>
      </c>
      <c r="O35" s="15" t="s">
        <v>1279</v>
      </c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2:48" x14ac:dyDescent="0.25">
      <c r="B36" s="51" t="s">
        <v>914</v>
      </c>
      <c r="C36" s="55">
        <v>4504</v>
      </c>
      <c r="D36" s="51" t="s">
        <v>951</v>
      </c>
      <c r="E36" s="15">
        <v>828</v>
      </c>
      <c r="F36" s="21"/>
      <c r="G36" s="51" t="s">
        <v>920</v>
      </c>
      <c r="H36" s="15">
        <v>465</v>
      </c>
      <c r="I36" s="51" t="s">
        <v>962</v>
      </c>
      <c r="J36" s="15">
        <v>297</v>
      </c>
      <c r="K36" s="12"/>
      <c r="L36" s="51" t="s">
        <v>930</v>
      </c>
      <c r="M36" s="15" t="s">
        <v>392</v>
      </c>
      <c r="N36" s="51" t="s">
        <v>974</v>
      </c>
      <c r="O36" s="15">
        <v>971</v>
      </c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2:48" x14ac:dyDescent="0.25">
      <c r="B37" s="51" t="s">
        <v>913</v>
      </c>
      <c r="C37" s="55">
        <v>3219</v>
      </c>
      <c r="D37" s="51" t="s">
        <v>944</v>
      </c>
      <c r="E37" s="15">
        <v>785</v>
      </c>
      <c r="F37" s="21"/>
      <c r="G37" s="51" t="s">
        <v>926</v>
      </c>
      <c r="H37" s="15">
        <v>690</v>
      </c>
      <c r="I37" s="51" t="s">
        <v>959</v>
      </c>
      <c r="J37" s="15">
        <v>359</v>
      </c>
      <c r="K37" s="12"/>
      <c r="L37" s="51" t="s">
        <v>931</v>
      </c>
      <c r="M37" s="15">
        <v>2113</v>
      </c>
      <c r="N37" s="51" t="s">
        <v>975</v>
      </c>
      <c r="O37" s="15">
        <v>963</v>
      </c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</row>
    <row r="38" spans="2:48" x14ac:dyDescent="0.25">
      <c r="B38" s="51" t="s">
        <v>915</v>
      </c>
      <c r="C38" s="55">
        <v>2431</v>
      </c>
      <c r="D38" s="51" t="s">
        <v>941</v>
      </c>
      <c r="E38" s="15">
        <v>922</v>
      </c>
      <c r="F38" s="21"/>
      <c r="G38" s="51" t="s">
        <v>921</v>
      </c>
      <c r="H38" s="15">
        <v>479</v>
      </c>
      <c r="I38" s="51" t="s">
        <v>963</v>
      </c>
      <c r="J38" s="15">
        <v>476</v>
      </c>
      <c r="K38" s="12"/>
      <c r="L38" s="51" t="s">
        <v>932</v>
      </c>
      <c r="M38" s="15">
        <v>3542</v>
      </c>
      <c r="N38" s="51" t="s">
        <v>976</v>
      </c>
      <c r="O38" s="15">
        <v>940</v>
      </c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</row>
    <row r="39" spans="2:48" x14ac:dyDescent="0.25">
      <c r="B39" s="51" t="s">
        <v>912</v>
      </c>
      <c r="C39" s="55">
        <v>4346</v>
      </c>
      <c r="D39" s="51" t="s">
        <v>945</v>
      </c>
      <c r="E39" s="15">
        <v>813</v>
      </c>
      <c r="F39" s="21"/>
      <c r="G39" s="51" t="s">
        <v>922</v>
      </c>
      <c r="H39" s="15">
        <v>1061</v>
      </c>
      <c r="I39" s="51" t="s">
        <v>961</v>
      </c>
      <c r="J39" s="15">
        <v>387</v>
      </c>
      <c r="K39" s="12"/>
      <c r="L39" s="51" t="s">
        <v>933</v>
      </c>
      <c r="M39" s="15">
        <v>1952</v>
      </c>
      <c r="N39" s="51" t="s">
        <v>977</v>
      </c>
      <c r="O39" s="15">
        <v>1107</v>
      </c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</row>
    <row r="40" spans="2:48" x14ac:dyDescent="0.25">
      <c r="B40" s="51" t="s">
        <v>771</v>
      </c>
      <c r="C40" s="55">
        <v>2724</v>
      </c>
      <c r="D40" s="51" t="s">
        <v>946</v>
      </c>
      <c r="E40" s="15">
        <v>828</v>
      </c>
      <c r="F40" s="21"/>
      <c r="G40" s="51" t="s">
        <v>923</v>
      </c>
      <c r="H40" s="15">
        <v>411</v>
      </c>
      <c r="I40" s="51" t="s">
        <v>958</v>
      </c>
      <c r="J40" s="15">
        <v>579</v>
      </c>
      <c r="K40" s="12"/>
      <c r="L40" s="51" t="s">
        <v>934</v>
      </c>
      <c r="M40" s="15">
        <v>3310</v>
      </c>
      <c r="N40" s="51" t="s">
        <v>980</v>
      </c>
      <c r="O40" s="15">
        <v>1734</v>
      </c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</row>
    <row r="41" spans="2:48" x14ac:dyDescent="0.25">
      <c r="B41" s="51" t="s">
        <v>775</v>
      </c>
      <c r="C41" s="55">
        <v>2540</v>
      </c>
      <c r="D41" s="51" t="s">
        <v>940</v>
      </c>
      <c r="E41" s="15">
        <v>1010</v>
      </c>
      <c r="F41" s="21"/>
      <c r="G41" s="51" t="s">
        <v>928</v>
      </c>
      <c r="H41" s="15">
        <v>812</v>
      </c>
      <c r="I41" s="51" t="s">
        <v>969</v>
      </c>
      <c r="J41" s="15">
        <v>717</v>
      </c>
      <c r="K41" s="12"/>
      <c r="L41" s="51" t="s">
        <v>935</v>
      </c>
      <c r="M41" s="15">
        <v>4884</v>
      </c>
      <c r="N41" s="51" t="s">
        <v>978</v>
      </c>
      <c r="O41" s="15">
        <v>1906</v>
      </c>
    </row>
    <row r="42" spans="2:48" x14ac:dyDescent="0.25">
      <c r="B42" s="51" t="s">
        <v>773</v>
      </c>
      <c r="C42" s="55">
        <v>1863</v>
      </c>
      <c r="D42" s="51" t="s">
        <v>954</v>
      </c>
      <c r="E42" s="15">
        <v>846</v>
      </c>
      <c r="F42" s="21"/>
      <c r="G42" s="51" t="s">
        <v>927</v>
      </c>
      <c r="H42" s="15">
        <v>727</v>
      </c>
      <c r="I42" s="51" t="s">
        <v>971</v>
      </c>
      <c r="J42" s="15">
        <v>681</v>
      </c>
      <c r="K42" s="12"/>
      <c r="L42" s="51" t="s">
        <v>936</v>
      </c>
      <c r="M42" s="15">
        <v>5269</v>
      </c>
      <c r="N42" s="51" t="s">
        <v>981</v>
      </c>
      <c r="O42" s="15">
        <v>990</v>
      </c>
    </row>
    <row r="43" spans="2:48" x14ac:dyDescent="0.25">
      <c r="B43" s="51" t="s">
        <v>777</v>
      </c>
      <c r="C43" s="55">
        <v>4116</v>
      </c>
      <c r="D43" s="51" t="s">
        <v>943</v>
      </c>
      <c r="E43" s="15">
        <v>926</v>
      </c>
      <c r="F43" s="21"/>
      <c r="G43" s="51" t="s">
        <v>919</v>
      </c>
      <c r="H43" s="15">
        <v>567</v>
      </c>
      <c r="I43" s="51" t="s">
        <v>964</v>
      </c>
      <c r="J43" s="15">
        <v>766</v>
      </c>
      <c r="K43" s="12"/>
      <c r="L43" s="51" t="s">
        <v>937</v>
      </c>
      <c r="M43" s="15" t="s">
        <v>392</v>
      </c>
      <c r="N43" s="51" t="s">
        <v>973</v>
      </c>
      <c r="O43" s="15">
        <v>867</v>
      </c>
    </row>
    <row r="44" spans="2:48" ht="15.75" thickBot="1" x14ac:dyDescent="0.3">
      <c r="B44" s="51" t="s">
        <v>776</v>
      </c>
      <c r="C44" s="55">
        <v>1748</v>
      </c>
      <c r="D44" s="51" t="s">
        <v>942</v>
      </c>
      <c r="E44" s="15">
        <v>980</v>
      </c>
      <c r="F44" s="21"/>
      <c r="G44" s="51" t="s">
        <v>929</v>
      </c>
      <c r="H44" s="15">
        <v>447</v>
      </c>
      <c r="I44" s="51" t="s">
        <v>965</v>
      </c>
      <c r="J44" s="15">
        <v>801</v>
      </c>
      <c r="K44" s="12"/>
      <c r="L44" s="18" t="s">
        <v>938</v>
      </c>
      <c r="M44" s="20" t="s">
        <v>392</v>
      </c>
      <c r="N44" s="51" t="s">
        <v>982</v>
      </c>
      <c r="O44" s="15" t="s">
        <v>392</v>
      </c>
    </row>
    <row r="45" spans="2:48" x14ac:dyDescent="0.25">
      <c r="B45" s="51" t="s">
        <v>779</v>
      </c>
      <c r="C45" s="55">
        <v>1089</v>
      </c>
      <c r="D45" s="51" t="s">
        <v>947</v>
      </c>
      <c r="E45" s="15">
        <v>912</v>
      </c>
      <c r="F45" s="21"/>
      <c r="G45" s="51" t="s">
        <v>924</v>
      </c>
      <c r="H45" s="15">
        <v>442</v>
      </c>
      <c r="I45" s="51" t="s">
        <v>966</v>
      </c>
      <c r="J45" s="15">
        <v>750</v>
      </c>
      <c r="K45" s="12"/>
      <c r="L45" s="12"/>
      <c r="M45" s="12"/>
      <c r="N45" s="51" t="s">
        <v>979</v>
      </c>
      <c r="O45" s="15">
        <v>1028</v>
      </c>
    </row>
    <row r="46" spans="2:48" ht="15.75" thickBot="1" x14ac:dyDescent="0.3">
      <c r="B46" s="51" t="s">
        <v>761</v>
      </c>
      <c r="C46" s="55">
        <v>1967</v>
      </c>
      <c r="D46" s="51" t="s">
        <v>948</v>
      </c>
      <c r="E46" s="15">
        <v>775</v>
      </c>
      <c r="F46" s="21"/>
      <c r="G46" s="51" t="s">
        <v>918</v>
      </c>
      <c r="H46" s="15">
        <v>830</v>
      </c>
      <c r="I46" s="51" t="s">
        <v>960</v>
      </c>
      <c r="J46" s="15">
        <v>325</v>
      </c>
      <c r="K46" s="12"/>
      <c r="L46" s="12"/>
      <c r="M46" s="12"/>
      <c r="N46" s="18" t="s">
        <v>972</v>
      </c>
      <c r="O46" s="20">
        <v>1074</v>
      </c>
    </row>
    <row r="47" spans="2:48" x14ac:dyDescent="0.25">
      <c r="B47" s="51" t="s">
        <v>772</v>
      </c>
      <c r="C47" s="55">
        <v>2227</v>
      </c>
      <c r="D47" s="51" t="s">
        <v>950</v>
      </c>
      <c r="E47" s="15">
        <v>856</v>
      </c>
      <c r="F47" s="21"/>
      <c r="G47" s="51" t="s">
        <v>925</v>
      </c>
      <c r="H47" s="15">
        <v>546</v>
      </c>
      <c r="I47" s="51" t="s">
        <v>967</v>
      </c>
      <c r="J47" s="15">
        <v>1033</v>
      </c>
      <c r="K47" s="12"/>
      <c r="L47" s="12"/>
      <c r="M47" s="12"/>
      <c r="N47" s="12"/>
      <c r="O47" s="12"/>
    </row>
    <row r="48" spans="2:48" x14ac:dyDescent="0.25">
      <c r="B48" s="51" t="s">
        <v>765</v>
      </c>
      <c r="C48" s="55">
        <v>2677</v>
      </c>
      <c r="D48" s="51" t="s">
        <v>939</v>
      </c>
      <c r="E48" s="15">
        <v>1627</v>
      </c>
      <c r="F48" s="21"/>
      <c r="G48" s="51" t="s">
        <v>917</v>
      </c>
      <c r="H48" s="15">
        <v>391</v>
      </c>
      <c r="I48" s="51" t="s">
        <v>970</v>
      </c>
      <c r="J48" s="15">
        <v>796</v>
      </c>
      <c r="K48" s="12"/>
      <c r="L48" s="12"/>
      <c r="M48" s="12"/>
      <c r="N48" s="12"/>
      <c r="O48" s="12"/>
    </row>
    <row r="49" spans="2:15" ht="15.75" thickBot="1" x14ac:dyDescent="0.3">
      <c r="B49" s="51" t="s">
        <v>760</v>
      </c>
      <c r="C49" s="55">
        <v>4278</v>
      </c>
      <c r="D49" s="51" t="s">
        <v>949</v>
      </c>
      <c r="E49" s="15">
        <v>859</v>
      </c>
      <c r="F49" s="21"/>
      <c r="G49" s="18" t="s">
        <v>916</v>
      </c>
      <c r="H49" s="20">
        <v>467</v>
      </c>
      <c r="I49" s="18" t="s">
        <v>968</v>
      </c>
      <c r="J49" s="20">
        <v>636</v>
      </c>
      <c r="K49" s="12"/>
      <c r="L49" s="12"/>
      <c r="M49" s="12"/>
      <c r="N49" s="12"/>
      <c r="O49" s="12"/>
    </row>
    <row r="50" spans="2:15" x14ac:dyDescent="0.25">
      <c r="B50" s="51" t="s">
        <v>757</v>
      </c>
      <c r="C50" s="55">
        <v>3637</v>
      </c>
      <c r="D50" s="51" t="s">
        <v>953</v>
      </c>
      <c r="E50" s="15">
        <v>1533</v>
      </c>
      <c r="F50" s="21"/>
      <c r="G50" s="12"/>
      <c r="H50" s="12"/>
      <c r="I50" s="12"/>
      <c r="J50" s="12"/>
      <c r="K50" s="12"/>
      <c r="L50" s="12"/>
      <c r="M50" s="12"/>
      <c r="N50" s="12"/>
      <c r="O50" s="12"/>
    </row>
    <row r="51" spans="2:15" x14ac:dyDescent="0.25">
      <c r="B51" s="51" t="s">
        <v>766</v>
      </c>
      <c r="C51" s="55">
        <v>3409</v>
      </c>
      <c r="D51" s="51" t="s">
        <v>955</v>
      </c>
      <c r="E51" s="15">
        <v>1818</v>
      </c>
      <c r="F51" s="21"/>
      <c r="G51" s="12"/>
      <c r="H51" s="12"/>
      <c r="I51" s="12"/>
      <c r="J51" s="12"/>
      <c r="K51" s="12"/>
      <c r="L51" s="12"/>
      <c r="M51" s="12"/>
      <c r="N51" s="12"/>
      <c r="O51" s="12"/>
    </row>
    <row r="52" spans="2:15" x14ac:dyDescent="0.25">
      <c r="B52" s="51" t="s">
        <v>758</v>
      </c>
      <c r="C52" s="55">
        <v>1680</v>
      </c>
      <c r="D52" s="51" t="s">
        <v>952</v>
      </c>
      <c r="E52" s="15">
        <v>1463</v>
      </c>
      <c r="F52" s="21"/>
      <c r="G52" s="12"/>
      <c r="H52" s="12"/>
      <c r="I52" s="12"/>
      <c r="J52" s="12"/>
      <c r="K52" s="12"/>
      <c r="L52" s="12"/>
      <c r="M52" s="12"/>
      <c r="N52" s="12"/>
      <c r="O52" s="12"/>
    </row>
    <row r="53" spans="2:15" x14ac:dyDescent="0.25">
      <c r="B53" s="56" t="s">
        <v>764</v>
      </c>
      <c r="C53" s="55">
        <v>1050</v>
      </c>
      <c r="D53" s="51" t="s">
        <v>956</v>
      </c>
      <c r="E53" s="15" t="s">
        <v>392</v>
      </c>
      <c r="F53" s="21"/>
      <c r="G53" s="12"/>
      <c r="H53" s="12"/>
      <c r="I53" s="12"/>
      <c r="J53" s="12"/>
      <c r="K53" s="12"/>
      <c r="L53" s="12"/>
      <c r="M53" s="12"/>
      <c r="N53" s="12"/>
      <c r="O53" s="12"/>
    </row>
    <row r="54" spans="2:15" ht="15.75" thickBot="1" x14ac:dyDescent="0.3">
      <c r="B54" s="56" t="s">
        <v>763</v>
      </c>
      <c r="C54" s="55">
        <v>1514</v>
      </c>
      <c r="D54" s="18" t="s">
        <v>957</v>
      </c>
      <c r="E54" s="20" t="s">
        <v>392</v>
      </c>
      <c r="F54" s="21"/>
      <c r="G54" s="12"/>
      <c r="H54" s="12"/>
      <c r="I54" s="12"/>
      <c r="J54" s="12"/>
      <c r="K54" s="12"/>
      <c r="L54" s="12"/>
      <c r="M54" s="12"/>
      <c r="N54" s="12"/>
      <c r="O54" s="12"/>
    </row>
    <row r="55" spans="2:15" x14ac:dyDescent="0.25">
      <c r="B55" s="56" t="s">
        <v>767</v>
      </c>
      <c r="C55" s="15">
        <v>2340</v>
      </c>
      <c r="D55" s="12"/>
      <c r="E55" s="12"/>
      <c r="F55" s="21"/>
      <c r="G55" s="12"/>
      <c r="H55" s="12"/>
      <c r="I55" s="12"/>
      <c r="J55" s="12"/>
      <c r="K55" s="12"/>
      <c r="L55" s="12"/>
      <c r="M55" s="12"/>
      <c r="N55" s="12"/>
      <c r="O55" s="12"/>
    </row>
    <row r="56" spans="2:15" x14ac:dyDescent="0.25">
      <c r="B56" s="56" t="s">
        <v>768</v>
      </c>
      <c r="C56" s="15">
        <v>1649</v>
      </c>
      <c r="D56" s="12"/>
      <c r="E56" s="12"/>
      <c r="F56" s="21"/>
      <c r="G56" s="12"/>
      <c r="H56" s="12"/>
      <c r="I56" s="12"/>
      <c r="J56" s="12"/>
      <c r="K56" s="12"/>
      <c r="L56" s="12"/>
      <c r="M56" s="12"/>
      <c r="N56" s="12"/>
      <c r="O56" s="12"/>
    </row>
    <row r="57" spans="2:15" x14ac:dyDescent="0.25">
      <c r="B57" s="51" t="s">
        <v>778</v>
      </c>
      <c r="C57" s="57">
        <v>2702</v>
      </c>
      <c r="D57" s="12"/>
      <c r="E57" s="12"/>
      <c r="F57" s="21"/>
      <c r="G57" s="12"/>
      <c r="H57" s="12"/>
      <c r="I57" s="12"/>
      <c r="J57" s="12"/>
      <c r="K57" s="12"/>
      <c r="L57" s="12"/>
      <c r="M57" s="12"/>
      <c r="N57" s="12"/>
      <c r="O57" s="12"/>
    </row>
    <row r="58" spans="2:15" x14ac:dyDescent="0.25">
      <c r="B58" s="51" t="s">
        <v>759</v>
      </c>
      <c r="C58" s="15">
        <v>4178</v>
      </c>
      <c r="D58" s="12"/>
      <c r="E58" s="12"/>
      <c r="F58" s="21"/>
      <c r="G58" s="12"/>
      <c r="H58" s="12"/>
      <c r="I58" s="12"/>
      <c r="J58" s="12"/>
      <c r="K58" s="12"/>
      <c r="L58" s="12"/>
      <c r="M58" s="12"/>
      <c r="N58" s="12"/>
      <c r="O58" s="12"/>
    </row>
    <row r="59" spans="2:15" ht="15.75" thickBot="1" x14ac:dyDescent="0.3">
      <c r="B59" s="18" t="s">
        <v>762</v>
      </c>
      <c r="C59" s="20">
        <v>3407</v>
      </c>
      <c r="D59" s="12"/>
      <c r="E59" s="12"/>
      <c r="F59" s="21"/>
      <c r="G59" s="12"/>
      <c r="H59" s="12"/>
      <c r="I59" s="12"/>
      <c r="J59" s="12"/>
      <c r="K59" s="12"/>
      <c r="L59" s="12"/>
      <c r="M59" s="12"/>
      <c r="N59" s="12"/>
      <c r="O59" s="12"/>
    </row>
    <row r="60" spans="2:15" ht="15.75" thickBot="1" x14ac:dyDescent="0.3"/>
    <row r="61" spans="2:15" ht="39" customHeight="1" thickBot="1" x14ac:dyDescent="0.3">
      <c r="B61" s="204" t="s">
        <v>2056</v>
      </c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6"/>
    </row>
    <row r="62" spans="2:15" ht="15.75" thickBot="1" x14ac:dyDescent="0.3"/>
    <row r="63" spans="2:15" ht="16.5" thickBot="1" x14ac:dyDescent="0.3">
      <c r="B63" s="207" t="s">
        <v>15</v>
      </c>
      <c r="C63" s="208"/>
      <c r="D63" s="208"/>
      <c r="E63" s="209"/>
      <c r="G63" s="207" t="s">
        <v>16</v>
      </c>
      <c r="H63" s="208"/>
      <c r="I63" s="208"/>
      <c r="J63" s="209"/>
      <c r="L63" s="207" t="s">
        <v>17</v>
      </c>
      <c r="M63" s="208"/>
      <c r="N63" s="208"/>
      <c r="O63" s="209"/>
    </row>
    <row r="64" spans="2:15" ht="18" x14ac:dyDescent="0.25">
      <c r="B64" s="178" t="s">
        <v>2</v>
      </c>
      <c r="C64" s="180"/>
      <c r="D64" s="178" t="s">
        <v>14</v>
      </c>
      <c r="E64" s="180"/>
      <c r="G64" s="178" t="s">
        <v>3</v>
      </c>
      <c r="H64" s="180"/>
      <c r="I64" s="178" t="s">
        <v>18</v>
      </c>
      <c r="J64" s="180"/>
      <c r="L64" s="173" t="s">
        <v>4</v>
      </c>
      <c r="M64" s="211"/>
      <c r="N64" s="173" t="s">
        <v>19</v>
      </c>
      <c r="O64" s="211"/>
    </row>
    <row r="65" spans="2:15" x14ac:dyDescent="0.25">
      <c r="B65" s="51" t="s">
        <v>0</v>
      </c>
      <c r="C65" s="15" t="s">
        <v>1278</v>
      </c>
      <c r="D65" s="51" t="s">
        <v>0</v>
      </c>
      <c r="E65" s="15" t="s">
        <v>1278</v>
      </c>
      <c r="G65" s="51" t="s">
        <v>0</v>
      </c>
      <c r="H65" s="15" t="s">
        <v>1278</v>
      </c>
      <c r="I65" s="51" t="s">
        <v>0</v>
      </c>
      <c r="J65" s="15" t="s">
        <v>1278</v>
      </c>
      <c r="L65" s="51" t="s">
        <v>0</v>
      </c>
      <c r="M65" s="15" t="s">
        <v>1278</v>
      </c>
      <c r="N65" s="51" t="s">
        <v>0</v>
      </c>
      <c r="O65" s="15" t="s">
        <v>1278</v>
      </c>
    </row>
    <row r="66" spans="2:15" x14ac:dyDescent="0.25">
      <c r="B66" s="51" t="s">
        <v>996</v>
      </c>
      <c r="C66" s="15">
        <v>551</v>
      </c>
      <c r="D66" s="51" t="s">
        <v>1068</v>
      </c>
      <c r="E66" s="15">
        <v>598</v>
      </c>
      <c r="F66" s="12"/>
      <c r="G66" s="51" t="s">
        <v>1020</v>
      </c>
      <c r="H66" s="15">
        <v>993</v>
      </c>
      <c r="I66" s="51" t="s">
        <v>1076</v>
      </c>
      <c r="J66" s="15">
        <v>815</v>
      </c>
      <c r="K66" s="12"/>
      <c r="L66" s="51" t="s">
        <v>1044</v>
      </c>
      <c r="M66" s="15">
        <v>916</v>
      </c>
      <c r="N66" s="51" t="s">
        <v>1101</v>
      </c>
      <c r="O66" s="15">
        <v>811</v>
      </c>
    </row>
    <row r="67" spans="2:15" x14ac:dyDescent="0.25">
      <c r="B67" s="51" t="s">
        <v>997</v>
      </c>
      <c r="C67" s="15">
        <v>1198</v>
      </c>
      <c r="D67" s="51" t="s">
        <v>1069</v>
      </c>
      <c r="E67" s="15">
        <v>469</v>
      </c>
      <c r="F67" s="12"/>
      <c r="G67" s="51" t="s">
        <v>1021</v>
      </c>
      <c r="H67" s="15">
        <v>930</v>
      </c>
      <c r="I67" s="51" t="s">
        <v>1077</v>
      </c>
      <c r="J67" s="15">
        <v>1054</v>
      </c>
      <c r="K67" s="12"/>
      <c r="L67" s="51" t="s">
        <v>1045</v>
      </c>
      <c r="M67" s="15">
        <v>1369</v>
      </c>
      <c r="N67" s="51" t="s">
        <v>1102</v>
      </c>
      <c r="O67" s="15">
        <v>701</v>
      </c>
    </row>
    <row r="68" spans="2:15" x14ac:dyDescent="0.25">
      <c r="B68" s="51" t="s">
        <v>998</v>
      </c>
      <c r="C68" s="15">
        <v>1322</v>
      </c>
      <c r="D68" s="51" t="s">
        <v>1070</v>
      </c>
      <c r="E68" s="15">
        <v>842</v>
      </c>
      <c r="F68" s="12"/>
      <c r="G68" s="51" t="s">
        <v>1022</v>
      </c>
      <c r="H68" s="15">
        <v>847</v>
      </c>
      <c r="I68" s="51" t="s">
        <v>1078</v>
      </c>
      <c r="J68" s="15">
        <v>1747</v>
      </c>
      <c r="K68" s="12"/>
      <c r="L68" s="51" t="s">
        <v>1046</v>
      </c>
      <c r="M68" s="15">
        <v>995</v>
      </c>
      <c r="N68" s="51" t="s">
        <v>1103</v>
      </c>
      <c r="O68" s="15">
        <v>604</v>
      </c>
    </row>
    <row r="69" spans="2:15" x14ac:dyDescent="0.25">
      <c r="B69" s="51" t="s">
        <v>999</v>
      </c>
      <c r="C69" s="15">
        <v>2751</v>
      </c>
      <c r="D69" s="51" t="s">
        <v>1071</v>
      </c>
      <c r="E69" s="15">
        <v>491</v>
      </c>
      <c r="F69" s="12"/>
      <c r="G69" s="51" t="s">
        <v>1023</v>
      </c>
      <c r="H69" s="15">
        <v>1341</v>
      </c>
      <c r="I69" s="51" t="s">
        <v>1079</v>
      </c>
      <c r="J69" s="15">
        <v>862</v>
      </c>
      <c r="K69" s="12"/>
      <c r="L69" s="51" t="s">
        <v>1047</v>
      </c>
      <c r="M69" s="15">
        <v>1255</v>
      </c>
      <c r="N69" s="51" t="s">
        <v>1104</v>
      </c>
      <c r="O69" s="15">
        <v>721</v>
      </c>
    </row>
    <row r="70" spans="2:15" x14ac:dyDescent="0.25">
      <c r="B70" s="51" t="s">
        <v>1000</v>
      </c>
      <c r="C70" s="15">
        <v>2346</v>
      </c>
      <c r="D70" s="51" t="s">
        <v>1072</v>
      </c>
      <c r="E70" s="15">
        <v>445</v>
      </c>
      <c r="F70" s="12"/>
      <c r="G70" s="51" t="s">
        <v>1024</v>
      </c>
      <c r="H70" s="15">
        <v>622</v>
      </c>
      <c r="I70" s="51" t="s">
        <v>1080</v>
      </c>
      <c r="J70" s="15">
        <v>909</v>
      </c>
      <c r="K70" s="12"/>
      <c r="L70" s="51" t="s">
        <v>1048</v>
      </c>
      <c r="M70" s="15" t="s">
        <v>392</v>
      </c>
      <c r="N70" s="51" t="s">
        <v>1105</v>
      </c>
      <c r="O70" s="15">
        <v>424</v>
      </c>
    </row>
    <row r="71" spans="2:15" x14ac:dyDescent="0.25">
      <c r="B71" s="51" t="s">
        <v>1001</v>
      </c>
      <c r="C71" s="15">
        <v>2584</v>
      </c>
      <c r="D71" s="51" t="s">
        <v>1073</v>
      </c>
      <c r="E71" s="15">
        <v>556</v>
      </c>
      <c r="F71" s="12"/>
      <c r="G71" s="51" t="s">
        <v>1025</v>
      </c>
      <c r="H71" s="15">
        <v>886</v>
      </c>
      <c r="I71" s="51" t="s">
        <v>1081</v>
      </c>
      <c r="J71" s="15">
        <v>755</v>
      </c>
      <c r="K71" s="12"/>
      <c r="L71" s="51" t="s">
        <v>1049</v>
      </c>
      <c r="M71" s="15" t="s">
        <v>392</v>
      </c>
      <c r="N71" s="51" t="s">
        <v>1106</v>
      </c>
      <c r="O71" s="15" t="s">
        <v>392</v>
      </c>
    </row>
    <row r="72" spans="2:15" x14ac:dyDescent="0.25">
      <c r="B72" s="51" t="s">
        <v>1002</v>
      </c>
      <c r="C72" s="15">
        <v>1732</v>
      </c>
      <c r="D72" s="51" t="s">
        <v>1074</v>
      </c>
      <c r="E72" s="15">
        <v>418</v>
      </c>
      <c r="F72" s="12"/>
      <c r="G72" s="51" t="s">
        <v>1026</v>
      </c>
      <c r="H72" s="15">
        <v>883</v>
      </c>
      <c r="I72" s="51" t="s">
        <v>1082</v>
      </c>
      <c r="J72" s="15">
        <v>960</v>
      </c>
      <c r="K72" s="12"/>
      <c r="L72" s="51" t="s">
        <v>1050</v>
      </c>
      <c r="M72" s="15">
        <v>1088</v>
      </c>
      <c r="N72" s="51" t="s">
        <v>1107</v>
      </c>
      <c r="O72" s="15" t="s">
        <v>392</v>
      </c>
    </row>
    <row r="73" spans="2:15" ht="15.75" thickBot="1" x14ac:dyDescent="0.3">
      <c r="B73" s="51" t="s">
        <v>1003</v>
      </c>
      <c r="C73" s="15">
        <v>2492</v>
      </c>
      <c r="D73" s="18" t="s">
        <v>1075</v>
      </c>
      <c r="E73" s="20" t="s">
        <v>392</v>
      </c>
      <c r="F73" s="12"/>
      <c r="G73" s="51" t="s">
        <v>1027</v>
      </c>
      <c r="H73" s="15">
        <v>699</v>
      </c>
      <c r="I73" s="51" t="s">
        <v>1083</v>
      </c>
      <c r="J73" s="15">
        <v>762</v>
      </c>
      <c r="K73" s="12"/>
      <c r="L73" s="51" t="s">
        <v>1051</v>
      </c>
      <c r="M73" s="15">
        <v>1385</v>
      </c>
      <c r="N73" s="18" t="s">
        <v>1108</v>
      </c>
      <c r="O73" s="20" t="s">
        <v>392</v>
      </c>
    </row>
    <row r="74" spans="2:15" x14ac:dyDescent="0.25">
      <c r="B74" s="51" t="s">
        <v>1004</v>
      </c>
      <c r="C74" s="15">
        <v>2577</v>
      </c>
      <c r="D74" s="12"/>
      <c r="E74" s="12"/>
      <c r="F74" s="12"/>
      <c r="G74" s="51" t="s">
        <v>1028</v>
      </c>
      <c r="H74" s="15">
        <v>860</v>
      </c>
      <c r="I74" s="51" t="s">
        <v>1084</v>
      </c>
      <c r="J74" s="15">
        <v>790</v>
      </c>
      <c r="K74" s="12"/>
      <c r="L74" s="51" t="s">
        <v>1052</v>
      </c>
      <c r="M74" s="15">
        <v>1260</v>
      </c>
      <c r="N74" s="12"/>
      <c r="O74" s="12"/>
    </row>
    <row r="75" spans="2:15" x14ac:dyDescent="0.25">
      <c r="B75" s="51" t="s">
        <v>1005</v>
      </c>
      <c r="C75" s="15">
        <v>4067</v>
      </c>
      <c r="D75" s="12"/>
      <c r="E75" s="12"/>
      <c r="F75" s="12"/>
      <c r="G75" s="51" t="s">
        <v>1029</v>
      </c>
      <c r="H75" s="15">
        <v>844</v>
      </c>
      <c r="I75" s="51" t="s">
        <v>1085</v>
      </c>
      <c r="J75" s="15">
        <v>1118</v>
      </c>
      <c r="K75" s="12"/>
      <c r="L75" s="51" t="s">
        <v>1053</v>
      </c>
      <c r="M75" s="15">
        <v>461</v>
      </c>
      <c r="N75" s="12"/>
      <c r="O75" s="12"/>
    </row>
    <row r="76" spans="2:15" x14ac:dyDescent="0.25">
      <c r="B76" s="51" t="s">
        <v>1006</v>
      </c>
      <c r="C76" s="15">
        <v>3011</v>
      </c>
      <c r="D76" s="12"/>
      <c r="E76" s="12"/>
      <c r="F76" s="12"/>
      <c r="G76" s="51" t="s">
        <v>1030</v>
      </c>
      <c r="H76" s="15">
        <v>1005</v>
      </c>
      <c r="I76" s="51" t="s">
        <v>1086</v>
      </c>
      <c r="J76" s="15">
        <v>850</v>
      </c>
      <c r="K76" s="12"/>
      <c r="L76" s="51" t="s">
        <v>1054</v>
      </c>
      <c r="M76" s="15">
        <v>1549</v>
      </c>
      <c r="N76" s="12"/>
      <c r="O76" s="12"/>
    </row>
    <row r="77" spans="2:15" x14ac:dyDescent="0.25">
      <c r="B77" s="51" t="s">
        <v>1007</v>
      </c>
      <c r="C77" s="15">
        <v>1344</v>
      </c>
      <c r="D77" s="12"/>
      <c r="E77" s="12"/>
      <c r="F77" s="12"/>
      <c r="G77" s="51" t="s">
        <v>1031</v>
      </c>
      <c r="H77" s="15">
        <v>893</v>
      </c>
      <c r="I77" s="51" t="s">
        <v>1087</v>
      </c>
      <c r="J77" s="15">
        <v>945</v>
      </c>
      <c r="K77" s="12"/>
      <c r="L77" s="51" t="s">
        <v>1055</v>
      </c>
      <c r="M77" s="15" t="s">
        <v>392</v>
      </c>
      <c r="N77" s="12"/>
      <c r="O77" s="12"/>
    </row>
    <row r="78" spans="2:15" x14ac:dyDescent="0.25">
      <c r="B78" s="51" t="s">
        <v>1008</v>
      </c>
      <c r="C78" s="15">
        <v>1957</v>
      </c>
      <c r="D78" s="12"/>
      <c r="E78" s="12"/>
      <c r="F78" s="12"/>
      <c r="G78" s="51" t="s">
        <v>1032</v>
      </c>
      <c r="H78" s="15">
        <v>810</v>
      </c>
      <c r="I78" s="51" t="s">
        <v>1088</v>
      </c>
      <c r="J78" s="15">
        <v>8587</v>
      </c>
      <c r="K78" s="12"/>
      <c r="L78" s="51" t="s">
        <v>1056</v>
      </c>
      <c r="M78" s="15">
        <v>1251</v>
      </c>
      <c r="N78" s="12"/>
      <c r="O78" s="12"/>
    </row>
    <row r="79" spans="2:15" x14ac:dyDescent="0.25">
      <c r="B79" s="51" t="s">
        <v>1009</v>
      </c>
      <c r="C79" s="15">
        <v>1356</v>
      </c>
      <c r="D79" s="12"/>
      <c r="E79" s="12"/>
      <c r="F79" s="12"/>
      <c r="G79" s="51" t="s">
        <v>1033</v>
      </c>
      <c r="H79" s="15">
        <v>708</v>
      </c>
      <c r="I79" s="51" t="s">
        <v>1089</v>
      </c>
      <c r="J79" s="15" t="s">
        <v>392</v>
      </c>
      <c r="K79" s="12"/>
      <c r="L79" s="51" t="s">
        <v>1057</v>
      </c>
      <c r="M79" s="15" t="s">
        <v>392</v>
      </c>
      <c r="N79" s="12"/>
      <c r="O79" s="12"/>
    </row>
    <row r="80" spans="2:15" x14ac:dyDescent="0.25">
      <c r="B80" s="51" t="s">
        <v>1010</v>
      </c>
      <c r="C80" s="15">
        <v>793</v>
      </c>
      <c r="D80" s="12"/>
      <c r="E80" s="12"/>
      <c r="F80" s="12"/>
      <c r="G80" s="51" t="s">
        <v>1034</v>
      </c>
      <c r="H80" s="15">
        <v>1286</v>
      </c>
      <c r="I80" s="51" t="s">
        <v>1090</v>
      </c>
      <c r="J80" s="15">
        <v>1457</v>
      </c>
      <c r="K80" s="12"/>
      <c r="L80" s="51" t="s">
        <v>1058</v>
      </c>
      <c r="M80" s="15">
        <v>1156</v>
      </c>
      <c r="N80" s="12"/>
      <c r="O80" s="12"/>
    </row>
    <row r="81" spans="2:15" x14ac:dyDescent="0.25">
      <c r="B81" s="51" t="s">
        <v>1011</v>
      </c>
      <c r="C81" s="15">
        <v>3512</v>
      </c>
      <c r="D81" s="12"/>
      <c r="E81" s="12"/>
      <c r="F81" s="12"/>
      <c r="G81" s="51" t="s">
        <v>1035</v>
      </c>
      <c r="H81" s="15">
        <v>1097</v>
      </c>
      <c r="I81" s="51" t="s">
        <v>1091</v>
      </c>
      <c r="J81" s="15" t="s">
        <v>392</v>
      </c>
      <c r="K81" s="12"/>
      <c r="L81" s="51" t="s">
        <v>1059</v>
      </c>
      <c r="M81" s="15">
        <v>1332</v>
      </c>
      <c r="N81" s="12"/>
      <c r="O81" s="12"/>
    </row>
    <row r="82" spans="2:15" x14ac:dyDescent="0.25">
      <c r="B82" s="51" t="s">
        <v>1012</v>
      </c>
      <c r="C82" s="15">
        <v>1299</v>
      </c>
      <c r="D82" s="12"/>
      <c r="E82" s="12"/>
      <c r="F82" s="12"/>
      <c r="G82" s="51" t="s">
        <v>1036</v>
      </c>
      <c r="H82" s="15">
        <v>1487</v>
      </c>
      <c r="I82" s="51" t="s">
        <v>1092</v>
      </c>
      <c r="J82" s="15">
        <v>1431</v>
      </c>
      <c r="K82" s="12"/>
      <c r="L82" s="51" t="s">
        <v>1060</v>
      </c>
      <c r="M82" s="15">
        <v>1376</v>
      </c>
      <c r="N82" s="12"/>
      <c r="O82" s="12"/>
    </row>
    <row r="83" spans="2:15" x14ac:dyDescent="0.25">
      <c r="B83" s="51" t="s">
        <v>1013</v>
      </c>
      <c r="C83" s="15">
        <v>2711</v>
      </c>
      <c r="D83" s="12"/>
      <c r="E83" s="12"/>
      <c r="F83" s="12"/>
      <c r="G83" s="51" t="s">
        <v>1037</v>
      </c>
      <c r="H83" s="15">
        <v>834</v>
      </c>
      <c r="I83" s="51" t="s">
        <v>1093</v>
      </c>
      <c r="J83" s="15" t="s">
        <v>392</v>
      </c>
      <c r="K83" s="12"/>
      <c r="L83" s="51" t="s">
        <v>1061</v>
      </c>
      <c r="M83" s="15">
        <v>1383</v>
      </c>
      <c r="N83" s="12"/>
      <c r="O83" s="12"/>
    </row>
    <row r="84" spans="2:15" x14ac:dyDescent="0.25">
      <c r="B84" s="51" t="s">
        <v>1014</v>
      </c>
      <c r="C84" s="15">
        <v>2292</v>
      </c>
      <c r="D84" s="12"/>
      <c r="E84" s="12"/>
      <c r="F84" s="12"/>
      <c r="G84" s="51" t="s">
        <v>1038</v>
      </c>
      <c r="H84" s="15" t="s">
        <v>392</v>
      </c>
      <c r="I84" s="51" t="s">
        <v>1094</v>
      </c>
      <c r="J84" s="15" t="s">
        <v>392</v>
      </c>
      <c r="K84" s="12"/>
      <c r="L84" s="51" t="s">
        <v>1062</v>
      </c>
      <c r="M84" s="15" t="s">
        <v>392</v>
      </c>
      <c r="N84" s="12"/>
      <c r="O84" s="12"/>
    </row>
    <row r="85" spans="2:15" x14ac:dyDescent="0.25">
      <c r="B85" s="51" t="s">
        <v>1015</v>
      </c>
      <c r="C85" s="15">
        <v>2630</v>
      </c>
      <c r="D85" s="12"/>
      <c r="E85" s="12"/>
      <c r="F85" s="12"/>
      <c r="G85" s="51" t="s">
        <v>1039</v>
      </c>
      <c r="H85" s="15">
        <v>1431</v>
      </c>
      <c r="I85" s="51" t="s">
        <v>1095</v>
      </c>
      <c r="J85" s="15" t="s">
        <v>392</v>
      </c>
      <c r="K85" s="12"/>
      <c r="L85" s="51" t="s">
        <v>1063</v>
      </c>
      <c r="M85" s="15">
        <v>975</v>
      </c>
      <c r="N85" s="12"/>
      <c r="O85" s="12"/>
    </row>
    <row r="86" spans="2:15" x14ac:dyDescent="0.25">
      <c r="B86" s="51" t="s">
        <v>1016</v>
      </c>
      <c r="C86" s="15">
        <v>1810</v>
      </c>
      <c r="D86" s="12"/>
      <c r="E86" s="12"/>
      <c r="F86" s="12"/>
      <c r="G86" s="51" t="s">
        <v>1040</v>
      </c>
      <c r="H86" s="15">
        <v>1130</v>
      </c>
      <c r="I86" s="51" t="s">
        <v>1096</v>
      </c>
      <c r="J86" s="15">
        <v>921</v>
      </c>
      <c r="K86" s="12"/>
      <c r="L86" s="51" t="s">
        <v>1064</v>
      </c>
      <c r="M86" s="15">
        <v>1076</v>
      </c>
      <c r="N86" s="12"/>
      <c r="O86" s="12"/>
    </row>
    <row r="87" spans="2:15" x14ac:dyDescent="0.25">
      <c r="B87" s="51" t="s">
        <v>1017</v>
      </c>
      <c r="C87" s="15">
        <v>2197</v>
      </c>
      <c r="D87" s="12"/>
      <c r="E87" s="12"/>
      <c r="F87" s="12"/>
      <c r="G87" s="51" t="s">
        <v>1041</v>
      </c>
      <c r="H87" s="15">
        <v>1096</v>
      </c>
      <c r="I87" s="51" t="s">
        <v>1097</v>
      </c>
      <c r="J87" s="15">
        <v>1489</v>
      </c>
      <c r="K87" s="12"/>
      <c r="L87" s="51" t="s">
        <v>1065</v>
      </c>
      <c r="M87" s="15">
        <v>1216</v>
      </c>
      <c r="N87" s="12"/>
      <c r="O87" s="12"/>
    </row>
    <row r="88" spans="2:15" x14ac:dyDescent="0.25">
      <c r="B88" s="51" t="s">
        <v>1018</v>
      </c>
      <c r="C88" s="15">
        <v>1117</v>
      </c>
      <c r="D88" s="12"/>
      <c r="E88" s="12"/>
      <c r="F88" s="12"/>
      <c r="G88" s="51" t="s">
        <v>1042</v>
      </c>
      <c r="H88" s="15" t="s">
        <v>392</v>
      </c>
      <c r="I88" s="51" t="s">
        <v>1098</v>
      </c>
      <c r="J88" s="15">
        <v>958</v>
      </c>
      <c r="K88" s="12"/>
      <c r="L88" s="51" t="s">
        <v>1066</v>
      </c>
      <c r="M88" s="15">
        <v>971</v>
      </c>
      <c r="N88" s="12"/>
      <c r="O88" s="12"/>
    </row>
    <row r="89" spans="2:15" ht="15.75" thickBot="1" x14ac:dyDescent="0.3">
      <c r="B89" s="18" t="s">
        <v>1019</v>
      </c>
      <c r="C89" s="20">
        <v>1179</v>
      </c>
      <c r="D89" s="12"/>
      <c r="E89" s="12"/>
      <c r="F89" s="12"/>
      <c r="G89" s="18" t="s">
        <v>1043</v>
      </c>
      <c r="H89" s="20">
        <v>1234</v>
      </c>
      <c r="I89" s="51" t="s">
        <v>1099</v>
      </c>
      <c r="J89" s="15">
        <v>1061</v>
      </c>
      <c r="K89" s="12"/>
      <c r="L89" s="18" t="s">
        <v>1067</v>
      </c>
      <c r="M89" s="20">
        <v>1103</v>
      </c>
      <c r="N89" s="12"/>
      <c r="O89" s="12"/>
    </row>
    <row r="90" spans="2:15" ht="15.75" thickBot="1" x14ac:dyDescent="0.3">
      <c r="B90" s="12"/>
      <c r="C90" s="12"/>
      <c r="D90" s="12"/>
      <c r="E90" s="12"/>
      <c r="F90" s="12"/>
      <c r="G90" s="12"/>
      <c r="H90" s="12"/>
      <c r="I90" s="18" t="s">
        <v>1100</v>
      </c>
      <c r="J90" s="20" t="s">
        <v>392</v>
      </c>
      <c r="K90" s="12"/>
      <c r="L90" s="12"/>
      <c r="M90" s="12"/>
      <c r="N90" s="12"/>
      <c r="O90" s="12"/>
    </row>
    <row r="91" spans="2:15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pans="2:15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</row>
    <row r="93" spans="2:15" x14ac:dyDescent="0.25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</row>
  </sheetData>
  <mergeCells count="30">
    <mergeCell ref="N64:O64"/>
    <mergeCell ref="B33:E33"/>
    <mergeCell ref="G33:J33"/>
    <mergeCell ref="L33:O33"/>
    <mergeCell ref="B34:C34"/>
    <mergeCell ref="D34:E34"/>
    <mergeCell ref="G34:H34"/>
    <mergeCell ref="I34:J34"/>
    <mergeCell ref="L34:M34"/>
    <mergeCell ref="N34:O34"/>
    <mergeCell ref="B64:C64"/>
    <mergeCell ref="D64:E64"/>
    <mergeCell ref="G64:H64"/>
    <mergeCell ref="I64:J64"/>
    <mergeCell ref="L64:M64"/>
    <mergeCell ref="B1:O1"/>
    <mergeCell ref="B31:O31"/>
    <mergeCell ref="B61:O61"/>
    <mergeCell ref="B63:E63"/>
    <mergeCell ref="G63:J63"/>
    <mergeCell ref="L63:O63"/>
    <mergeCell ref="B3:E3"/>
    <mergeCell ref="G3:J3"/>
    <mergeCell ref="L3:O3"/>
    <mergeCell ref="B4:C4"/>
    <mergeCell ref="D4:E4"/>
    <mergeCell ref="G4:H4"/>
    <mergeCell ref="I4:J4"/>
    <mergeCell ref="L4:M4"/>
    <mergeCell ref="N4:O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Figure 1c</vt:lpstr>
      <vt:lpstr>Figure 1d</vt:lpstr>
      <vt:lpstr>Figure 1e - Suppl. 1e</vt:lpstr>
      <vt:lpstr>Figure 2a</vt:lpstr>
      <vt:lpstr>Figure 2b, 2c</vt:lpstr>
      <vt:lpstr>Figure 2d</vt:lpstr>
      <vt:lpstr>Figure 2e</vt:lpstr>
      <vt:lpstr>Figure 3a</vt:lpstr>
      <vt:lpstr>Figure 3c</vt:lpstr>
      <vt:lpstr>Figure 3b,3d - Suppl. 3e-3f</vt:lpstr>
      <vt:lpstr>Figure 4a</vt:lpstr>
      <vt:lpstr>Figure 4c</vt:lpstr>
      <vt:lpstr>Suppl. 1f</vt:lpstr>
      <vt:lpstr>Suppl. 2a </vt:lpstr>
      <vt:lpstr>Suppl. 2c</vt:lpstr>
      <vt:lpstr>Suppl. 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2021-07-21T12:41:55Z</dcterms:modified>
</cp:coreProperties>
</file>