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6910\Lab9_10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Sheet1!$D$33:$J$59</definedName>
  </definedNames>
  <calcPr calcId="152511"/>
</workbook>
</file>

<file path=xl/calcChain.xml><?xml version="1.0" encoding="utf-8"?>
<calcChain xmlns="http://schemas.openxmlformats.org/spreadsheetml/2006/main">
  <c r="G10" i="1" l="1"/>
  <c r="G11" i="1" s="1"/>
  <c r="G12" i="1" s="1"/>
  <c r="D12" i="1"/>
  <c r="D13" i="1"/>
  <c r="D14" i="1"/>
  <c r="D15" i="1"/>
  <c r="D16" i="1"/>
  <c r="D17" i="1"/>
  <c r="D18" i="1" l="1"/>
  <c r="D19" i="1" s="1"/>
  <c r="G16" i="1" s="1"/>
  <c r="G13" i="1"/>
  <c r="G14" i="1" s="1"/>
  <c r="G17" i="1" l="1"/>
  <c r="G15" i="1"/>
  <c r="G19" i="1" l="1"/>
</calcChain>
</file>

<file path=xl/sharedStrings.xml><?xml version="1.0" encoding="utf-8"?>
<sst xmlns="http://schemas.openxmlformats.org/spreadsheetml/2006/main" count="45" uniqueCount="38">
  <si>
    <t>Predicted Probability based on Estimated Negative Bionomial Regression Model</t>
  </si>
  <si>
    <t xml:space="preserve">Variable </t>
  </si>
  <si>
    <t>B</t>
  </si>
  <si>
    <t>Mean</t>
  </si>
  <si>
    <t>Example taken from Long, S. (1997), p.228 &amp; formula on p. 237.</t>
  </si>
  <si>
    <t>Constant</t>
  </si>
  <si>
    <t>B*Mean</t>
  </si>
  <si>
    <t>sum or xB</t>
  </si>
  <si>
    <t>u=exp(xB)</t>
  </si>
  <si>
    <t>Dispersion or a</t>
  </si>
  <si>
    <t>y</t>
  </si>
  <si>
    <t>Pr(Y)</t>
  </si>
  <si>
    <t>female</t>
  </si>
  <si>
    <t>married</t>
  </si>
  <si>
    <t>kid5</t>
  </si>
  <si>
    <t>phd</t>
  </si>
  <si>
    <t>mentor</t>
  </si>
  <si>
    <t xml:space="preserve">Obtain predicted probabilities based on a negative binomial regression </t>
  </si>
  <si>
    <t>Developed by Dr. Shenyang Guo December 29, 1999  (All Rights Reserved)</t>
  </si>
  <si>
    <t>MERs (The impact of mentor's publications, all other variables at means)</t>
  </si>
  <si>
    <t>Pr(y=0)</t>
  </si>
  <si>
    <t>Pr(y=1)</t>
  </si>
  <si>
    <t>Pr(y=3)</t>
  </si>
  <si>
    <t>Pr(y=4)</t>
  </si>
  <si>
    <t>Pr(y=5)</t>
  </si>
  <si>
    <t>Pr(y=2)</t>
  </si>
  <si>
    <t>mentor's # of pub</t>
  </si>
  <si>
    <t>MEMs (all variables are at means)</t>
  </si>
  <si>
    <t>Formula for computation of predicted probabilities:</t>
  </si>
  <si>
    <t>=POWER(D20,-1)</t>
  </si>
  <si>
    <t>=D21+G10</t>
  </si>
  <si>
    <t>=EXP(GAMMALN(G11))</t>
  </si>
  <si>
    <t>=EXP(GAMMALN(G10))</t>
  </si>
  <si>
    <t>=FACT(D21)*G13</t>
  </si>
  <si>
    <t>=POWER((G10/(G10+D19)),G10)</t>
  </si>
  <si>
    <t>=POWER((D19/(G10+D19)),D21)</t>
  </si>
  <si>
    <t>=G12/G14</t>
  </si>
  <si>
    <t>P=8*6*7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</si>
</sst>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b/>
      <i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4" fillId="0" borderId="0" xfId="0" applyFont="1"/>
    <xf numFmtId="164" fontId="0" fillId="0" borderId="0" xfId="0" applyNumberFormat="1"/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3" fillId="3" borderId="0" xfId="0" applyFont="1" applyFill="1"/>
    <xf numFmtId="0" fontId="0" fillId="3" borderId="0" xfId="0" applyFill="1"/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2" borderId="0" xfId="0" quotePrefix="1" applyFont="1" applyFill="1" applyAlignment="1">
      <alignment horizontal="left"/>
    </xf>
    <xf numFmtId="0" fontId="7" fillId="0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885825</xdr:colOff>
          <xdr:row>4</xdr:row>
          <xdr:rowOff>123825</xdr:rowOff>
        </xdr:from>
        <xdr:to>
          <xdr:col>8</xdr:col>
          <xdr:colOff>762000</xdr:colOff>
          <xdr:row>8</xdr:row>
          <xdr:rowOff>200025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FF0000" mc:Ignorable="a14" a14:legacySpreadsheetColorIndex="1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20" sqref="I20"/>
    </sheetView>
  </sheetViews>
  <sheetFormatPr defaultRowHeight="12.75" x14ac:dyDescent="0.2"/>
  <cols>
    <col min="1" max="1" width="16.42578125" customWidth="1"/>
    <col min="2" max="7" width="15" customWidth="1"/>
    <col min="8" max="8" width="5.140625" customWidth="1"/>
    <col min="9" max="9" width="23.5703125" customWidth="1"/>
  </cols>
  <sheetData>
    <row r="1" spans="1:9" ht="18" x14ac:dyDescent="0.25">
      <c r="A1" s="6" t="s">
        <v>17</v>
      </c>
    </row>
    <row r="2" spans="1:9" ht="18" x14ac:dyDescent="0.25">
      <c r="A2" s="6" t="s">
        <v>18</v>
      </c>
    </row>
    <row r="3" spans="1:9" s="2" customFormat="1" ht="18" x14ac:dyDescent="0.25">
      <c r="A3" s="6" t="s">
        <v>0</v>
      </c>
    </row>
    <row r="4" spans="1:9" s="2" customFormat="1" ht="18" x14ac:dyDescent="0.25">
      <c r="A4" s="6" t="s">
        <v>4</v>
      </c>
    </row>
    <row r="5" spans="1:9" s="2" customFormat="1" ht="18" x14ac:dyDescent="0.25"/>
    <row r="6" spans="1:9" s="2" customFormat="1" ht="18" x14ac:dyDescent="0.25">
      <c r="A6" s="2" t="s">
        <v>28</v>
      </c>
    </row>
    <row r="7" spans="1:9" s="2" customFormat="1" ht="18" x14ac:dyDescent="0.25"/>
    <row r="8" spans="1:9" s="2" customFormat="1" ht="18" x14ac:dyDescent="0.25"/>
    <row r="9" spans="1:9" s="2" customFormat="1" ht="18" x14ac:dyDescent="0.25"/>
    <row r="10" spans="1:9" x14ac:dyDescent="0.2">
      <c r="F10" s="8">
        <v>1</v>
      </c>
      <c r="G10" s="9">
        <f>POWER(D20,-1)</f>
        <v>2.2643876359906296</v>
      </c>
      <c r="H10" s="15" t="s">
        <v>29</v>
      </c>
      <c r="I10" s="10"/>
    </row>
    <row r="11" spans="1:9" s="4" customFormat="1" x14ac:dyDescent="0.2">
      <c r="A11" s="4" t="s">
        <v>1</v>
      </c>
      <c r="B11" s="4" t="s">
        <v>2</v>
      </c>
      <c r="C11" s="4" t="s">
        <v>3</v>
      </c>
      <c r="D11" s="4" t="s">
        <v>6</v>
      </c>
      <c r="E11" s="4" t="s">
        <v>3</v>
      </c>
      <c r="F11" s="8">
        <v>2</v>
      </c>
      <c r="G11" s="9">
        <f>D21+G10</f>
        <v>2.2643876359906296</v>
      </c>
      <c r="H11" s="15" t="s">
        <v>30</v>
      </c>
      <c r="I11" s="17"/>
    </row>
    <row r="12" spans="1:9" x14ac:dyDescent="0.2">
      <c r="A12" t="s">
        <v>5</v>
      </c>
      <c r="B12">
        <v>0.25614399999999998</v>
      </c>
      <c r="C12">
        <v>1</v>
      </c>
      <c r="D12">
        <f t="shared" ref="D12:D17" si="0">C12*B12</f>
        <v>0.25614399999999998</v>
      </c>
      <c r="E12">
        <v>1</v>
      </c>
      <c r="F12" s="8">
        <v>3</v>
      </c>
      <c r="G12" s="9">
        <f>EXP(GAMMALN(G11))</f>
        <v>1.1424405867036631</v>
      </c>
      <c r="H12" s="15" t="s">
        <v>31</v>
      </c>
      <c r="I12" s="10"/>
    </row>
    <row r="13" spans="1:9" x14ac:dyDescent="0.2">
      <c r="A13" t="s">
        <v>12</v>
      </c>
      <c r="B13">
        <v>-0.21641840000000001</v>
      </c>
      <c r="C13">
        <v>0.4601093</v>
      </c>
      <c r="D13">
        <f t="shared" si="0"/>
        <v>-9.957611853112E-2</v>
      </c>
      <c r="E13">
        <v>0.4601093</v>
      </c>
      <c r="F13" s="8">
        <v>4</v>
      </c>
      <c r="G13" s="9">
        <f>EXP(GAMMALN(G10))</f>
        <v>1.1424405867036631</v>
      </c>
      <c r="H13" s="15" t="s">
        <v>32</v>
      </c>
      <c r="I13" s="10"/>
    </row>
    <row r="14" spans="1:9" x14ac:dyDescent="0.2">
      <c r="A14" t="s">
        <v>13</v>
      </c>
      <c r="B14">
        <v>0.1504895</v>
      </c>
      <c r="C14">
        <v>0.66229510000000003</v>
      </c>
      <c r="D14">
        <f t="shared" si="0"/>
        <v>9.9668458451450004E-2</v>
      </c>
      <c r="E14">
        <v>0.66229510000000003</v>
      </c>
      <c r="F14" s="8">
        <v>5</v>
      </c>
      <c r="G14" s="9">
        <f>FACT(D21)*G13</f>
        <v>1.1424405867036631</v>
      </c>
      <c r="H14" s="15" t="s">
        <v>33</v>
      </c>
      <c r="I14" s="10"/>
    </row>
    <row r="15" spans="1:9" x14ac:dyDescent="0.2">
      <c r="A15" t="s">
        <v>14</v>
      </c>
      <c r="B15">
        <v>-0.17641519999999999</v>
      </c>
      <c r="C15">
        <v>0.49508200000000002</v>
      </c>
      <c r="D15">
        <f t="shared" si="0"/>
        <v>-8.7339990046400001E-2</v>
      </c>
      <c r="E15">
        <v>0.49508200000000002</v>
      </c>
      <c r="F15" s="8">
        <v>6</v>
      </c>
      <c r="G15" s="9">
        <f>POWER((G10/(G10+D19)),G10)</f>
        <v>0.29775433257259493</v>
      </c>
      <c r="H15" s="15" t="s">
        <v>34</v>
      </c>
      <c r="I15" s="10"/>
    </row>
    <row r="16" spans="1:9" x14ac:dyDescent="0.2">
      <c r="A16" t="s">
        <v>15</v>
      </c>
      <c r="B16">
        <v>1.52712E-2</v>
      </c>
      <c r="C16">
        <v>3.1031089999999999</v>
      </c>
      <c r="D16">
        <f t="shared" si="0"/>
        <v>4.7388198160799998E-2</v>
      </c>
      <c r="E16">
        <v>3.1031089999999999</v>
      </c>
      <c r="F16" s="8">
        <v>7</v>
      </c>
      <c r="G16" s="9">
        <f>POWER((D19/(G10+D19)),D21)</f>
        <v>1</v>
      </c>
      <c r="H16" s="15" t="s">
        <v>35</v>
      </c>
      <c r="I16" s="10"/>
    </row>
    <row r="17" spans="1:9" x14ac:dyDescent="0.2">
      <c r="A17" t="s">
        <v>16</v>
      </c>
      <c r="B17">
        <v>2.9082299999999998E-2</v>
      </c>
      <c r="C17" s="12">
        <v>8.7672129999999999</v>
      </c>
      <c r="D17">
        <f t="shared" si="0"/>
        <v>0.25497071862990001</v>
      </c>
      <c r="E17">
        <v>8.7672129999999999</v>
      </c>
      <c r="F17" s="13">
        <v>8</v>
      </c>
      <c r="G17" s="14">
        <f>G12/G14</f>
        <v>1</v>
      </c>
      <c r="H17" s="15" t="s">
        <v>36</v>
      </c>
      <c r="I17" s="10"/>
    </row>
    <row r="18" spans="1:9" x14ac:dyDescent="0.2">
      <c r="C18" s="3" t="s">
        <v>7</v>
      </c>
      <c r="D18">
        <f>SUM(D12:D17)</f>
        <v>0.47125526666463002</v>
      </c>
      <c r="F18" s="16"/>
      <c r="G18" s="16"/>
      <c r="H18" s="16"/>
      <c r="I18" s="18" t="s">
        <v>37</v>
      </c>
    </row>
    <row r="19" spans="1:9" x14ac:dyDescent="0.2">
      <c r="C19" s="3" t="s">
        <v>8</v>
      </c>
      <c r="D19">
        <f>EXP(D18)</f>
        <v>1.6020038736702602</v>
      </c>
      <c r="F19" s="11" t="s">
        <v>11</v>
      </c>
      <c r="G19" s="12">
        <f>G17*G15*G16</f>
        <v>0.29775433257259493</v>
      </c>
    </row>
    <row r="20" spans="1:9" x14ac:dyDescent="0.2">
      <c r="C20" s="3" t="s">
        <v>9</v>
      </c>
      <c r="D20">
        <v>0.44162050000000003</v>
      </c>
    </row>
    <row r="21" spans="1:9" x14ac:dyDescent="0.2">
      <c r="C21" s="3" t="s">
        <v>10</v>
      </c>
      <c r="D21" s="12">
        <v>0</v>
      </c>
    </row>
    <row r="23" spans="1:9" x14ac:dyDescent="0.2">
      <c r="A23" s="1" t="s">
        <v>27</v>
      </c>
    </row>
    <row r="24" spans="1:9" x14ac:dyDescent="0.2">
      <c r="B24" s="1" t="s">
        <v>20</v>
      </c>
      <c r="C24" s="1" t="s">
        <v>21</v>
      </c>
      <c r="D24" s="1" t="s">
        <v>25</v>
      </c>
      <c r="E24" s="1" t="s">
        <v>22</v>
      </c>
      <c r="F24" s="1" t="s">
        <v>23</v>
      </c>
      <c r="G24" s="1" t="s">
        <v>24</v>
      </c>
    </row>
    <row r="25" spans="1:9" x14ac:dyDescent="0.2">
      <c r="A25" s="1"/>
      <c r="B25" s="7">
        <v>0.29775433257259493</v>
      </c>
      <c r="C25" s="7">
        <v>0.27936152826042115</v>
      </c>
      <c r="D25" s="7">
        <v>0.18892788374876662</v>
      </c>
      <c r="E25" s="7">
        <v>0.11127285063168887</v>
      </c>
      <c r="F25" s="7">
        <v>6.0678497260571132E-2</v>
      </c>
      <c r="G25" s="7">
        <v>3.149931935163313E-2</v>
      </c>
    </row>
    <row r="27" spans="1:9" x14ac:dyDescent="0.2">
      <c r="A27" s="1" t="s">
        <v>19</v>
      </c>
    </row>
    <row r="28" spans="1:9" x14ac:dyDescent="0.2">
      <c r="A28" s="1" t="s">
        <v>26</v>
      </c>
      <c r="B28" s="1" t="s">
        <v>20</v>
      </c>
      <c r="C28" s="1" t="s">
        <v>21</v>
      </c>
      <c r="D28" s="1" t="s">
        <v>25</v>
      </c>
      <c r="E28" s="1" t="s">
        <v>22</v>
      </c>
      <c r="F28" s="1" t="s">
        <v>23</v>
      </c>
      <c r="G28" s="1" t="s">
        <v>24</v>
      </c>
    </row>
    <row r="29" spans="1:9" x14ac:dyDescent="0.2">
      <c r="A29">
        <v>1</v>
      </c>
      <c r="B29" s="7">
        <v>0.36299603056566498</v>
      </c>
      <c r="C29" s="7">
        <v>0.29655618798946448</v>
      </c>
      <c r="D29" s="7">
        <v>0.17463571185207935</v>
      </c>
      <c r="E29" s="7">
        <v>8.9561801213685885E-2</v>
      </c>
      <c r="F29" s="7">
        <v>4.2527027506335482E-2</v>
      </c>
      <c r="G29" s="7">
        <v>1.9223301926211921E-2</v>
      </c>
    </row>
    <row r="30" spans="1:9" x14ac:dyDescent="0.2">
      <c r="A30">
        <v>2</v>
      </c>
      <c r="B30" s="7">
        <v>0.35439466238055295</v>
      </c>
      <c r="C30" s="7">
        <v>0.29493290096106206</v>
      </c>
      <c r="D30" s="7">
        <v>0.1769213426695003</v>
      </c>
      <c r="E30" s="7">
        <v>9.2427439667532571E-2</v>
      </c>
      <c r="F30" s="7">
        <v>4.4706849627633473E-2</v>
      </c>
      <c r="G30" s="7">
        <v>2.0585810100426587E-2</v>
      </c>
    </row>
    <row r="31" spans="1:9" x14ac:dyDescent="0.2">
      <c r="A31">
        <v>3</v>
      </c>
      <c r="B31" s="7">
        <v>0.34584311460382</v>
      </c>
      <c r="C31" s="7">
        <v>0.29313031801376233</v>
      </c>
      <c r="D31" s="7">
        <v>0.17908668535087791</v>
      </c>
      <c r="E31" s="7">
        <v>9.5286099509172925E-2</v>
      </c>
      <c r="F31" s="7">
        <v>4.6940558157087323E-2</v>
      </c>
      <c r="G31" s="7">
        <v>2.2013429104764708E-2</v>
      </c>
    </row>
    <row r="32" spans="1:9" x14ac:dyDescent="0.2">
      <c r="A32">
        <v>4</v>
      </c>
      <c r="B32" s="7">
        <v>0.33734657360790482</v>
      </c>
      <c r="C32" s="7">
        <v>0.29115043275870639</v>
      </c>
      <c r="D32" s="7">
        <v>0.18112547200589776</v>
      </c>
      <c r="E32" s="7">
        <v>9.8130793961528837E-2</v>
      </c>
      <c r="F32" s="7">
        <v>4.9224752755890333E-2</v>
      </c>
      <c r="G32" s="7">
        <v>2.3506205278238761E-2</v>
      </c>
    </row>
    <row r="33" spans="1:7" x14ac:dyDescent="0.2">
      <c r="A33">
        <v>5</v>
      </c>
      <c r="B33" s="7">
        <v>0.32891016165401915</v>
      </c>
      <c r="C33" s="7">
        <v>0.2889956600445539</v>
      </c>
      <c r="D33" s="7">
        <v>0.1830316961103384</v>
      </c>
      <c r="E33" s="7">
        <v>0.10095433672372985</v>
      </c>
      <c r="F33" s="7">
        <v>5.1555630650511247E-2</v>
      </c>
      <c r="G33" s="7">
        <v>2.5063861260236662E-2</v>
      </c>
    </row>
    <row r="34" spans="1:7" x14ac:dyDescent="0.2">
      <c r="A34">
        <v>6</v>
      </c>
      <c r="B34" s="7">
        <v>0.32053892469413997</v>
      </c>
      <c r="C34" s="7">
        <v>0.28666883201197274</v>
      </c>
      <c r="D34" s="7">
        <v>0.18479964473826704</v>
      </c>
      <c r="E34" s="7">
        <v>0.10374937262000591</v>
      </c>
      <c r="F34" s="7">
        <v>5.392898850654694E-2</v>
      </c>
      <c r="G34" s="7">
        <v>2.6685775034115712E-2</v>
      </c>
    </row>
    <row r="35" spans="1:7" x14ac:dyDescent="0.2">
      <c r="A35" s="5"/>
    </row>
    <row r="36" spans="1:7" x14ac:dyDescent="0.2">
      <c r="A36" s="5"/>
    </row>
    <row r="37" spans="1:7" x14ac:dyDescent="0.2">
      <c r="A37" s="5"/>
    </row>
    <row r="38" spans="1:7" x14ac:dyDescent="0.2">
      <c r="A38" s="5"/>
    </row>
    <row r="39" spans="1:7" x14ac:dyDescent="0.2">
      <c r="A39" s="5"/>
    </row>
    <row r="40" spans="1:7" x14ac:dyDescent="0.2">
      <c r="A40" s="5"/>
    </row>
    <row r="41" spans="1:7" x14ac:dyDescent="0.2">
      <c r="A41" s="5"/>
    </row>
  </sheetData>
  <pageMargins left="1.79" right="0.75" top="2.8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29" r:id="rId4">
          <objectPr defaultSize="0" r:id="rId5">
            <anchor moveWithCells="1">
              <from>
                <xdr:col>4</xdr:col>
                <xdr:colOff>885825</xdr:colOff>
                <xdr:row>4</xdr:row>
                <xdr:rowOff>123825</xdr:rowOff>
              </from>
              <to>
                <xdr:col>8</xdr:col>
                <xdr:colOff>762000</xdr:colOff>
                <xdr:row>8</xdr:row>
                <xdr:rowOff>200025</xdr:rowOff>
              </to>
            </anchor>
          </objectPr>
        </oleObject>
      </mc:Choice>
      <mc:Fallback>
        <oleObject progId="Equation.3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CCCMHRI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Shenyang Guo</dc:creator>
  <cp:lastModifiedBy>Shenyang Guo</cp:lastModifiedBy>
  <cp:lastPrinted>1999-12-29T08:58:00Z</cp:lastPrinted>
  <dcterms:created xsi:type="dcterms:W3CDTF">1999-12-29T06:21:04Z</dcterms:created>
  <dcterms:modified xsi:type="dcterms:W3CDTF">2016-10-29T23:08:28Z</dcterms:modified>
</cp:coreProperties>
</file>