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1DF4299E-3858-4667-8C52-80C7EBC701B3}" xr6:coauthVersionLast="47" xr6:coauthVersionMax="47" xr10:uidLastSave="{00000000-0000-0000-0000-000000000000}"/>
  <bookViews>
    <workbookView xWindow="-110" yWindow="-110" windowWidth="19420" windowHeight="10300" firstSheet="20" activeTab="22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&lt;&lt;&lt;Data" sheetId="14" r:id="rId8"/>
    <sheet name="Budget_Forecast_4-18 Jan 2025" sheetId="9" r:id="rId9"/>
    <sheet name="Budget_Forecast 18J - 1F 2025" sheetId="10" r:id="rId10"/>
    <sheet name="Budget_Forecast 6F - 20F 2025" sheetId="13" r:id="rId11"/>
    <sheet name="N_Budget_Forecast 20F - 6M" sheetId="20" r:id="rId12"/>
    <sheet name="J_Budget_Forecast 20F - 6M 2025" sheetId="19" r:id="rId13"/>
    <sheet name="Nico_PR_3M - 15M" sheetId="24" r:id="rId14"/>
    <sheet name="Joseph_PR_3M - 13M" sheetId="25" r:id="rId15"/>
    <sheet name="Jospeh_PR_13M - 23M" sheetId="27" r:id="rId16"/>
    <sheet name="Joseph_PR_20M - 27M" sheetId="29" r:id="rId17"/>
    <sheet name="Nico_PR_16M to Sale" sheetId="28" r:id="rId18"/>
    <sheet name="Nico_PR_25Mar to 8Apr" sheetId="31" r:id="rId19"/>
    <sheet name="Joseph_PR_27Mar - 10Apr" sheetId="33" r:id="rId20"/>
    <sheet name="Nico_PR_13Apr to 27Apr" sheetId="35" r:id="rId21"/>
    <sheet name="Joseph_PR_7Apr - 12Apr" sheetId="36" r:id="rId22"/>
    <sheet name="Joseph_PR_12Apr - Sale Time" sheetId="37" r:id="rId23"/>
    <sheet name="Template" sheetId="12" r:id="rId24"/>
    <sheet name="&lt;&lt;&lt; Budget Forecasts" sheetId="16" r:id="rId25"/>
    <sheet name="Detailed Financials &gt;&gt;" sheetId="17" r:id="rId26"/>
    <sheet name="Model" sheetId="1" r:id="rId27"/>
    <sheet name="PnL" sheetId="32" r:id="rId28"/>
    <sheet name="P + L  Income Statement" sheetId="7" r:id="rId29"/>
    <sheet name="Balance Sheet" sheetId="6" r:id="rId30"/>
    <sheet name="Cash Flow Statement" sheetId="8" r:id="rId31"/>
    <sheet name="Chicken House 2 - 300" sheetId="11" r:id="rId32"/>
    <sheet name="Chicken House - 500" sheetId="2" r:id="rId33"/>
    <sheet name="Guard House" sheetId="3" r:id="rId34"/>
    <sheet name="Finishings" sheetId="4" r:id="rId35"/>
    <sheet name="Floor and Stone Work" sheetId="5" r:id="rId36"/>
    <sheet name="Sheet2" sheetId="18" r:id="rId37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</definedNames>
  <calcPr calcId="191029"/>
  <pivotCaches>
    <pivotCache cacheId="0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37" l="1"/>
  <c r="N37" i="37"/>
  <c r="J37" i="37"/>
  <c r="N33" i="37"/>
  <c r="J33" i="37"/>
  <c r="N21" i="37"/>
  <c r="J21" i="37"/>
  <c r="H20" i="37"/>
  <c r="N20" i="37" s="1"/>
  <c r="H12" i="37"/>
  <c r="N12" i="37" s="1"/>
  <c r="H11" i="37"/>
  <c r="N11" i="37" s="1"/>
  <c r="N20" i="36"/>
  <c r="H20" i="36"/>
  <c r="N12" i="36"/>
  <c r="N11" i="36"/>
  <c r="H12" i="36"/>
  <c r="H11" i="36"/>
  <c r="N40" i="36"/>
  <c r="N40" i="35"/>
  <c r="N26" i="35"/>
  <c r="I26" i="35"/>
  <c r="N20" i="35"/>
  <c r="I20" i="35"/>
  <c r="N12" i="35"/>
  <c r="N11" i="35"/>
  <c r="I12" i="35"/>
  <c r="I11" i="35"/>
  <c r="O41" i="3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<sst xmlns="http://schemas.openxmlformats.org/spreadsheetml/2006/main" count="10495" uniqueCount="1511">
  <si>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</si>
  <si>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</si>
  <si>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</si>
  <si>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</si>
  <si>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</si>
  <si>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</si>
  <si>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</si>
  <si>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</si>
  <si>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</si>
  <si>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</si>
  <si>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</si>
  <si>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</si>
  <si>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</si>
  <si>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</si>
  <si>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</si>
  <si>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</si>
  <si>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</si>
  <si>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</si>
  <si>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</si>
  <si>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</si>
  <si>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</si>
  <si>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</si>
  <si>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</si>
  <si>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</si>
  <si>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</si>
  <si>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</si>
  <si>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</si>
  <si>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</si>
  <si>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</si>
  <si>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</si>
  <si>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</si>
  <si>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</si>
  <si>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</si>
  <si>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</si>
  <si>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</si>
  <si>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</si>
  <si>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</si>
  <si>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</si>
  <si>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</si>
  <si>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</si>
  <si>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</si>
  <si>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</si>
  <si>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</si>
  <si>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</si>
  <si>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</si>
  <si>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</si>
  <si>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</si>
  <si>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</si>
  <si>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</si>
  <si>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</si>
  <si>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</si>
  <si>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</si>
  <si>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</si>
  <si>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</si>
  <si>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</si>
  <si>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</si>
  <si>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</si>
  <si>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</si>
  <si>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</si>
  <si>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</si>
  <si>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</si>
  <si>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</si>
  <si>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</si>
  <si>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</si>
  <si>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</si>
  <si>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</si>
  <si>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</si>
  <si>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</si>
  <si>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</si>
  <si>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</si>
  <si>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</si>
  <si>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</si>
  <si>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</si>
  <si>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</si>
  <si>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</si>
  <si>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</si>
  <si>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</si>
  <si>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</si>
  <si>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</si>
  <si>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</si>
  <si>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</si>
  <si>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</si>
  <si>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</si>
  <si>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</si>
  <si>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</si>
  <si>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</si>
  <si>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</si>
  <si>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</si>
  <si>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</si>
  <si>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</si>
  <si>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</si>
  <si>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</si>
  <si>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</si>
  <si>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</si>
  <si>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</si>
  <si>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</si>
  <si>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</si>
  <si>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</si>
  <si>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</si>
  <si>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</si>
  <si>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</si>
  <si>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</si>
  <si>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</si>
  <si>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</si>
  <si>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</si>
  <si>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</si>
  <si>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</si>
  <si>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</si>
  <si>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</si>
  <si>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</si>
  <si>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</si>
  <si>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</si>
  <si>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</si>
  <si>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</si>
  <si>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</si>
  <si>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</si>
  <si>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</si>
  <si>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</si>
  <si>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</si>
  <si>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</si>
  <si>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</si>
  <si>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</si>
  <si>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</si>
  <si>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</si>
  <si>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</si>
  <si>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</si>
  <si>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</si>
  <si>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</si>
  <si>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</si>
  <si>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</si>
  <si>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</si>
  <si>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</si>
  <si>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</si>
  <si>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</si>
  <si>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</si>
  <si>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</si>
  <si>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</si>
  <si>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</si>
  <si>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</si>
  <si>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</si>
  <si>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</si>
  <si>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</si>
  <si>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</si>
  <si>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</si>
  <si>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</si>
  <si>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</si>
  <si>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</si>
  <si>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</si>
  <si>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</si>
  <si>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</si>
  <si>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</si>
  <si>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</si>
  <si>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</si>
  <si>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</si>
  <si>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</si>
  <si>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</si>
  <si>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</si>
  <si>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</si>
  <si>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</si>
  <si>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</si>
  <si>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</si>
  <si>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</si>
  <si>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</si>
  <si>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</si>
  <si>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</si>
  <si>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</si>
  <si>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</si>
  <si>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</si>
  <si>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</si>
  <si>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</si>
  <si>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</si>
  <si>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</si>
  <si>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</si>
  <si>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</si>
  <si>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</si>
  <si>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</si>
  <si>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</si>
  <si>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</si>
  <si>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</si>
  <si>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</si>
  <si>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</si>
  <si>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</si>
  <si>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</si>
  <si>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</si>
  <si>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</si>
  <si>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</si>
  <si>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</si>
  <si>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</si>
  <si>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</si>
  <si>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</si>
  <si>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</si>
  <si>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</si>
  <si>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</si>
  <si>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</si>
  <si>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</si>
  <si>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</si>
  <si>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</si>
  <si>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</si>
  <si>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</si>
  <si>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</si>
  <si>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</si>
  <si>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</si>
  <si>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</si>
  <si>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</si>
  <si>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</si>
  <si>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</si>
  <si>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</si>
  <si>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</si>
  <si>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</si>
  <si>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</si>
  <si>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</si>
  <si>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</si>
  <si>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</si>
  <si>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</si>
  <si>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</si>
  <si>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</si>
  <si>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</si>
  <si>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</si>
  <si>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</si>
  <si>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</si>
  <si>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</si>
  <si>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</si>
  <si>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</si>
  <si>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</si>
  <si>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</si>
  <si>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</si>
  <si>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</si>
  <si>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</si>
  <si>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</si>
  <si>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</si>
  <si>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</si>
  <si>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</si>
  <si>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</si>
  <si>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</si>
  <si>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</si>
  <si>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</si>
  <si>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</si>
  <si>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</si>
  <si>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</si>
  <si>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</si>
  <si>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</si>
  <si>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</si>
  <si>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</si>
  <si>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</si>
  <si>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</si>
  <si>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</si>
  <si>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</si>
  <si>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</si>
  <si>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</si>
  <si>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</si>
  <si>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</si>
  <si>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</si>
  <si>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</si>
  <si>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</si>
  <si>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</si>
  <si>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</si>
  <si>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</si>
  <si>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</si>
  <si>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</si>
  <si>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</si>
  <si>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</si>
  <si>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</si>
  <si>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</si>
  <si>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</si>
  <si>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</si>
  <si>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</si>
  <si>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</si>
  <si>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</si>
  <si>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</si>
  <si>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</si>
  <si>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</si>
  <si>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</si>
  <si>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</si>
  <si>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</si>
  <si>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</si>
  <si>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</si>
  <si>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</si>
  <si>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</si>
  <si>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</si>
  <si>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</si>
  <si>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</si>
  <si>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</si>
  <si>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</si>
  <si>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</si>
  <si>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</si>
  <si>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</si>
  <si>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</si>
  <si>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</si>
  <si>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</si>
  <si>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</si>
  <si>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</si>
  <si>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</si>
  <si>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</si>
  <si>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</si>
  <si>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</si>
  <si>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</si>
  <si>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</si>
  <si>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</si>
  <si>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</si>
  <si>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</si>
  <si>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</si>
  <si>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</si>
  <si>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</si>
  <si>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</si>
  <si>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</si>
  <si>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</si>
  <si>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</si>
  <si>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</si>
  <si>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</si>
  <si>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</si>
  <si>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</si>
  <si>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</si>
  <si>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</si>
  <si>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</si>
  <si>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</si>
  <si>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</si>
  <si>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</si>
  <si>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</si>
  <si>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</si>
  <si>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</si>
  <si>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</si>
  <si>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</si>
  <si>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</si>
  <si>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</si>
  <si>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</si>
  <si>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</si>
  <si>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</si>
  <si>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</si>
  <si>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</si>
  <si>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</si>
  <si>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</si>
  <si>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</si>
  <si>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</si>
  <si>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</si>
  <si>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</si>
  <si>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</si>
  <si>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</si>
  <si>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</si>
  <si>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</si>
  <si>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</si>
  <si>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</si>
  <si>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</si>
  <si>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</si>
  <si>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</si>
  <si>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</si>
  <si>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</si>
  <si>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</si>
  <si>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</si>
  <si>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</si>
  <si>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</si>
  <si>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</si>
  <si>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</si>
  <si>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</si>
  <si>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</si>
  <si>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</si>
  <si>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</si>
  <si>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</si>
  <si>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</si>
  <si>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</si>
  <si>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</si>
  <si>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</si>
  <si>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</si>
  <si>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</si>
  <si>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</si>
  <si>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</si>
  <si>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</si>
  <si>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</si>
  <si>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</si>
  <si>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</si>
  <si>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</si>
  <si>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</si>
  <si>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</si>
  <si>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</si>
  <si>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</si>
  <si>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</si>
  <si>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</si>
  <si>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</si>
  <si>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</si>
  <si>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</si>
  <si>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</si>
  <si>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</si>
  <si>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</si>
  <si>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</si>
  <si>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</si>
  <si>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</si>
  <si>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</si>
  <si>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</si>
  <si>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</si>
  <si>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</si>
  <si>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</si>
  <si>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</si>
  <si>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</si>
  <si>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</si>
  <si>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</si>
  <si>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</si>
  <si>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</si>
  <si>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</si>
  <si>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</si>
  <si>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</si>
  <si>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</si>
  <si>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</si>
  <si>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</si>
  <si>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</si>
  <si>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</si>
  <si>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</si>
  <si>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</si>
  <si>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</si>
  <si>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</si>
  <si>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</si>
  <si>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</si>
  <si>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</si>
  <si>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</si>
  <si>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</si>
  <si>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</si>
  <si>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</si>
  <si>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</si>
  <si>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</si>
  <si>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</si>
  <si>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</si>
  <si>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</si>
  <si>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</si>
  <si>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</si>
  <si>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</si>
  <si>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</si>
  <si>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</si>
  <si>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</si>
  <si>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</si>
  <si>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</si>
  <si>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</si>
  <si>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</si>
  <si>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</si>
  <si>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</si>
  <si>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</si>
  <si>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</si>
  <si>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</si>
  <si>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</si>
  <si>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</si>
  <si>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</si>
  <si>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</si>
  <si>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</si>
  <si>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</si>
  <si>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</si>
  <si>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</si>
  <si>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</si>
  <si>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</si>
  <si>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</si>
  <si>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</si>
  <si>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</si>
  <si>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</si>
  <si>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</si>
  <si>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</si>
  <si>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</si>
  <si>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</si>
  <si>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</si>
  <si>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</si>
  <si>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</si>
  <si>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</si>
  <si>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</si>
  <si>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</si>
  <si>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</si>
  <si>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</si>
  <si>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</si>
  <si>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</si>
  <si>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</si>
  <si>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</si>
  <si>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</si>
  <si>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</si>
  <si>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</si>
  <si>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</si>
  <si>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</si>
  <si>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</si>
  <si>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</si>
  <si>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</si>
  <si>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</si>
  <si>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</si>
  <si>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</si>
  <si>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</si>
  <si>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</si>
  <si>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</si>
  <si>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</si>
  <si>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</si>
  <si>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</si>
  <si>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</si>
  <si>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</si>
  <si>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</si>
  <si>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</si>
  <si>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</si>
  <si>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</si>
  <si>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</si>
  <si>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</si>
  <si>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</si>
  <si>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</si>
  <si>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</si>
  <si>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</si>
  <si>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</si>
  <si>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</si>
  <si>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</si>
  <si>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</si>
  <si>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</si>
  <si>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</si>
  <si>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</si>
  <si>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</si>
  <si>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</si>
  <si>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</si>
  <si>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</si>
  <si>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</si>
  <si>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</si>
  <si>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</si>
  <si>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</si>
  <si>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</si>
  <si>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</si>
  <si>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</si>
  <si>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</si>
  <si>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</si>
  <si>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</si>
  <si>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</si>
  <si>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</si>
  <si>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</si>
  <si>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</si>
  <si>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</si>
  <si>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</si>
  <si>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</si>
  <si>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</si>
  <si>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</si>
  <si>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</si>
  <si>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</si>
  <si>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</si>
  <si>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</si>
  <si>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</si>
  <si>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</si>
  <si>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</si>
  <si>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</si>
  <si>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</si>
  <si>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</si>
  <si>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</si>
  <si>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</si>
  <si>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</si>
  <si>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</si>
  <si>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</si>
  <si>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</si>
  <si>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</si>
  <si>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</si>
  <si>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</si>
  <si>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</si>
  <si>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</si>
  <si>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</si>
  <si>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</si>
  <si>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</si>
  <si>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</si>
  <si>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</si>
  <si>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</si>
  <si>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</si>
  <si>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</si>
  <si>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</si>
  <si>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</si>
  <si>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</si>
  <si>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</si>
  <si>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</si>
  <si>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</si>
  <si>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</si>
  <si>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</si>
  <si>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</si>
  <si>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</si>
  <si>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</si>
  <si>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</si>
  <si>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</si>
  <si>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</si>
  <si>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</si>
  <si>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</si>
  <si>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</si>
  <si>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</si>
  <si>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</si>
  <si>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</si>
  <si>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</si>
  <si>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</si>
  <si>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</si>
  <si>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</si>
  <si>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</si>
  <si>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</si>
  <si>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</si>
  <si>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</si>
  <si>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</si>
  <si>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</si>
  <si>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</si>
  <si>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</si>
  <si>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</si>
  <si>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</si>
  <si>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</si>
  <si>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</si>
  <si>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</si>
  <si>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</si>
  <si>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</si>
  <si>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</si>
  <si>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</si>
  <si>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</si>
  <si>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</si>
  <si>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</si>
  <si>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</si>
  <si>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</si>
  <si>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</si>
  <si>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</si>
  <si>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</si>
  <si>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</si>
  <si>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</si>
  <si>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</si>
  <si>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</si>
  <si>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</si>
  <si>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</si>
  <si>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</si>
  <si>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</si>
  <si>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</si>
  <si>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</si>
  <si>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</si>
  <si>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</si>
  <si>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</si>
  <si>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</si>
  <si>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</si>
  <si>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</si>
  <si>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</si>
  <si>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</si>
  <si>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</si>
  <si>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</si>
  <si>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</si>
  <si>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</si>
  <si>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</si>
  <si>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</si>
  <si>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</si>
  <si>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</si>
  <si>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</si>
  <si>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</si>
  <si>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</si>
  <si>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</si>
  <si>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</si>
  <si>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</si>
  <si>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</si>
  <si>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</si>
  <si>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</si>
  <si>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</si>
  <si>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</si>
  <si>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</si>
  <si>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</si>
  <si>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</si>
  <si>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</si>
  <si>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</si>
  <si>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</si>
  <si>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</si>
  <si>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</si>
  <si>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</si>
  <si>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</si>
  <si>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</si>
  <si>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</si>
  <si>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</si>
  <si>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</si>
  <si>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</si>
  <si>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</si>
  <si>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</si>
  <si>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</si>
  <si>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</si>
  <si>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</si>
  <si>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</si>
  <si>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</si>
  <si>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</si>
  <si>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</si>
  <si>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</si>
  <si>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</si>
  <si>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</si>
  <si>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</si>
  <si>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</si>
  <si>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</si>
  <si>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</si>
  <si>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</si>
  <si>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</si>
  <si>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</si>
  <si>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</si>
  <si>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</si>
  <si>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</si>
  <si>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</si>
  <si>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</si>
  <si>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</si>
  <si>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</si>
  <si>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</si>
  <si>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</si>
  <si>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</si>
  <si>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</si>
  <si>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</si>
  <si>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</si>
  <si>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</si>
  <si>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</si>
  <si>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</si>
  <si>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</si>
  <si>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</si>
  <si>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</si>
  <si>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</si>
  <si>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</si>
  <si>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</si>
  <si>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</si>
  <si>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</si>
  <si>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</si>
  <si>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</si>
  <si>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</si>
  <si>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</si>
  <si>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</si>
  <si>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</si>
  <si>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</si>
  <si>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</si>
  <si>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</si>
  <si>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</si>
  <si>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</si>
  <si>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</si>
  <si>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</si>
  <si>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</si>
  <si>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</si>
  <si>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</si>
  <si>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</si>
  <si>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</si>
  <si>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</si>
  <si>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</si>
  <si>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</si>
  <si>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</si>
  <si>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</si>
  <si>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</si>
  <si>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</si>
  <si>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</si>
  <si>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</si>
  <si>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</si>
  <si>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</si>
  <si>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</si>
  <si>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</si>
  <si>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</si>
  <si>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</si>
  <si>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</si>
  <si>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</si>
  <si>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</si>
  <si>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</si>
  <si>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</si>
  <si>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</si>
  <si>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</si>
  <si>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</si>
  <si>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</si>
  <si>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</si>
  <si>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</si>
  <si>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</si>
  <si>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</si>
  <si>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</si>
  <si>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</si>
  <si>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</si>
  <si>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</si>
  <si>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</si>
  <si>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</si>
  <si>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</si>
  <si>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</si>
  <si>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</si>
  <si>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</si>
  <si>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</si>
  <si>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</si>
  <si>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</si>
  <si>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</si>
  <si>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</si>
  <si>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</si>
  <si>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</si>
  <si>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</si>
  <si>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</si>
  <si>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</si>
  <si>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</si>
  <si>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</si>
  <si>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</si>
  <si>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</si>
  <si>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</si>
  <si>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</si>
  <si>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</si>
  <si>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</si>
  <si>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</si>
  <si>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</si>
  <si>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</si>
  <si>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</si>
  <si>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</si>
  <si>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</si>
  <si>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</si>
  <si>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</si>
  <si>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</si>
  <si>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</si>
  <si>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</si>
  <si>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</si>
  <si>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</si>
  <si>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</si>
  <si>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</si>
  <si>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</si>
  <si>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</si>
  <si>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</si>
  <si>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</si>
  <si>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</si>
  <si>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</si>
  <si>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</si>
  <si>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</si>
  <si>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</si>
  <si>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</si>
  <si>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</si>
  <si>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</si>
  <si>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</si>
  <si>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</si>
  <si>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</si>
  <si>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</si>
  <si>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</si>
  <si>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</si>
  <si>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</si>
  <si>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</si>
  <si>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</si>
  <si>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</si>
  <si>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</si>
  <si>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</si>
  <si>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</si>
  <si>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</si>
  <si>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</si>
  <si>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</si>
  <si>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</si>
  <si>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</si>
  <si>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</si>
  <si>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</si>
  <si>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</si>
  <si>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</si>
  <si>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</si>
  <si>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</si>
  <si>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</si>
  <si>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</si>
  <si>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</si>
  <si>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</si>
  <si>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</si>
  <si>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</si>
  <si>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</si>
  <si>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</si>
  <si>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</si>
  <si>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</si>
  <si>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</si>
  <si>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</si>
  <si>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</si>
  <si>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</si>
  <si>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</si>
  <si>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</si>
  <si>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</si>
  <si>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</si>
  <si>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</si>
  <si>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</si>
  <si>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</si>
  <si>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</si>
  <si>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</si>
  <si>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</si>
  <si>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</si>
  <si>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</si>
  <si>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</si>
  <si>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</si>
  <si>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</si>
  <si>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</si>
  <si>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</si>
  <si>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</si>
  <si>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</si>
  <si>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</si>
  <si>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</si>
  <si>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</si>
  <si>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</si>
  <si>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</si>
  <si>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</si>
  <si>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</si>
  <si>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</si>
  <si>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</si>
  <si>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</si>
  <si>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</si>
  <si>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</si>
  <si>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</si>
  <si>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</si>
  <si>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</si>
  <si>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</si>
  <si>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</si>
  <si>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</si>
  <si>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</si>
  <si>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</si>
  <si>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</si>
  <si>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</si>
  <si>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</si>
  <si>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</si>
  <si>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</si>
  <si>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</si>
  <si>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</si>
  <si>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</si>
  <si>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</si>
  <si>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</si>
  <si>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</si>
  <si>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</si>
  <si>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</si>
  <si>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</si>
  <si>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</si>
  <si>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</si>
  <si>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</si>
  <si>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</si>
  <si>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</si>
  <si>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</si>
  <si>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</si>
  <si>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</si>
  <si>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</si>
  <si>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</si>
  <si>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</si>
  <si>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</si>
  <si>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</si>
  <si>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</si>
  <si>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</si>
  <si>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</si>
  <si>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</si>
  <si>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</si>
  <si>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</si>
  <si>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</si>
  <si>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</si>
  <si>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</si>
  <si>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</si>
  <si>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</si>
  <si>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</si>
  <si>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</si>
  <si>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</si>
  <si>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</si>
  <si>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</si>
  <si>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</si>
  <si>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</si>
  <si>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</si>
  <si>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</si>
  <si>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</si>
  <si>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</si>
  <si>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</si>
  <si>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</si>
  <si>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</si>
  <si>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</si>
  <si>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</si>
  <si>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</si>
  <si>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</si>
  <si>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</si>
  <si>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</si>
  <si>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</si>
  <si>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</si>
  <si>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</si>
  <si>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</si>
  <si>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</si>
  <si>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</si>
  <si>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</si>
  <si>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</si>
  <si>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</si>
  <si>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</si>
  <si>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</si>
  <si>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</si>
  <si>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</si>
  <si>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</si>
  <si>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</si>
  <si>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</si>
  <si>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</si>
  <si>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</si>
  <si>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</si>
  <si>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</si>
  <si>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</si>
  <si>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</si>
  <si>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</si>
  <si>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</si>
  <si>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</si>
  <si>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</si>
  <si>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</si>
  <si>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</si>
  <si>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</si>
  <si>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</si>
  <si>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</si>
  <si>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</si>
  <si>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</si>
  <si>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</si>
  <si>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</si>
  <si>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</si>
  <si>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</si>
  <si>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</si>
  <si>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</si>
  <si>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</si>
  <si>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</si>
  <si>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</si>
  <si>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</si>
  <si>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</si>
  <si>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</si>
  <si>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</si>
  <si>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</si>
  <si>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</si>
  <si>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</si>
  <si>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</si>
  <si>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</si>
  <si>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</si>
  <si>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</si>
  <si>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</si>
  <si>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</si>
  <si>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</si>
  <si>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</si>
  <si>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</si>
  <si>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</si>
  <si>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</si>
  <si>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</si>
  <si>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</si>
  <si>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</si>
  <si>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</si>
  <si>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</si>
  <si>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</si>
  <si>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</si>
  <si>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</si>
  <si>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</si>
  <si>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</si>
  <si>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</si>
  <si>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</si>
  <si>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</si>
  <si>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</si>
  <si>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</si>
  <si>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</si>
  <si>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</si>
  <si>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</si>
  <si>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</si>
  <si>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</si>
  <si>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</si>
  <si>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</si>
  <si>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</si>
  <si>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</si>
  <si>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</si>
  <si>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</si>
  <si>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</si>
  <si>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</si>
  <si>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</si>
  <si>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</si>
  <si>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</si>
  <si>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</si>
  <si>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</si>
  <si>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</si>
  <si>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</si>
  <si>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</si>
  <si>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</si>
  <si>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</si>
  <si>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</si>
  <si>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</si>
  <si>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</si>
  <si>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</si>
  <si>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</si>
  <si>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</si>
  <si>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</si>
  <si>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</si>
  <si>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</si>
  <si>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</si>
  <si>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</si>
  <si>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</si>
  <si>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</si>
  <si>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</si>
  <si>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</si>
  <si>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</si>
  <si>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</si>
  <si>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</si>
  <si>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</si>
  <si>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</si>
  <si>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</si>
  <si>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</si>
  <si>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</si>
  <si>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</si>
  <si>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</si>
  <si>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</si>
  <si>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</si>
  <si>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</si>
  <si>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</si>
  <si>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</si>
  <si>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</si>
  <si>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</si>
  <si>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</si>
  <si>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</si>
  <si>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</si>
  <si>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</si>
  <si>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</si>
  <si>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</si>
  <si>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</si>
  <si>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</si>
  <si>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</si>
  <si>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</si>
  <si>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</si>
  <si>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</si>
  <si>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</si>
  <si>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</si>
  <si>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</si>
  <si>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</si>
  <si>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</si>
  <si>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</si>
  <si>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</si>
  <si>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</si>
  <si>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</si>
  <si>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</si>
  <si>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</si>
  <si>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</si>
  <si>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</si>
  <si>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</si>
  <si>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</si>
  <si>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</si>
  <si>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</si>
  <si>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</si>
  <si>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</si>
  <si>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</si>
  <si>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</si>
  <si>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</si>
  <si>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</si>
  <si>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</si>
  <si>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</si>
  <si>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</si>
  <si>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</si>
  <si>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</si>
  <si>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</si>
  <si>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</si>
  <si>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</si>
  <si>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</si>
  <si>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</si>
  <si>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</si>
  <si>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</si>
  <si>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</si>
  <si>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</si>
  <si>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</si>
  <si>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</si>
  <si>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</si>
  <si>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</si>
  <si>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</si>
  <si>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</si>
  <si>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</si>
  <si>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</si>
  <si>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</si>
  <si>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</si>
  <si>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</si>
  <si>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</si>
  <si>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</si>
  <si>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</si>
  <si>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</si>
  <si>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</si>
  <si>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</si>
  <si>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</si>
  <si>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</si>
  <si>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</si>
  <si>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</si>
  <si>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</si>
  <si>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</si>
  <si>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</si>
  <si>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</si>
  <si>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</si>
  <si>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</si>
  <si>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</si>
  <si>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</si>
  <si>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</si>
  <si>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</si>
  <si>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</si>
  <si>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</si>
  <si>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</si>
  <si>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</si>
  <si>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</si>
  <si>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</si>
  <si>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</si>
  <si>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</si>
  <si>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</si>
  <si>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</si>
  <si>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</si>
  <si>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</si>
  <si>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</si>
  <si>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</si>
  <si>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</si>
  <si>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</si>
  <si>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</si>
  <si>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</si>
  <si>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</si>
  <si>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</si>
  <si>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</si>
  <si>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</si>
  <si>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</si>
  <si>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</si>
  <si>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</si>
  <si>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</si>
  <si>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</si>
  <si>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</si>
  <si>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</si>
  <si>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</si>
  <si>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</si>
  <si>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</si>
  <si>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</si>
  <si>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</si>
  <si>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</si>
  <si>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</si>
  <si>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</si>
  <si>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</si>
  <si>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</si>
  <si>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</si>
  <si>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</si>
  <si>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</si>
  <si>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</si>
  <si>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</si>
  <si>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</si>
  <si>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</si>
  <si>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</si>
  <si>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</si>
  <si>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</si>
  <si>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</si>
  <si>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</si>
  <si>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</si>
  <si>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</si>
  <si>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</si>
  <si>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</si>
  <si>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</si>
  <si>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</si>
  <si>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</si>
  <si>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</si>
  <si>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</si>
  <si>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</si>
  <si>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</si>
  <si>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</si>
  <si>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</si>
  <si>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</si>
  <si>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</si>
  <si>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</si>
  <si>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</si>
  <si>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</si>
  <si>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</si>
  <si>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</si>
  <si>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</si>
  <si>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</si>
  <si>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</si>
  <si>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</si>
  <si>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</si>
  <si>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</si>
  <si>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</si>
  <si>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</si>
  <si>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</si>
  <si>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</si>
  <si>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</si>
  <si>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</si>
  <si>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</si>
  <si>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</si>
  <si>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</si>
  <si>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</si>
  <si>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</si>
  <si>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</si>
  <si>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</si>
  <si>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</si>
  <si>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</si>
  <si>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</si>
  <si>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</si>
  <si>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</si>
  <si>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</si>
  <si>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</si>
  <si>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</si>
  <si>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</si>
  <si>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</si>
  <si>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</si>
  <si>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</si>
  <si>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</si>
  <si>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</si>
  <si>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</si>
  <si>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</si>
  <si>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</si>
  <si>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</si>
  <si>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</si>
  <si>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</si>
  <si>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</si>
  <si>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</si>
  <si>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</si>
  <si>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</si>
  <si>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</si>
  <si>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</si>
  <si>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</si>
  <si>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</si>
  <si>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</si>
  <si>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</si>
  <si>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</si>
  <si>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</si>
  <si>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</si>
  <si>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</si>
  <si>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</si>
  <si>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</si>
  <si>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</si>
  <si>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</si>
  <si>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</si>
  <si>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</si>
  <si>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</si>
  <si>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</si>
  <si>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</si>
  <si>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</si>
  <si>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</si>
  <si>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</si>
  <si>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</si>
  <si>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</si>
  <si>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</si>
  <si>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</si>
  <si>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</si>
  <si>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</si>
  <si>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</si>
  <si>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</si>
  <si>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</si>
  <si>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</si>
  <si>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</si>
  <si>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</si>
  <si>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</si>
  <si>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</si>
  <si>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</si>
  <si>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</si>
  <si>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</si>
  <si>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</si>
  <si>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</si>
  <si>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</si>
  <si>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</si>
  <si>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</si>
  <si>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</si>
  <si>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</si>
  <si>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</si>
  <si>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</si>
  <si>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</si>
  <si>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</si>
  <si>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</si>
  <si>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</si>
  <si>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</si>
  <si>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</si>
  <si>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</si>
  <si>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</si>
  <si>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</si>
  <si>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</si>
  <si>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</si>
  <si>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</si>
  <si>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</si>
  <si>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</si>
  <si>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</si>
  <si>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</si>
  <si>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</si>
  <si>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</si>
  <si>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</si>
  <si>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</si>
  <si>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</si>
  <si>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</si>
  <si>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</si>
  <si>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</si>
  <si>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</si>
  <si>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</si>
  <si>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</si>
  <si>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</si>
  <si>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</si>
  <si>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</si>
  <si>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</si>
  <si>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</si>
  <si>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</si>
  <si>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</si>
  <si>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</si>
  <si>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</si>
  <si>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</si>
  <si>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</si>
  <si>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</si>
  <si>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</si>
  <si>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</si>
  <si>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</si>
  <si>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</si>
  <si>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</si>
  <si>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</si>
  <si>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</si>
  <si>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</si>
  <si>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</si>
  <si>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</si>
  <si>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</si>
  <si>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</si>
  <si>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</si>
  <si>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</si>
  <si>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</si>
  <si>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</si>
  <si>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</si>
  <si>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</si>
  <si>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</si>
  <si>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</si>
  <si>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</si>
  <si>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</si>
  <si>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</si>
  <si>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</si>
  <si>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</si>
  <si>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</si>
  <si>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</si>
  <si>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</si>
  <si>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</si>
  <si>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</si>
  <si>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</si>
  <si>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</si>
  <si>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</si>
  <si>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</si>
  <si>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</si>
  <si>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</si>
  <si>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</si>
  <si>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</si>
  <si>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</si>
  <si>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</si>
  <si>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</si>
  <si>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</si>
  <si>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</si>
  <si>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</si>
  <si>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</si>
  <si>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</si>
  <si>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</si>
  <si>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</si>
  <si>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</si>
  <si>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</si>
  <si>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</si>
  <si>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</si>
  <si>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</si>
  <si>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</si>
  <si>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</si>
  <si>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</si>
  <si>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</si>
  <si>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</si>
  <si>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</si>
  <si>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</si>
  <si>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</si>
  <si>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</si>
  <si>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</si>
  <si>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</si>
  <si>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</si>
  <si>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</si>
  <si>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</si>
  <si>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</si>
  <si>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</si>
  <si>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</si>
  <si>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</si>
  <si>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</si>
  <si>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</si>
  <si>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</si>
  <si>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</si>
  <si>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</si>
  <si>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</si>
  <si>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</si>
  <si>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</si>
  <si>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</si>
  <si>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</si>
  <si>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</si>
  <si>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</si>
  <si>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</si>
  <si>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</si>
  <si>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</si>
  <si>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</si>
  <si>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</si>
  <si>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</si>
  <si>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</si>
  <si>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</si>
  <si>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</si>
  <si>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</si>
  <si>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</si>
  <si>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</si>
  <si>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</si>
  <si>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</si>
  <si>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</si>
  <si>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</si>
  <si>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</si>
  <si>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</si>
  <si>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</si>
  <si>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</si>
  <si>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</si>
  <si>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</si>
  <si>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</si>
  <si>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</si>
  <si>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</si>
  <si>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</si>
  <si>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</si>
  <si>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</si>
  <si>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</si>
  <si>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</si>
  <si>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</si>
  <si>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</si>
  <si>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</si>
  <si>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</si>
  <si>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</si>
  <si>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</si>
  <si>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</si>
  <si>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</si>
  <si>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</si>
  <si>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</si>
  <si>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</si>
  <si>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</si>
  <si>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</si>
  <si>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</si>
  <si>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</si>
  <si>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</si>
  <si>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</si>
  <si>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</si>
  <si>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</si>
  <si>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</si>
  <si>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</si>
  <si>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</si>
  <si>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</si>
  <si>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</si>
  <si>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</si>
  <si>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</si>
  <si>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</si>
  <si>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</si>
  <si>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</si>
  <si>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</si>
  <si>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</si>
  <si>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</si>
  <si>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</si>
  <si>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</si>
  <si>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</si>
  <si>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</si>
  <si>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</si>
  <si>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</si>
  <si>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</si>
  <si>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</si>
  <si>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</si>
  <si>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</si>
  <si>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</si>
  <si>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</si>
  <si>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</si>
  <si>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</si>
  <si>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</si>
  <si>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</si>
  <si>
    <t>Others</t>
  </si>
  <si>
    <t>Gomboro</t>
  </si>
  <si>
    <t>Sent</t>
  </si>
  <si>
    <t>Transport for the feeds</t>
  </si>
  <si>
    <t>Transport for wood shavings</t>
  </si>
  <si>
    <t>Already 40,000/- received, balance 20,000/- for wood shavings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</si>
</sst>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41" fontId="23" fillId="0" borderId="0" xfId="0" applyNumberFormat="1" applyFont="1"/>
    <xf numFmtId="0" fontId="0" fillId="13" borderId="0" xfId="0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9" t="s">
        <v>225</v>
      </c>
      <c r="F3" s="140"/>
      <c r="G3" s="141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2">
        <f>C19*D19</f>
        <v>42000</v>
      </c>
      <c r="I19" s="143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2">
        <f>C30*D30</f>
        <v>50000</v>
      </c>
      <c r="H30" s="144"/>
      <c r="I30" s="143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2">
        <f>C32*D32</f>
        <v>40000</v>
      </c>
      <c r="H32" s="144"/>
      <c r="I32" s="143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2">
        <f>C37*D37</f>
        <v>50000</v>
      </c>
      <c r="H37" s="144"/>
      <c r="I37" s="143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2">
        <f>C21*D21</f>
        <v>10000</v>
      </c>
      <c r="I21" s="147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5">
        <f>C33*D33</f>
        <v>50000</v>
      </c>
      <c r="I33" s="146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A31" zoomScaleNormal="100" workbookViewId="0">
      <selection activeCell="S38" sqref="S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37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37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37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38" t="s">
        <v>1504</v>
      </c>
      <c r="S40" s="138"/>
      <c r="T40" s="138"/>
      <c r="U40" s="138"/>
      <c r="V40" s="138"/>
    </row>
    <row r="41" spans="2:22" x14ac:dyDescent="0.35">
      <c r="N41" s="56"/>
      <c r="R41" s="138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5C6-850B-49B2-95ED-B4E810187A94}">
  <sheetPr>
    <tabColor rgb="FF92D050"/>
    <pageSetUpPr fitToPage="1"/>
  </sheetPr>
  <dimension ref="A1:O41"/>
  <sheetViews>
    <sheetView showGridLines="0" topLeftCell="A3" zoomScale="50" zoomScaleNormal="5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/>
      <c r="I11" s="98">
        <f>C11*D11</f>
        <v>420000</v>
      </c>
      <c r="J11" s="98"/>
      <c r="K11" s="98"/>
      <c r="L11" s="98"/>
      <c r="M11" s="97"/>
      <c r="N11" s="98">
        <f>I11</f>
        <v>420000</v>
      </c>
      <c r="O11" s="97"/>
    </row>
    <row r="12" spans="1:15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>
        <f>C12*D12</f>
        <v>430000</v>
      </c>
      <c r="J12" s="98"/>
      <c r="K12" s="98"/>
      <c r="L12" s="98"/>
      <c r="M12" s="97"/>
      <c r="N12" s="98">
        <f>I12</f>
        <v>430000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707</v>
      </c>
      <c r="C20" s="97">
        <v>10000</v>
      </c>
      <c r="D20" s="98">
        <v>2</v>
      </c>
      <c r="E20" s="98"/>
      <c r="F20" s="98"/>
      <c r="G20" s="97"/>
      <c r="H20" s="97"/>
      <c r="I20" s="99">
        <f>C20*D20</f>
        <v>20000</v>
      </c>
      <c r="J20" s="97"/>
      <c r="K20" s="97"/>
      <c r="L20" s="97"/>
      <c r="M20" s="97"/>
      <c r="N20" s="98">
        <f>I20</f>
        <v>20000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1506</v>
      </c>
      <c r="C26" s="97">
        <v>500</v>
      </c>
      <c r="D26" s="98">
        <v>20</v>
      </c>
      <c r="E26" s="97"/>
      <c r="F26" s="98"/>
      <c r="G26" s="97"/>
      <c r="H26" s="97"/>
      <c r="I26" s="99">
        <f>C26*D26</f>
        <v>10000</v>
      </c>
      <c r="J26" s="97"/>
      <c r="K26" s="97"/>
      <c r="L26" s="97"/>
      <c r="M26" s="97"/>
      <c r="N26" s="100">
        <f>I26</f>
        <v>10000</v>
      </c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331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18000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898000</v>
      </c>
    </row>
    <row r="41" spans="2:15" x14ac:dyDescent="0.35">
      <c r="M41" t="s">
        <v>1507</v>
      </c>
      <c r="N41" s="56">
        <v>900000</v>
      </c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298-BBAF-48CF-9900-C04394830973}">
  <sheetPr>
    <tabColor rgb="FF92D050"/>
    <pageSetUpPr fitToPage="1"/>
  </sheetPr>
  <dimension ref="A1:O41"/>
  <sheetViews>
    <sheetView showGridLines="0" topLeftCell="B9" zoomScale="80" zoomScaleNormal="80" workbookViewId="0">
      <selection activeCell="B20" sqref="B20:N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>
        <f>C11*D11</f>
        <v>225000</v>
      </c>
      <c r="I11" s="98"/>
      <c r="J11" s="98"/>
      <c r="K11" s="98"/>
      <c r="L11" s="98"/>
      <c r="M11" s="97"/>
      <c r="N11" s="98">
        <f>H11</f>
        <v>225000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450000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101-94C2-4CAD-9CAE-E6CF5B9920C0}">
  <sheetPr>
    <tabColor rgb="FF92D050"/>
    <pageSetUpPr fitToPage="1"/>
  </sheetPr>
  <dimension ref="A1:O41"/>
  <sheetViews>
    <sheetView showGridLines="0" tabSelected="1" topLeftCell="A23" zoomScale="60" zoomScaleNormal="60" workbookViewId="0">
      <selection activeCell="I29" sqref="I2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140</v>
      </c>
      <c r="D11" s="98">
        <v>1500</v>
      </c>
      <c r="E11" s="98"/>
      <c r="F11" s="97"/>
      <c r="G11" s="98"/>
      <c r="H11" s="98">
        <f>C11*D11</f>
        <v>210000</v>
      </c>
      <c r="I11" s="98"/>
      <c r="J11" s="98"/>
      <c r="K11" s="98"/>
      <c r="L11" s="98"/>
      <c r="M11" s="97"/>
      <c r="N11" s="98">
        <f>H11</f>
        <v>210000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 t="s">
        <v>1509</v>
      </c>
      <c r="C21" s="97">
        <v>1</v>
      </c>
      <c r="D21" s="98">
        <v>10000</v>
      </c>
      <c r="E21" s="98"/>
      <c r="F21" s="98"/>
      <c r="G21" s="97"/>
      <c r="H21" s="97"/>
      <c r="I21" s="97"/>
      <c r="J21" s="99">
        <f>C21*D21</f>
        <v>10000</v>
      </c>
      <c r="K21" s="97"/>
      <c r="L21" s="97"/>
      <c r="M21" s="97"/>
      <c r="N21" s="98">
        <f>J21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 t="s">
        <v>227</v>
      </c>
      <c r="C33" s="97">
        <v>10</v>
      </c>
      <c r="D33" s="98">
        <v>5000</v>
      </c>
      <c r="E33" s="98"/>
      <c r="F33" s="98"/>
      <c r="G33" s="97"/>
      <c r="H33" s="97"/>
      <c r="I33" s="97"/>
      <c r="J33" s="99">
        <f>C33*D33</f>
        <v>50000</v>
      </c>
      <c r="K33" s="97"/>
      <c r="L33" s="97"/>
      <c r="M33" s="97" t="s">
        <v>1510</v>
      </c>
      <c r="N33" s="98">
        <f>J33</f>
        <v>50000</v>
      </c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559</v>
      </c>
      <c r="C37" s="97">
        <v>1</v>
      </c>
      <c r="D37" s="97">
        <v>75000</v>
      </c>
      <c r="E37" s="97"/>
      <c r="F37" s="97"/>
      <c r="G37" s="97"/>
      <c r="H37" s="97"/>
      <c r="I37" s="97"/>
      <c r="J37" s="97">
        <f>C37*D37</f>
        <v>75000</v>
      </c>
      <c r="K37" s="97"/>
      <c r="L37" s="97"/>
      <c r="M37" s="97"/>
      <c r="N37" s="98">
        <f>J37</f>
        <v>75000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570000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7" sqref="B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8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9" t="s">
        <v>94</v>
      </c>
      <c r="D5" s="150"/>
      <c r="E5" s="150"/>
      <c r="F5" s="151"/>
      <c r="G5" s="3">
        <f>D5*F5</f>
        <v>0</v>
      </c>
      <c r="H5" s="3"/>
      <c r="I5" s="3"/>
      <c r="J5" s="6"/>
      <c r="K5" s="149" t="s">
        <v>123</v>
      </c>
      <c r="L5" s="150"/>
      <c r="M5" s="150"/>
      <c r="N5" s="151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9" t="s">
        <v>112</v>
      </c>
      <c r="D13" s="150"/>
      <c r="E13" s="150"/>
      <c r="F13" s="151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9" t="s">
        <v>105</v>
      </c>
      <c r="D17" s="150"/>
      <c r="E17" s="150"/>
      <c r="F17" s="151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9" t="s">
        <v>114</v>
      </c>
      <c r="D5" s="150"/>
      <c r="E5" s="150"/>
      <c r="F5" s="151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opLeftCell="C210" workbookViewId="0">
      <selection activeCell="K220" sqref="K22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9" t="s">
        <v>225</v>
      </c>
      <c r="F3" s="140"/>
      <c r="G3" s="141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Nico_PR_13Apr to 27Apr</vt:lpstr>
      <vt:lpstr>Joseph_PR_7Apr - 12Apr</vt:lpstr>
      <vt:lpstr>Joseph_PR_12Apr - Sale Time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2025-04-14T16:43:34Z</dcterms:modified>
</cp:coreProperties>
</file>