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JC Farms\2025\"/>
    </mc:Choice>
  </mc:AlternateContent>
  <xr:revisionPtr revIDLastSave="0" documentId="13_ncr:1_{A02E166F-3AED-439A-B7A5-EC959D476C1B}" xr6:coauthVersionLast="47" xr6:coauthVersionMax="47" xr10:uidLastSave="{00000000-0000-0000-0000-000000000000}"/>
  <bookViews>
    <workbookView xWindow="-110" yWindow="-110" windowWidth="19420" windowHeight="10300" firstSheet="9" activeTab="11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&lt;&lt;&lt;Data" sheetId="14" r:id="rId4"/>
    <sheet name="Budget_Forecast_4-18 Jan 2025" sheetId="9" r:id="rId5"/>
    <sheet name="Budget_Forecast 18J - 1F 2025" sheetId="10" r:id="rId6"/>
    <sheet name="Budget_Forecast 6F - 20F 2025" sheetId="13" r:id="rId7"/>
    <sheet name="N_Budget_Forecast 20F - 6M" sheetId="20" r:id="rId8"/>
    <sheet name="20250128 to 20250302" sheetId="22" r:id="rId9"/>
    <sheet name="J_Budget_Forecast 20F - 6M 2025" sheetId="19" r:id="rId10"/>
    <sheet name="Nico_PR_3M - 15M" sheetId="24" r:id="rId11"/>
    <sheet name="Joseph_PR_3M - 13M" sheetId="25" r:id="rId12"/>
    <sheet name="Template" sheetId="12" r:id="rId13"/>
    <sheet name="&lt;&lt;&lt; Budget Forecasts" sheetId="16" r:id="rId14"/>
    <sheet name="Detailed Financials &gt;&gt;" sheetId="17" r:id="rId15"/>
    <sheet name="Model" sheetId="1" r:id="rId16"/>
    <sheet name="P + L  Income Statement" sheetId="7" r:id="rId17"/>
    <sheet name="Balance Sheet" sheetId="6" r:id="rId18"/>
    <sheet name="Cash Flow Statement" sheetId="8" r:id="rId19"/>
    <sheet name="Chicken House 2 - 300" sheetId="11" r:id="rId20"/>
    <sheet name="Chicken House - 500" sheetId="2" r:id="rId21"/>
    <sheet name="Guard House" sheetId="3" r:id="rId22"/>
    <sheet name="Finishings" sheetId="4" r:id="rId23"/>
    <sheet name="Floor and Stone Work" sheetId="5" r:id="rId24"/>
    <sheet name="Sheet2" sheetId="18" r:id="rId25"/>
  </sheets>
  <definedNames>
    <definedName name="_xlnm._FilterDatabase" localSheetId="8" hidden="1">'20250128 to 20250302'!$A$1:$AA$100</definedName>
  </definedNames>
  <calcPr calcId="191029"/>
  <pivotCaches>
    <pivotCache cacheId="4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25" l="1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N40" i="20" l="1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<sst xmlns="http://schemas.openxmlformats.org/spreadsheetml/2006/main" count="3642" uniqueCount="1004">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</sst>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1" fontId="11" fillId="11" borderId="0" xfId="2" applyFont="1" applyFill="1"/>
    <xf numFmtId="0" fontId="1" fillId="11" borderId="0" xfId="0" applyFont="1" applyFill="1"/>
    <xf numFmtId="164" fontId="0" fillId="0" borderId="0" xfId="0" applyNumberFormat="1" applyFill="1"/>
    <xf numFmtId="0" fontId="0" fillId="0" borderId="0" xfId="0" applyFill="1"/>
    <xf numFmtId="0" fontId="22" fillId="0" borderId="0" xfId="3" applyFill="1" applyAlignment="1" applyProtection="1"/>
    <xf numFmtId="0" fontId="0" fillId="0" borderId="0" xfId="0" pivotButton="1"/>
    <xf numFmtId="0" fontId="0" fillId="0" borderId="0" xfId="0" applyNumberFormat="1"/>
    <xf numFmtId="0" fontId="15" fillId="0" borderId="0" xfId="0" applyFont="1"/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Q42"/>
  <sheetViews>
    <sheetView showGridLines="0" topLeftCell="A27" zoomScale="70" zoomScaleNormal="70" workbookViewId="0">
      <selection activeCell="D39" sqref="D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23" t="s">
        <v>225</v>
      </c>
      <c r="F3" s="124"/>
      <c r="G3" s="124"/>
      <c r="H3" s="124"/>
      <c r="I3" s="124"/>
      <c r="J3" s="124"/>
      <c r="K3" s="124"/>
      <c r="L3" s="125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26">
        <f>C21*D21</f>
        <v>10000</v>
      </c>
      <c r="I21" s="131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7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29">
        <f>C33*D33</f>
        <v>50000</v>
      </c>
      <c r="I33" s="130"/>
      <c r="J33" s="97"/>
      <c r="K33" s="97"/>
      <c r="L33" s="97"/>
      <c r="M33" s="97"/>
      <c r="N33" s="98">
        <f>H33</f>
        <v>50000</v>
      </c>
      <c r="O33" s="97">
        <v>50000</v>
      </c>
    </row>
    <row r="34" spans="2:17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7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7" x14ac:dyDescent="0.35">
      <c r="B36" s="61" t="s">
        <v>696</v>
      </c>
      <c r="N36" s="56"/>
    </row>
    <row r="37" spans="2:17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43" t="s">
        <v>999</v>
      </c>
    </row>
    <row r="38" spans="2:17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7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7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7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7" x14ac:dyDescent="0.35">
      <c r="N42" s="56">
        <v>2344000</v>
      </c>
      <c r="O42" s="79">
        <f>O41</f>
        <v>1867500</v>
      </c>
      <c r="P42" s="79">
        <f>N42-O42</f>
        <v>476500</v>
      </c>
      <c r="Q42" s="143" t="s">
        <v>998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O41"/>
  <sheetViews>
    <sheetView showGridLines="0" zoomScale="70" zoomScaleNormal="70" workbookViewId="0">
      <selection activeCell="B11" sqref="B11:D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E1" t="s">
        <v>1002</v>
      </c>
      <c r="J1" t="s">
        <v>992</v>
      </c>
    </row>
    <row r="2" spans="1:15" ht="15" thickBot="1" x14ac:dyDescent="0.4"/>
    <row r="3" spans="1:15" ht="15" thickBot="1" x14ac:dyDescent="0.4">
      <c r="E3" s="123" t="s">
        <v>225</v>
      </c>
      <c r="F3" s="124"/>
      <c r="G3" s="124"/>
      <c r="H3" s="124"/>
      <c r="I3" s="124"/>
      <c r="J3" s="124"/>
      <c r="K3" s="124"/>
      <c r="L3" s="125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97"/>
    </row>
    <row r="15" spans="1:15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/>
    </row>
    <row r="21" spans="2:15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O41"/>
  <sheetViews>
    <sheetView showGridLines="0" tabSelected="1" zoomScale="70" zoomScaleNormal="70" workbookViewId="0">
      <selection activeCell="N21" sqref="N2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J1" t="s">
        <v>993</v>
      </c>
    </row>
    <row r="2" spans="1:15" ht="15" thickBot="1" x14ac:dyDescent="0.4"/>
    <row r="3" spans="1:15" ht="15" thickBot="1" x14ac:dyDescent="0.4">
      <c r="E3" s="123" t="s">
        <v>225</v>
      </c>
      <c r="F3" s="124"/>
      <c r="G3" s="124"/>
      <c r="H3" s="124"/>
      <c r="I3" s="124"/>
      <c r="J3" s="124"/>
      <c r="K3" s="124"/>
      <c r="L3" s="125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97"/>
    </row>
    <row r="13" spans="1:15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23" t="s">
        <v>225</v>
      </c>
      <c r="F3" s="124"/>
      <c r="G3" s="124"/>
      <c r="H3" s="124"/>
      <c r="I3" s="124"/>
      <c r="J3" s="124"/>
      <c r="K3" s="124"/>
      <c r="L3" s="125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32" t="s">
        <v>132</v>
      </c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36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36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36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36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36">
        <f>(L97*L98)</f>
        <v>280000</v>
      </c>
      <c r="M96" s="137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36">
        <f>L135*L136</f>
        <v>112500</v>
      </c>
      <c r="M134" s="137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36">
        <f>L151*L152</f>
        <v>20000</v>
      </c>
      <c r="M150" s="137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8" zoomScale="80" zoomScaleNormal="80" workbookViewId="0">
      <selection activeCell="C18" sqref="C18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33" t="s">
        <v>94</v>
      </c>
      <c r="D5" s="134"/>
      <c r="E5" s="134"/>
      <c r="F5" s="135"/>
      <c r="G5" s="3">
        <f>D5*F5</f>
        <v>0</v>
      </c>
      <c r="H5" s="3"/>
      <c r="I5" s="3"/>
      <c r="J5" s="6"/>
      <c r="K5" s="133" t="s">
        <v>123</v>
      </c>
      <c r="L5" s="134"/>
      <c r="M5" s="134"/>
      <c r="N5" s="135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33" t="s">
        <v>112</v>
      </c>
      <c r="D13" s="134"/>
      <c r="E13" s="134"/>
      <c r="F13" s="135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33" t="s">
        <v>105</v>
      </c>
      <c r="D17" s="134"/>
      <c r="E17" s="134"/>
      <c r="F17" s="135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33" t="s">
        <v>114</v>
      </c>
      <c r="D5" s="134"/>
      <c r="E5" s="134"/>
      <c r="F5" s="135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41" t="s">
        <v>512</v>
      </c>
      <c r="B1" t="s">
        <v>540</v>
      </c>
    </row>
    <row r="3" spans="1:5" x14ac:dyDescent="0.35">
      <c r="B3" s="141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 s="142">
        <v>35000</v>
      </c>
      <c r="C5" s="142">
        <v>2369000</v>
      </c>
      <c r="D5" s="142">
        <v>485500</v>
      </c>
      <c r="E5" s="142">
        <v>2889500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23" t="s">
        <v>225</v>
      </c>
      <c r="F3" s="124"/>
      <c r="G3" s="125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23" t="s">
        <v>225</v>
      </c>
      <c r="F3" s="124"/>
      <c r="G3" s="125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23" t="s">
        <v>225</v>
      </c>
      <c r="F3" s="124"/>
      <c r="G3" s="124"/>
      <c r="H3" s="124"/>
      <c r="I3" s="124"/>
      <c r="J3" s="124"/>
      <c r="K3" s="124"/>
      <c r="L3" s="125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26">
        <f>C19*D19</f>
        <v>42000</v>
      </c>
      <c r="I19" s="127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26">
        <f>C30*D30</f>
        <v>50000</v>
      </c>
      <c r="H30" s="128"/>
      <c r="I30" s="127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26">
        <f>C32*D32</f>
        <v>40000</v>
      </c>
      <c r="H32" s="128"/>
      <c r="I32" s="127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26">
        <f>C37*D37</f>
        <v>50000</v>
      </c>
      <c r="H37" s="128"/>
      <c r="I37" s="127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23" t="s">
        <v>225</v>
      </c>
      <c r="F3" s="124"/>
      <c r="G3" s="124"/>
      <c r="H3" s="124"/>
      <c r="I3" s="124"/>
      <c r="J3" s="124"/>
      <c r="K3" s="124"/>
      <c r="L3" s="125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38">
        <v>45694.720309814817</v>
      </c>
      <c r="B7" s="138">
        <v>45694.723375590278</v>
      </c>
      <c r="C7" s="138">
        <v>45694</v>
      </c>
      <c r="D7" s="139" t="s">
        <v>530</v>
      </c>
      <c r="E7" s="139" t="s">
        <v>249</v>
      </c>
      <c r="F7" s="139"/>
      <c r="G7" s="139"/>
      <c r="H7" s="139" t="s">
        <v>250</v>
      </c>
      <c r="I7" s="139"/>
      <c r="J7" s="139" t="s">
        <v>565</v>
      </c>
      <c r="K7" s="139">
        <v>140</v>
      </c>
      <c r="L7" s="139">
        <v>1100</v>
      </c>
      <c r="M7" s="139">
        <v>154000</v>
      </c>
      <c r="N7" s="139" t="s">
        <v>566</v>
      </c>
      <c r="O7" s="139" t="s">
        <v>567</v>
      </c>
      <c r="P7" s="139" t="s">
        <v>568</v>
      </c>
      <c r="Q7" s="140" t="s">
        <v>569</v>
      </c>
      <c r="R7" s="139">
        <v>437798374</v>
      </c>
      <c r="S7" s="139" t="s">
        <v>570</v>
      </c>
      <c r="T7" s="138">
        <v>45694.599687499998</v>
      </c>
      <c r="U7" s="139"/>
      <c r="V7" s="139"/>
      <c r="W7" s="139" t="s">
        <v>537</v>
      </c>
      <c r="X7" s="139" t="s">
        <v>538</v>
      </c>
      <c r="Y7" s="139" t="s">
        <v>539</v>
      </c>
      <c r="Z7" s="139"/>
      <c r="AA7" s="139">
        <v>6</v>
      </c>
    </row>
    <row r="8" spans="1:27" hidden="1" x14ac:dyDescent="0.35">
      <c r="A8" s="138">
        <v>45694.724902395843</v>
      </c>
      <c r="B8" s="138">
        <v>45694.726659525462</v>
      </c>
      <c r="C8" s="138">
        <v>45694</v>
      </c>
      <c r="D8" s="139" t="s">
        <v>530</v>
      </c>
      <c r="E8" s="139" t="s">
        <v>249</v>
      </c>
      <c r="F8" s="139"/>
      <c r="G8" s="139"/>
      <c r="H8" s="139" t="s">
        <v>250</v>
      </c>
      <c r="I8" s="139"/>
      <c r="J8" s="139" t="s">
        <v>571</v>
      </c>
      <c r="K8" s="139">
        <v>50</v>
      </c>
      <c r="L8" s="139">
        <v>4300</v>
      </c>
      <c r="M8" s="139">
        <v>215000</v>
      </c>
      <c r="N8" s="139" t="s">
        <v>572</v>
      </c>
      <c r="O8" s="139" t="s">
        <v>567</v>
      </c>
      <c r="P8" s="139" t="s">
        <v>573</v>
      </c>
      <c r="Q8" s="140" t="s">
        <v>574</v>
      </c>
      <c r="R8" s="139">
        <v>437799704</v>
      </c>
      <c r="S8" s="139" t="s">
        <v>575</v>
      </c>
      <c r="T8" s="138">
        <v>45694.601875</v>
      </c>
      <c r="U8" s="139"/>
      <c r="V8" s="139"/>
      <c r="W8" s="139" t="s">
        <v>537</v>
      </c>
      <c r="X8" s="139" t="s">
        <v>538</v>
      </c>
      <c r="Y8" s="139" t="s">
        <v>539</v>
      </c>
      <c r="Z8" s="139"/>
      <c r="AA8" s="139">
        <v>7</v>
      </c>
    </row>
    <row r="9" spans="1:27" hidden="1" x14ac:dyDescent="0.35">
      <c r="A9" s="138">
        <v>45694.727173819447</v>
      </c>
      <c r="B9" s="138">
        <v>45694.729303761567</v>
      </c>
      <c r="C9" s="138">
        <v>45694</v>
      </c>
      <c r="D9" s="139" t="s">
        <v>540</v>
      </c>
      <c r="E9" s="139" t="s">
        <v>558</v>
      </c>
      <c r="F9" s="139"/>
      <c r="G9" s="139" t="s">
        <v>268</v>
      </c>
      <c r="H9" s="139"/>
      <c r="I9" s="139"/>
      <c r="J9" s="139" t="s">
        <v>576</v>
      </c>
      <c r="K9" s="139">
        <v>1</v>
      </c>
      <c r="L9" s="139">
        <v>20000</v>
      </c>
      <c r="M9" s="139">
        <v>20000</v>
      </c>
      <c r="N9" s="139">
        <v>20000</v>
      </c>
      <c r="O9" s="139" t="s">
        <v>567</v>
      </c>
      <c r="P9" s="139" t="s">
        <v>577</v>
      </c>
      <c r="Q9" s="140" t="s">
        <v>578</v>
      </c>
      <c r="R9" s="139">
        <v>437801554</v>
      </c>
      <c r="S9" s="139" t="s">
        <v>579</v>
      </c>
      <c r="T9" s="138">
        <v>45694.604444444441</v>
      </c>
      <c r="U9" s="139"/>
      <c r="V9" s="139"/>
      <c r="W9" s="139" t="s">
        <v>537</v>
      </c>
      <c r="X9" s="139" t="s">
        <v>538</v>
      </c>
      <c r="Y9" s="139" t="s">
        <v>539</v>
      </c>
      <c r="Z9" s="139"/>
      <c r="AA9" s="139">
        <v>8</v>
      </c>
    </row>
    <row r="10" spans="1:27" x14ac:dyDescent="0.35">
      <c r="A10" s="138">
        <v>45694.729554675927</v>
      </c>
      <c r="B10" s="138">
        <v>45694.730947835647</v>
      </c>
      <c r="C10" s="138">
        <v>45694</v>
      </c>
      <c r="D10" s="139" t="s">
        <v>580</v>
      </c>
      <c r="E10" s="139" t="s">
        <v>581</v>
      </c>
      <c r="F10" s="139" t="s">
        <v>582</v>
      </c>
      <c r="G10" s="139"/>
      <c r="H10" s="139"/>
      <c r="I10" s="139"/>
      <c r="J10" s="139" t="s">
        <v>583</v>
      </c>
      <c r="K10" s="139">
        <v>6</v>
      </c>
      <c r="L10" s="139">
        <v>7000</v>
      </c>
      <c r="M10" s="139">
        <v>42000</v>
      </c>
      <c r="N10" s="139" t="s">
        <v>584</v>
      </c>
      <c r="O10" s="139" t="s">
        <v>567</v>
      </c>
      <c r="P10" s="139" t="s">
        <v>585</v>
      </c>
      <c r="Q10" s="140" t="s">
        <v>586</v>
      </c>
      <c r="R10" s="139">
        <v>437802642</v>
      </c>
      <c r="S10" s="139" t="s">
        <v>587</v>
      </c>
      <c r="T10" s="138">
        <v>45694.606157407397</v>
      </c>
      <c r="U10" s="139"/>
      <c r="V10" s="139"/>
      <c r="W10" s="139" t="s">
        <v>537</v>
      </c>
      <c r="X10" s="139" t="s">
        <v>538</v>
      </c>
      <c r="Y10" s="139" t="s">
        <v>539</v>
      </c>
      <c r="Z10" s="139"/>
      <c r="AA10" s="139">
        <v>9</v>
      </c>
    </row>
    <row r="11" spans="1:27" hidden="1" x14ac:dyDescent="0.35">
      <c r="A11" s="138">
        <v>45694.731241724527</v>
      </c>
      <c r="B11" s="138">
        <v>45694.73413261574</v>
      </c>
      <c r="C11" s="138">
        <v>45694</v>
      </c>
      <c r="D11" s="139" t="s">
        <v>530</v>
      </c>
      <c r="E11" s="139" t="s">
        <v>558</v>
      </c>
      <c r="F11" s="139"/>
      <c r="G11" s="139" t="s">
        <v>262</v>
      </c>
      <c r="H11" s="139"/>
      <c r="I11" s="139"/>
      <c r="J11" s="139" t="s">
        <v>588</v>
      </c>
      <c r="K11" s="139">
        <v>1</v>
      </c>
      <c r="L11" s="139">
        <v>10000</v>
      </c>
      <c r="M11" s="139">
        <v>10000</v>
      </c>
      <c r="N11" s="139">
        <v>10000</v>
      </c>
      <c r="O11" s="139" t="s">
        <v>567</v>
      </c>
      <c r="P11" s="139" t="s">
        <v>589</v>
      </c>
      <c r="Q11" s="140" t="s">
        <v>590</v>
      </c>
      <c r="R11" s="139">
        <v>437804770</v>
      </c>
      <c r="S11" s="139" t="s">
        <v>591</v>
      </c>
      <c r="T11" s="138">
        <v>45694.609305555547</v>
      </c>
      <c r="U11" s="139"/>
      <c r="V11" s="139"/>
      <c r="W11" s="139" t="s">
        <v>537</v>
      </c>
      <c r="X11" s="139" t="s">
        <v>538</v>
      </c>
      <c r="Y11" s="139" t="s">
        <v>539</v>
      </c>
      <c r="Z11" s="139"/>
      <c r="AA11" s="139">
        <v>10</v>
      </c>
    </row>
    <row r="12" spans="1:27" hidden="1" x14ac:dyDescent="0.35">
      <c r="A12" s="138">
        <v>45695.49593675926</v>
      </c>
      <c r="B12" s="138">
        <v>45695.497728576389</v>
      </c>
      <c r="C12" s="138">
        <v>45695</v>
      </c>
      <c r="D12" s="139" t="s">
        <v>540</v>
      </c>
      <c r="E12" s="139" t="s">
        <v>249</v>
      </c>
      <c r="F12" s="139"/>
      <c r="G12" s="139"/>
      <c r="H12" s="139" t="s">
        <v>251</v>
      </c>
      <c r="I12" s="139"/>
      <c r="J12" s="139" t="s">
        <v>592</v>
      </c>
      <c r="K12" s="139">
        <v>1</v>
      </c>
      <c r="L12" s="139">
        <v>47000</v>
      </c>
      <c r="M12" s="139">
        <v>47000</v>
      </c>
      <c r="N12" s="139" t="s">
        <v>593</v>
      </c>
      <c r="O12" s="139" t="s">
        <v>567</v>
      </c>
      <c r="P12" s="139" t="s">
        <v>594</v>
      </c>
      <c r="Q12" s="140" t="s">
        <v>595</v>
      </c>
      <c r="R12" s="139">
        <v>438059752</v>
      </c>
      <c r="S12" s="139" t="s">
        <v>596</v>
      </c>
      <c r="T12" s="138">
        <v>45695.37290509259</v>
      </c>
      <c r="U12" s="139"/>
      <c r="V12" s="139"/>
      <c r="W12" s="139" t="s">
        <v>537</v>
      </c>
      <c r="X12" s="139" t="s">
        <v>538</v>
      </c>
      <c r="Y12" s="139" t="s">
        <v>539</v>
      </c>
      <c r="Z12" s="139"/>
      <c r="AA12" s="139">
        <v>11</v>
      </c>
    </row>
    <row r="13" spans="1:27" x14ac:dyDescent="0.35">
      <c r="A13" s="138">
        <v>45695.498029756942</v>
      </c>
      <c r="B13" s="138">
        <v>45695.499897858797</v>
      </c>
      <c r="C13" s="138">
        <v>45695</v>
      </c>
      <c r="D13" s="139" t="s">
        <v>597</v>
      </c>
      <c r="E13" s="139" t="s">
        <v>249</v>
      </c>
      <c r="F13" s="139"/>
      <c r="G13" s="139"/>
      <c r="H13" s="139" t="s">
        <v>253</v>
      </c>
      <c r="I13" s="139"/>
      <c r="J13" s="139" t="s">
        <v>598</v>
      </c>
      <c r="K13" s="139">
        <v>350</v>
      </c>
      <c r="L13" s="139">
        <v>3200</v>
      </c>
      <c r="M13" s="139">
        <v>1120000</v>
      </c>
      <c r="N13" s="139" t="s">
        <v>599</v>
      </c>
      <c r="O13" s="139" t="s">
        <v>567</v>
      </c>
      <c r="P13" s="139" t="s">
        <v>600</v>
      </c>
      <c r="Q13" s="140" t="s">
        <v>601</v>
      </c>
      <c r="R13" s="139">
        <v>438070126</v>
      </c>
      <c r="S13" s="139" t="s">
        <v>602</v>
      </c>
      <c r="T13" s="138">
        <v>45695.392141203702</v>
      </c>
      <c r="U13" s="139"/>
      <c r="V13" s="139"/>
      <c r="W13" s="139" t="s">
        <v>537</v>
      </c>
      <c r="X13" s="139" t="s">
        <v>538</v>
      </c>
      <c r="Y13" s="139" t="s">
        <v>539</v>
      </c>
      <c r="Z13" s="139"/>
      <c r="AA13" s="139">
        <v>12</v>
      </c>
    </row>
    <row r="14" spans="1:27" x14ac:dyDescent="0.35">
      <c r="A14" s="138">
        <v>45695.518191319446</v>
      </c>
      <c r="B14" s="138">
        <v>45695.520305243059</v>
      </c>
      <c r="C14" s="138">
        <v>45695</v>
      </c>
      <c r="D14" s="139" t="s">
        <v>597</v>
      </c>
      <c r="E14" s="139" t="s">
        <v>558</v>
      </c>
      <c r="F14" s="139"/>
      <c r="G14" s="139" t="s">
        <v>262</v>
      </c>
      <c r="H14" s="139"/>
      <c r="I14" s="139"/>
      <c r="J14" s="139" t="s">
        <v>603</v>
      </c>
      <c r="K14" s="139">
        <v>1</v>
      </c>
      <c r="L14" s="139">
        <v>5000</v>
      </c>
      <c r="M14" s="139">
        <v>5000</v>
      </c>
      <c r="N14" s="139">
        <v>5000</v>
      </c>
      <c r="O14" s="139" t="s">
        <v>567</v>
      </c>
      <c r="P14" s="139" t="s">
        <v>604</v>
      </c>
      <c r="Q14" s="140" t="s">
        <v>605</v>
      </c>
      <c r="R14" s="139">
        <v>438071727</v>
      </c>
      <c r="S14" s="139" t="s">
        <v>606</v>
      </c>
      <c r="T14" s="138">
        <v>45695.395451388889</v>
      </c>
      <c r="U14" s="139"/>
      <c r="V14" s="139"/>
      <c r="W14" s="139" t="s">
        <v>537</v>
      </c>
      <c r="X14" s="139" t="s">
        <v>538</v>
      </c>
      <c r="Y14" s="139" t="s">
        <v>539</v>
      </c>
      <c r="Z14" s="139"/>
      <c r="AA14" s="139">
        <v>13</v>
      </c>
    </row>
    <row r="15" spans="1:27" hidden="1" x14ac:dyDescent="0.35">
      <c r="A15" s="138">
        <v>45698.538656053242</v>
      </c>
      <c r="B15" s="138">
        <v>45698.541725405092</v>
      </c>
      <c r="C15" s="138">
        <v>45698</v>
      </c>
      <c r="D15" s="139" t="s">
        <v>540</v>
      </c>
      <c r="E15" s="139" t="s">
        <v>249</v>
      </c>
      <c r="F15" s="139"/>
      <c r="G15" s="139"/>
      <c r="H15" s="139" t="s">
        <v>251</v>
      </c>
      <c r="I15" s="139"/>
      <c r="J15" s="139" t="s">
        <v>607</v>
      </c>
      <c r="K15" s="139">
        <v>1000</v>
      </c>
      <c r="L15" s="139">
        <v>13</v>
      </c>
      <c r="M15" s="139">
        <v>13000</v>
      </c>
      <c r="N15" s="139" t="s">
        <v>608</v>
      </c>
      <c r="O15" s="139" t="s">
        <v>567</v>
      </c>
      <c r="P15" s="139" t="s">
        <v>609</v>
      </c>
      <c r="Q15" s="140" t="s">
        <v>610</v>
      </c>
      <c r="R15" s="139">
        <v>438972154</v>
      </c>
      <c r="S15" s="139" t="s">
        <v>611</v>
      </c>
      <c r="T15" s="138">
        <v>45698.417025462957</v>
      </c>
      <c r="U15" s="139"/>
      <c r="V15" s="139"/>
      <c r="W15" s="139" t="s">
        <v>537</v>
      </c>
      <c r="X15" s="139" t="s">
        <v>538</v>
      </c>
      <c r="Y15" s="139" t="s">
        <v>539</v>
      </c>
      <c r="Z15" s="139"/>
      <c r="AA15" s="139">
        <v>14</v>
      </c>
    </row>
    <row r="16" spans="1:27" hidden="1" x14ac:dyDescent="0.35">
      <c r="A16" s="138">
        <v>45698.542527164347</v>
      </c>
      <c r="B16" s="138">
        <v>45698.546941516201</v>
      </c>
      <c r="C16" s="138">
        <v>45698</v>
      </c>
      <c r="D16" s="139" t="s">
        <v>540</v>
      </c>
      <c r="E16" s="139" t="s">
        <v>558</v>
      </c>
      <c r="F16" s="139"/>
      <c r="G16" s="139" t="s">
        <v>262</v>
      </c>
      <c r="H16" s="139"/>
      <c r="I16" s="139"/>
      <c r="J16" s="139" t="s">
        <v>612</v>
      </c>
      <c r="K16" s="139">
        <v>1</v>
      </c>
      <c r="L16" s="139">
        <v>5000</v>
      </c>
      <c r="M16" s="139">
        <v>5000</v>
      </c>
      <c r="N16" s="139">
        <v>5000</v>
      </c>
      <c r="O16" s="139" t="s">
        <v>567</v>
      </c>
      <c r="P16" s="139" t="s">
        <v>613</v>
      </c>
      <c r="Q16" s="140" t="s">
        <v>614</v>
      </c>
      <c r="R16" s="139">
        <v>438974910</v>
      </c>
      <c r="S16" s="139" t="s">
        <v>615</v>
      </c>
      <c r="T16" s="138">
        <v>45698.422106481477</v>
      </c>
      <c r="U16" s="139"/>
      <c r="V16" s="139"/>
      <c r="W16" s="139" t="s">
        <v>537</v>
      </c>
      <c r="X16" s="139" t="s">
        <v>538</v>
      </c>
      <c r="Y16" s="139" t="s">
        <v>539</v>
      </c>
      <c r="Z16" s="139"/>
      <c r="AA16" s="139">
        <v>15</v>
      </c>
    </row>
    <row r="17" spans="1:27" hidden="1" x14ac:dyDescent="0.35">
      <c r="A17" s="138">
        <v>45698.83681306713</v>
      </c>
      <c r="B17" s="138">
        <v>45698.838489131937</v>
      </c>
      <c r="C17" s="138">
        <v>45698</v>
      </c>
      <c r="D17" s="139" t="s">
        <v>540</v>
      </c>
      <c r="E17" s="139" t="s">
        <v>581</v>
      </c>
      <c r="F17" s="139" t="s">
        <v>582</v>
      </c>
      <c r="G17" s="139"/>
      <c r="H17" s="139"/>
      <c r="I17" s="139"/>
      <c r="J17" s="139" t="s">
        <v>616</v>
      </c>
      <c r="K17" s="139">
        <v>1</v>
      </c>
      <c r="L17" s="139">
        <v>15000</v>
      </c>
      <c r="M17" s="139">
        <v>15000</v>
      </c>
      <c r="N17" s="139" t="s">
        <v>617</v>
      </c>
      <c r="O17" s="139" t="s">
        <v>618</v>
      </c>
      <c r="P17" s="139" t="s">
        <v>619</v>
      </c>
      <c r="Q17" s="140" t="s">
        <v>620</v>
      </c>
      <c r="R17" s="139">
        <v>439149426</v>
      </c>
      <c r="S17" s="139" t="s">
        <v>621</v>
      </c>
      <c r="T17" s="138">
        <v>45698.71497685185</v>
      </c>
      <c r="U17" s="139"/>
      <c r="V17" s="139"/>
      <c r="W17" s="139" t="s">
        <v>537</v>
      </c>
      <c r="X17" s="139" t="s">
        <v>538</v>
      </c>
      <c r="Y17" s="139" t="s">
        <v>539</v>
      </c>
      <c r="Z17" s="139"/>
      <c r="AA17" s="139">
        <v>16</v>
      </c>
    </row>
    <row r="18" spans="1:27" hidden="1" x14ac:dyDescent="0.35">
      <c r="A18" s="138">
        <v>45698.840186412039</v>
      </c>
      <c r="B18" s="138">
        <v>45698.841499837959</v>
      </c>
      <c r="C18" s="138">
        <v>45698</v>
      </c>
      <c r="D18" s="139" t="s">
        <v>540</v>
      </c>
      <c r="E18" s="139" t="s">
        <v>558</v>
      </c>
      <c r="F18" s="139"/>
      <c r="G18" s="139" t="s">
        <v>262</v>
      </c>
      <c r="H18" s="139"/>
      <c r="I18" s="139"/>
      <c r="J18" s="139" t="s">
        <v>622</v>
      </c>
      <c r="K18" s="139">
        <v>1</v>
      </c>
      <c r="L18" s="139">
        <v>2000</v>
      </c>
      <c r="M18" s="139">
        <v>2000</v>
      </c>
      <c r="N18" s="139">
        <v>2000</v>
      </c>
      <c r="O18" s="139" t="s">
        <v>618</v>
      </c>
      <c r="P18" s="139" t="s">
        <v>623</v>
      </c>
      <c r="Q18" s="140" t="s">
        <v>624</v>
      </c>
      <c r="R18" s="139">
        <v>439150263</v>
      </c>
      <c r="S18" s="139" t="s">
        <v>625</v>
      </c>
      <c r="T18" s="138">
        <v>45698.71665509259</v>
      </c>
      <c r="U18" s="139"/>
      <c r="V18" s="139"/>
      <c r="W18" s="139" t="s">
        <v>537</v>
      </c>
      <c r="X18" s="139" t="s">
        <v>538</v>
      </c>
      <c r="Y18" s="139" t="s">
        <v>539</v>
      </c>
      <c r="Z18" s="139"/>
      <c r="AA18" s="139">
        <v>17</v>
      </c>
    </row>
    <row r="19" spans="1:27" x14ac:dyDescent="0.35">
      <c r="A19" s="138">
        <v>45698.843943541673</v>
      </c>
      <c r="B19" s="138">
        <v>45698.846898321761</v>
      </c>
      <c r="C19" s="138">
        <v>45698</v>
      </c>
      <c r="D19" s="139" t="s">
        <v>597</v>
      </c>
      <c r="E19" s="139" t="s">
        <v>558</v>
      </c>
      <c r="F19" s="139"/>
      <c r="G19" s="139" t="s">
        <v>268</v>
      </c>
      <c r="H19" s="139"/>
      <c r="I19" s="139"/>
      <c r="J19" s="139" t="s">
        <v>626</v>
      </c>
      <c r="K19" s="139">
        <v>5</v>
      </c>
      <c r="L19" s="139">
        <v>5000</v>
      </c>
      <c r="M19" s="139">
        <v>25000</v>
      </c>
      <c r="N19" s="139" t="s">
        <v>627</v>
      </c>
      <c r="O19" s="139" t="s">
        <v>567</v>
      </c>
      <c r="P19" s="139" t="s">
        <v>628</v>
      </c>
      <c r="Q19" s="140" t="s">
        <v>629</v>
      </c>
      <c r="R19" s="139">
        <v>439153307</v>
      </c>
      <c r="S19" s="139" t="s">
        <v>630</v>
      </c>
      <c r="T19" s="138">
        <v>45698.722083333327</v>
      </c>
      <c r="U19" s="139"/>
      <c r="V19" s="139"/>
      <c r="W19" s="139" t="s">
        <v>537</v>
      </c>
      <c r="X19" s="139" t="s">
        <v>538</v>
      </c>
      <c r="Y19" s="139" t="s">
        <v>539</v>
      </c>
      <c r="Z19" s="139"/>
      <c r="AA19" s="139">
        <v>18</v>
      </c>
    </row>
    <row r="20" spans="1:27" hidden="1" x14ac:dyDescent="0.35">
      <c r="A20" s="138">
        <v>45700.353759733793</v>
      </c>
      <c r="B20" s="138">
        <v>45700.35491587963</v>
      </c>
      <c r="C20" s="138">
        <v>45699</v>
      </c>
      <c r="D20" s="139" t="s">
        <v>540</v>
      </c>
      <c r="E20" s="139" t="s">
        <v>249</v>
      </c>
      <c r="F20" s="139"/>
      <c r="G20" s="139"/>
      <c r="H20" s="139" t="s">
        <v>250</v>
      </c>
      <c r="I20" s="139"/>
      <c r="J20" s="139" t="s">
        <v>571</v>
      </c>
      <c r="K20" s="139">
        <v>50</v>
      </c>
      <c r="L20" s="139">
        <v>4300</v>
      </c>
      <c r="M20" s="139">
        <v>215000</v>
      </c>
      <c r="N20" s="139" t="s">
        <v>572</v>
      </c>
      <c r="O20" s="139" t="s">
        <v>567</v>
      </c>
      <c r="P20" s="139" t="s">
        <v>631</v>
      </c>
      <c r="Q20" s="140" t="s">
        <v>632</v>
      </c>
      <c r="R20" s="139">
        <v>439725420</v>
      </c>
      <c r="S20" s="139" t="s">
        <v>633</v>
      </c>
      <c r="T20" s="138">
        <v>45700.230057870373</v>
      </c>
      <c r="U20" s="139"/>
      <c r="V20" s="139"/>
      <c r="W20" s="139" t="s">
        <v>537</v>
      </c>
      <c r="X20" s="139" t="s">
        <v>538</v>
      </c>
      <c r="Y20" s="139" t="s">
        <v>539</v>
      </c>
      <c r="Z20" s="139"/>
      <c r="AA20" s="139">
        <v>19</v>
      </c>
    </row>
    <row r="21" spans="1:27" hidden="1" x14ac:dyDescent="0.35">
      <c r="A21" s="138">
        <v>45700.355282581018</v>
      </c>
      <c r="B21" s="138">
        <v>45700.356221168979</v>
      </c>
      <c r="C21" s="138">
        <v>45699</v>
      </c>
      <c r="D21" s="139" t="s">
        <v>540</v>
      </c>
      <c r="E21" s="139" t="s">
        <v>249</v>
      </c>
      <c r="F21" s="139"/>
      <c r="G21" s="139"/>
      <c r="H21" s="139" t="s">
        <v>250</v>
      </c>
      <c r="I21" s="139"/>
      <c r="J21" s="139" t="s">
        <v>634</v>
      </c>
      <c r="K21" s="139">
        <v>120</v>
      </c>
      <c r="L21" s="139">
        <v>1200</v>
      </c>
      <c r="M21" s="139">
        <v>144000</v>
      </c>
      <c r="N21" s="139" t="s">
        <v>635</v>
      </c>
      <c r="O21" s="139" t="s">
        <v>567</v>
      </c>
      <c r="P21" s="139" t="s">
        <v>636</v>
      </c>
      <c r="Q21" s="140" t="s">
        <v>637</v>
      </c>
      <c r="R21" s="139">
        <v>439725802</v>
      </c>
      <c r="S21" s="139" t="s">
        <v>638</v>
      </c>
      <c r="T21" s="138">
        <v>45700.231319444443</v>
      </c>
      <c r="U21" s="139"/>
      <c r="V21" s="139"/>
      <c r="W21" s="139" t="s">
        <v>537</v>
      </c>
      <c r="X21" s="139" t="s">
        <v>538</v>
      </c>
      <c r="Y21" s="139" t="s">
        <v>539</v>
      </c>
      <c r="Z21" s="139"/>
      <c r="AA21" s="139">
        <v>20</v>
      </c>
    </row>
    <row r="22" spans="1:27" hidden="1" x14ac:dyDescent="0.35">
      <c r="A22" s="138">
        <v>45700.3565796412</v>
      </c>
      <c r="B22" s="138">
        <v>45700.35783119213</v>
      </c>
      <c r="C22" s="138">
        <v>45699</v>
      </c>
      <c r="D22" s="139" t="s">
        <v>530</v>
      </c>
      <c r="E22" s="139" t="s">
        <v>581</v>
      </c>
      <c r="F22" s="139" t="s">
        <v>582</v>
      </c>
      <c r="G22" s="139"/>
      <c r="H22" s="139"/>
      <c r="I22" s="139"/>
      <c r="J22" s="139" t="s">
        <v>616</v>
      </c>
      <c r="K22" s="139">
        <v>1</v>
      </c>
      <c r="L22" s="139">
        <v>15000</v>
      </c>
      <c r="M22" s="139">
        <v>15000</v>
      </c>
      <c r="N22" s="139" t="s">
        <v>617</v>
      </c>
      <c r="O22" s="139" t="s">
        <v>567</v>
      </c>
      <c r="P22" s="139" t="s">
        <v>639</v>
      </c>
      <c r="Q22" s="140" t="s">
        <v>640</v>
      </c>
      <c r="R22" s="139">
        <v>439726200</v>
      </c>
      <c r="S22" s="139" t="s">
        <v>641</v>
      </c>
      <c r="T22" s="138">
        <v>45700.232939814807</v>
      </c>
      <c r="U22" s="139"/>
      <c r="V22" s="139"/>
      <c r="W22" s="139" t="s">
        <v>537</v>
      </c>
      <c r="X22" s="139" t="s">
        <v>538</v>
      </c>
      <c r="Y22" s="139" t="s">
        <v>539</v>
      </c>
      <c r="Z22" s="139"/>
      <c r="AA22" s="139">
        <v>21</v>
      </c>
    </row>
    <row r="23" spans="1:27" x14ac:dyDescent="0.35">
      <c r="A23" s="138">
        <v>45700.358197349538</v>
      </c>
      <c r="B23" s="138">
        <v>45700.360226053243</v>
      </c>
      <c r="C23" s="138">
        <v>45700</v>
      </c>
      <c r="D23" s="139" t="s">
        <v>597</v>
      </c>
      <c r="E23" s="139" t="s">
        <v>249</v>
      </c>
      <c r="F23" s="139"/>
      <c r="G23" s="139"/>
      <c r="H23" s="139" t="s">
        <v>250</v>
      </c>
      <c r="I23" s="139"/>
      <c r="J23" s="139" t="s">
        <v>642</v>
      </c>
      <c r="K23" s="139">
        <v>50</v>
      </c>
      <c r="L23" s="139">
        <v>2900</v>
      </c>
      <c r="M23" s="139">
        <v>145000</v>
      </c>
      <c r="N23" s="139" t="s">
        <v>643</v>
      </c>
      <c r="O23" s="139" t="s">
        <v>567</v>
      </c>
      <c r="P23" s="139" t="s">
        <v>644</v>
      </c>
      <c r="Q23" s="140" t="s">
        <v>645</v>
      </c>
      <c r="R23" s="139">
        <v>439727015</v>
      </c>
      <c r="S23" s="139" t="s">
        <v>646</v>
      </c>
      <c r="T23" s="138">
        <v>45700.235393518517</v>
      </c>
      <c r="U23" s="139"/>
      <c r="V23" s="139"/>
      <c r="W23" s="139" t="s">
        <v>537</v>
      </c>
      <c r="X23" s="139" t="s">
        <v>538</v>
      </c>
      <c r="Y23" s="139" t="s">
        <v>539</v>
      </c>
      <c r="Z23" s="139"/>
      <c r="AA23" s="139">
        <v>22</v>
      </c>
    </row>
    <row r="24" spans="1:27" hidden="1" x14ac:dyDescent="0.35">
      <c r="A24" s="138">
        <v>45700.361130694437</v>
      </c>
      <c r="B24" s="138">
        <v>45700.363356469898</v>
      </c>
      <c r="C24" s="138">
        <v>45699</v>
      </c>
      <c r="D24" s="139" t="s">
        <v>540</v>
      </c>
      <c r="E24" s="139" t="s">
        <v>558</v>
      </c>
      <c r="F24" s="139"/>
      <c r="G24" s="139" t="s">
        <v>262</v>
      </c>
      <c r="H24" s="139"/>
      <c r="I24" s="139"/>
      <c r="J24" s="139" t="s">
        <v>647</v>
      </c>
      <c r="K24" s="139">
        <v>1</v>
      </c>
      <c r="L24" s="139">
        <v>10000</v>
      </c>
      <c r="M24" s="139">
        <v>10000</v>
      </c>
      <c r="N24" s="139">
        <v>10000</v>
      </c>
      <c r="O24" s="139" t="s">
        <v>567</v>
      </c>
      <c r="P24" s="139" t="s">
        <v>648</v>
      </c>
      <c r="Q24" s="140" t="s">
        <v>649</v>
      </c>
      <c r="R24" s="139">
        <v>439727964</v>
      </c>
      <c r="S24" s="139" t="s">
        <v>650</v>
      </c>
      <c r="T24" s="138">
        <v>45700.238564814812</v>
      </c>
      <c r="U24" s="139"/>
      <c r="V24" s="139"/>
      <c r="W24" s="139" t="s">
        <v>537</v>
      </c>
      <c r="X24" s="139" t="s">
        <v>538</v>
      </c>
      <c r="Y24" s="139" t="s">
        <v>539</v>
      </c>
      <c r="Z24" s="139"/>
      <c r="AA24" s="139">
        <v>23</v>
      </c>
    </row>
    <row r="25" spans="1:27" x14ac:dyDescent="0.35">
      <c r="A25" s="138">
        <v>45700.364387407397</v>
      </c>
      <c r="B25" s="138">
        <v>45700.36604108796</v>
      </c>
      <c r="C25" s="138">
        <v>45699</v>
      </c>
      <c r="D25" s="139" t="s">
        <v>597</v>
      </c>
      <c r="E25" s="139" t="s">
        <v>558</v>
      </c>
      <c r="F25" s="139"/>
      <c r="G25" s="139" t="s">
        <v>268</v>
      </c>
      <c r="H25" s="139"/>
      <c r="I25" s="139"/>
      <c r="J25" s="139" t="s">
        <v>651</v>
      </c>
      <c r="K25" s="139">
        <v>5</v>
      </c>
      <c r="L25" s="139">
        <v>5000</v>
      </c>
      <c r="M25" s="139">
        <v>25000</v>
      </c>
      <c r="N25" s="139" t="s">
        <v>627</v>
      </c>
      <c r="O25" s="139" t="s">
        <v>567</v>
      </c>
      <c r="P25" s="139" t="s">
        <v>652</v>
      </c>
      <c r="Q25" s="140" t="s">
        <v>653</v>
      </c>
      <c r="R25" s="139">
        <v>439729018</v>
      </c>
      <c r="S25" s="139" t="s">
        <v>654</v>
      </c>
      <c r="T25" s="138">
        <v>45700.241909722223</v>
      </c>
      <c r="U25" s="139"/>
      <c r="V25" s="139"/>
      <c r="W25" s="139" t="s">
        <v>537</v>
      </c>
      <c r="X25" s="139" t="s">
        <v>538</v>
      </c>
      <c r="Y25" s="139" t="s">
        <v>539</v>
      </c>
      <c r="Z25" s="139"/>
      <c r="AA25" s="139">
        <v>24</v>
      </c>
    </row>
    <row r="26" spans="1:27" x14ac:dyDescent="0.35">
      <c r="A26" s="138">
        <v>45700.366991689807</v>
      </c>
      <c r="B26" s="138">
        <v>45700.368779432873</v>
      </c>
      <c r="C26" s="138">
        <v>45699</v>
      </c>
      <c r="D26" s="139" t="s">
        <v>597</v>
      </c>
      <c r="E26" s="139" t="s">
        <v>558</v>
      </c>
      <c r="F26" s="139"/>
      <c r="G26" s="139" t="s">
        <v>262</v>
      </c>
      <c r="H26" s="139"/>
      <c r="I26" s="139"/>
      <c r="J26" s="139" t="s">
        <v>655</v>
      </c>
      <c r="K26" s="139">
        <v>1</v>
      </c>
      <c r="L26" s="139">
        <v>10000</v>
      </c>
      <c r="M26" s="139">
        <v>10000</v>
      </c>
      <c r="N26" s="139">
        <v>10000</v>
      </c>
      <c r="O26" s="139" t="s">
        <v>567</v>
      </c>
      <c r="P26" s="139" t="s">
        <v>656</v>
      </c>
      <c r="Q26" s="140" t="s">
        <v>657</v>
      </c>
      <c r="R26" s="139">
        <v>439729793</v>
      </c>
      <c r="S26" s="139" t="s">
        <v>658</v>
      </c>
      <c r="T26" s="138">
        <v>45700.244629629633</v>
      </c>
      <c r="U26" s="139"/>
      <c r="V26" s="139"/>
      <c r="W26" s="139" t="s">
        <v>537</v>
      </c>
      <c r="X26" s="139" t="s">
        <v>538</v>
      </c>
      <c r="Y26" s="139" t="s">
        <v>539</v>
      </c>
      <c r="Z26" s="139"/>
      <c r="AA26" s="139">
        <v>25</v>
      </c>
    </row>
    <row r="27" spans="1:27" x14ac:dyDescent="0.35">
      <c r="A27" s="138">
        <v>45701.539069178238</v>
      </c>
      <c r="B27" s="138">
        <v>45701.540588495373</v>
      </c>
      <c r="C27" s="138">
        <v>45701</v>
      </c>
      <c r="D27" s="139" t="s">
        <v>580</v>
      </c>
      <c r="E27" s="139" t="s">
        <v>249</v>
      </c>
      <c r="F27" s="139"/>
      <c r="G27" s="139"/>
      <c r="H27" s="139" t="s">
        <v>250</v>
      </c>
      <c r="I27" s="139"/>
      <c r="J27" s="139" t="s">
        <v>659</v>
      </c>
      <c r="K27" s="139">
        <v>100</v>
      </c>
      <c r="L27" s="139">
        <v>2800</v>
      </c>
      <c r="M27" s="139">
        <v>280000</v>
      </c>
      <c r="N27" s="139" t="s">
        <v>660</v>
      </c>
      <c r="O27" s="139" t="s">
        <v>661</v>
      </c>
      <c r="P27" s="139" t="s">
        <v>662</v>
      </c>
      <c r="Q27" s="140" t="s">
        <v>663</v>
      </c>
      <c r="R27" s="139">
        <v>440291261</v>
      </c>
      <c r="S27" s="139" t="s">
        <v>664</v>
      </c>
      <c r="T27" s="138">
        <v>45701.415648148148</v>
      </c>
      <c r="U27" s="139"/>
      <c r="V27" s="139"/>
      <c r="W27" s="139" t="s">
        <v>537</v>
      </c>
      <c r="X27" s="139" t="s">
        <v>538</v>
      </c>
      <c r="Y27" s="139" t="s">
        <v>539</v>
      </c>
      <c r="Z27" s="139"/>
      <c r="AA27" s="139">
        <v>26</v>
      </c>
    </row>
    <row r="28" spans="1:27" x14ac:dyDescent="0.35">
      <c r="A28" s="138">
        <v>45701.724033287042</v>
      </c>
      <c r="B28" s="138">
        <v>45701.725693136577</v>
      </c>
      <c r="C28" s="138">
        <v>45701</v>
      </c>
      <c r="D28" s="139" t="s">
        <v>597</v>
      </c>
      <c r="E28" s="139" t="s">
        <v>249</v>
      </c>
      <c r="F28" s="139"/>
      <c r="G28" s="139"/>
      <c r="H28" s="139" t="s">
        <v>250</v>
      </c>
      <c r="I28" s="139"/>
      <c r="J28" s="139" t="s">
        <v>665</v>
      </c>
      <c r="K28" s="139">
        <v>100</v>
      </c>
      <c r="L28" s="139">
        <v>2940</v>
      </c>
      <c r="M28" s="139">
        <v>294000</v>
      </c>
      <c r="N28" s="139" t="s">
        <v>666</v>
      </c>
      <c r="O28" s="139" t="s">
        <v>567</v>
      </c>
      <c r="P28" s="139" t="s">
        <v>667</v>
      </c>
      <c r="Q28" s="140" t="s">
        <v>668</v>
      </c>
      <c r="R28" s="139">
        <v>440433733</v>
      </c>
      <c r="S28" s="139" t="s">
        <v>669</v>
      </c>
      <c r="T28" s="138">
        <v>45701.60083333333</v>
      </c>
      <c r="U28" s="139"/>
      <c r="V28" s="139"/>
      <c r="W28" s="139" t="s">
        <v>537</v>
      </c>
      <c r="X28" s="139" t="s">
        <v>538</v>
      </c>
      <c r="Y28" s="139" t="s">
        <v>539</v>
      </c>
      <c r="Z28" s="139"/>
      <c r="AA28" s="139">
        <v>27</v>
      </c>
    </row>
    <row r="29" spans="1:27" x14ac:dyDescent="0.35">
      <c r="A29" s="138">
        <v>45701.726004606477</v>
      </c>
      <c r="B29" s="138">
        <v>45701.731112696762</v>
      </c>
      <c r="C29" s="138">
        <v>45701</v>
      </c>
      <c r="D29" s="139" t="s">
        <v>597</v>
      </c>
      <c r="E29" s="139" t="s">
        <v>558</v>
      </c>
      <c r="F29" s="139"/>
      <c r="G29" s="139" t="s">
        <v>262</v>
      </c>
      <c r="H29" s="139"/>
      <c r="I29" s="139"/>
      <c r="J29" s="139" t="s">
        <v>670</v>
      </c>
      <c r="K29" s="139">
        <v>1</v>
      </c>
      <c r="L29" s="139">
        <v>4000</v>
      </c>
      <c r="M29" s="139">
        <v>4000</v>
      </c>
      <c r="N29" s="139">
        <v>4000</v>
      </c>
      <c r="O29" s="139" t="s">
        <v>567</v>
      </c>
      <c r="P29" s="139" t="s">
        <v>671</v>
      </c>
      <c r="Q29" s="140" t="s">
        <v>672</v>
      </c>
      <c r="R29" s="139">
        <v>440437837</v>
      </c>
      <c r="S29" s="139" t="s">
        <v>673</v>
      </c>
      <c r="T29" s="138">
        <v>45701.606226851851</v>
      </c>
      <c r="U29" s="139"/>
      <c r="V29" s="139"/>
      <c r="W29" s="139" t="s">
        <v>537</v>
      </c>
      <c r="X29" s="139" t="s">
        <v>538</v>
      </c>
      <c r="Y29" s="139" t="s">
        <v>539</v>
      </c>
      <c r="Z29" s="139"/>
      <c r="AA29" s="139">
        <v>28</v>
      </c>
    </row>
    <row r="30" spans="1:27" x14ac:dyDescent="0.35">
      <c r="A30" s="138">
        <v>45701.73214925926</v>
      </c>
      <c r="B30" s="138">
        <v>45701.738831932867</v>
      </c>
      <c r="C30" s="138">
        <v>45701</v>
      </c>
      <c r="D30" s="139" t="s">
        <v>597</v>
      </c>
      <c r="E30" s="139" t="s">
        <v>558</v>
      </c>
      <c r="F30" s="139"/>
      <c r="G30" s="139" t="s">
        <v>268</v>
      </c>
      <c r="H30" s="139"/>
      <c r="I30" s="139"/>
      <c r="J30" s="139" t="s">
        <v>674</v>
      </c>
      <c r="K30" s="139">
        <v>1</v>
      </c>
      <c r="L30" s="139">
        <v>75000</v>
      </c>
      <c r="M30" s="139">
        <v>75000</v>
      </c>
      <c r="N30" s="139" t="s">
        <v>675</v>
      </c>
      <c r="O30" s="139" t="s">
        <v>567</v>
      </c>
      <c r="P30" s="139" t="s">
        <v>676</v>
      </c>
      <c r="Q30" s="140" t="s">
        <v>677</v>
      </c>
      <c r="R30" s="139">
        <v>440443827</v>
      </c>
      <c r="S30" s="139" t="s">
        <v>678</v>
      </c>
      <c r="T30" s="138">
        <v>45701.614965277768</v>
      </c>
      <c r="U30" s="139"/>
      <c r="V30" s="139"/>
      <c r="W30" s="139" t="s">
        <v>537</v>
      </c>
      <c r="X30" s="139" t="s">
        <v>538</v>
      </c>
      <c r="Y30" s="139" t="s">
        <v>539</v>
      </c>
      <c r="Z30" s="139"/>
      <c r="AA30" s="139">
        <v>29</v>
      </c>
    </row>
    <row r="31" spans="1:27" x14ac:dyDescent="0.35">
      <c r="A31" s="138">
        <v>45701.740111724539</v>
      </c>
      <c r="B31" s="138">
        <v>45701.742039236109</v>
      </c>
      <c r="C31" s="138">
        <v>45701</v>
      </c>
      <c r="D31" s="139" t="s">
        <v>597</v>
      </c>
      <c r="E31" s="139" t="s">
        <v>558</v>
      </c>
      <c r="F31" s="139"/>
      <c r="G31" s="139" t="s">
        <v>262</v>
      </c>
      <c r="H31" s="139"/>
      <c r="I31" s="139"/>
      <c r="J31" s="139" t="s">
        <v>679</v>
      </c>
      <c r="K31" s="139">
        <v>1</v>
      </c>
      <c r="L31" s="139">
        <v>2000</v>
      </c>
      <c r="M31" s="139">
        <v>2000</v>
      </c>
      <c r="N31" s="139">
        <v>2000</v>
      </c>
      <c r="O31" s="139" t="s">
        <v>567</v>
      </c>
      <c r="P31" s="139" t="s">
        <v>680</v>
      </c>
      <c r="Q31" s="140" t="s">
        <v>681</v>
      </c>
      <c r="R31" s="139">
        <v>440445439</v>
      </c>
      <c r="S31" s="139" t="s">
        <v>682</v>
      </c>
      <c r="T31" s="138">
        <v>45701.6172337963</v>
      </c>
      <c r="U31" s="139"/>
      <c r="V31" s="139"/>
      <c r="W31" s="139" t="s">
        <v>537</v>
      </c>
      <c r="X31" s="139" t="s">
        <v>538</v>
      </c>
      <c r="Y31" s="139" t="s">
        <v>539</v>
      </c>
      <c r="Z31" s="139"/>
      <c r="AA31" s="139">
        <v>30</v>
      </c>
    </row>
    <row r="32" spans="1:27" x14ac:dyDescent="0.35">
      <c r="A32" s="138">
        <v>45701.74233375</v>
      </c>
      <c r="B32" s="138">
        <v>45701.744392581022</v>
      </c>
      <c r="C32" s="138">
        <v>45701</v>
      </c>
      <c r="D32" s="139" t="s">
        <v>597</v>
      </c>
      <c r="E32" s="139" t="s">
        <v>581</v>
      </c>
      <c r="F32" s="139" t="s">
        <v>582</v>
      </c>
      <c r="G32" s="139"/>
      <c r="H32" s="139"/>
      <c r="I32" s="139"/>
      <c r="J32" s="139" t="s">
        <v>683</v>
      </c>
      <c r="K32" s="139">
        <v>2</v>
      </c>
      <c r="L32" s="139">
        <v>1000</v>
      </c>
      <c r="M32" s="139">
        <v>2000</v>
      </c>
      <c r="N32" s="139" t="s">
        <v>684</v>
      </c>
      <c r="O32" s="139" t="s">
        <v>567</v>
      </c>
      <c r="P32" s="139" t="s">
        <v>685</v>
      </c>
      <c r="Q32" s="140" t="s">
        <v>686</v>
      </c>
      <c r="R32" s="139">
        <v>440447097</v>
      </c>
      <c r="S32" s="139" t="s">
        <v>687</v>
      </c>
      <c r="T32" s="138">
        <v>45701.619490740741</v>
      </c>
      <c r="U32" s="139"/>
      <c r="V32" s="139"/>
      <c r="W32" s="139" t="s">
        <v>537</v>
      </c>
      <c r="X32" s="139" t="s">
        <v>538</v>
      </c>
      <c r="Y32" s="139" t="s">
        <v>539</v>
      </c>
      <c r="Z32" s="139"/>
      <c r="AA32" s="139">
        <v>31</v>
      </c>
    </row>
    <row r="33" spans="1:27" hidden="1" x14ac:dyDescent="0.35">
      <c r="A33" s="138">
        <v>45705.528167245371</v>
      </c>
      <c r="B33" s="138">
        <v>45705.530441504627</v>
      </c>
      <c r="C33" s="138">
        <v>45705</v>
      </c>
      <c r="D33" s="139" t="s">
        <v>540</v>
      </c>
      <c r="E33" s="139" t="s">
        <v>249</v>
      </c>
      <c r="F33" s="139"/>
      <c r="G33" s="139"/>
      <c r="H33" s="139" t="s">
        <v>251</v>
      </c>
      <c r="I33" s="139"/>
      <c r="J33" s="139" t="s">
        <v>712</v>
      </c>
      <c r="K33" s="139">
        <v>500</v>
      </c>
      <c r="L33" s="139">
        <v>24</v>
      </c>
      <c r="M33" s="139">
        <v>12000</v>
      </c>
      <c r="N33" s="139" t="s">
        <v>713</v>
      </c>
      <c r="O33" s="139" t="s">
        <v>714</v>
      </c>
      <c r="P33" s="139" t="s">
        <v>715</v>
      </c>
      <c r="Q33" s="140" t="s">
        <v>716</v>
      </c>
      <c r="R33" s="139">
        <v>441660077</v>
      </c>
      <c r="S33" s="139" t="s">
        <v>717</v>
      </c>
      <c r="T33" s="138">
        <v>45705.405902777777</v>
      </c>
      <c r="U33" s="139"/>
      <c r="V33" s="139"/>
      <c r="W33" s="139" t="s">
        <v>537</v>
      </c>
      <c r="X33" s="139" t="s">
        <v>538</v>
      </c>
      <c r="Y33" s="139" t="s">
        <v>539</v>
      </c>
      <c r="Z33" s="139"/>
      <c r="AA33" s="139">
        <v>32</v>
      </c>
    </row>
    <row r="34" spans="1:27" hidden="1" x14ac:dyDescent="0.35">
      <c r="A34" s="138">
        <v>45705.53104642361</v>
      </c>
      <c r="B34" s="138">
        <v>45705.532361111109</v>
      </c>
      <c r="C34" s="138">
        <v>45705</v>
      </c>
      <c r="D34" s="139" t="s">
        <v>540</v>
      </c>
      <c r="E34" s="139" t="s">
        <v>249</v>
      </c>
      <c r="F34" s="139"/>
      <c r="G34" s="139"/>
      <c r="H34" s="139" t="s">
        <v>250</v>
      </c>
      <c r="I34" s="139"/>
      <c r="J34" s="139" t="s">
        <v>634</v>
      </c>
      <c r="K34" s="139">
        <v>120</v>
      </c>
      <c r="L34" s="139">
        <v>1300</v>
      </c>
      <c r="M34" s="139">
        <v>156000</v>
      </c>
      <c r="N34" s="139" t="s">
        <v>718</v>
      </c>
      <c r="O34" s="139" t="s">
        <v>714</v>
      </c>
      <c r="P34" s="139" t="s">
        <v>719</v>
      </c>
      <c r="Q34" s="140" t="s">
        <v>720</v>
      </c>
      <c r="R34" s="139">
        <v>441661074</v>
      </c>
      <c r="S34" s="139" t="s">
        <v>721</v>
      </c>
      <c r="T34" s="138">
        <v>45705.407511574071</v>
      </c>
      <c r="U34" s="139"/>
      <c r="V34" s="139"/>
      <c r="W34" s="139" t="s">
        <v>537</v>
      </c>
      <c r="X34" s="139" t="s">
        <v>538</v>
      </c>
      <c r="Y34" s="139" t="s">
        <v>539</v>
      </c>
      <c r="Z34" s="139"/>
      <c r="AA34" s="139">
        <v>33</v>
      </c>
    </row>
    <row r="35" spans="1:27" hidden="1" x14ac:dyDescent="0.35">
      <c r="A35" s="138">
        <v>45705.532737638889</v>
      </c>
      <c r="B35" s="138">
        <v>45705.534650081019</v>
      </c>
      <c r="C35" s="138">
        <v>45705</v>
      </c>
      <c r="D35" s="139" t="s">
        <v>540</v>
      </c>
      <c r="E35" s="139" t="s">
        <v>249</v>
      </c>
      <c r="F35" s="139"/>
      <c r="G35" s="139"/>
      <c r="H35" s="139" t="s">
        <v>250</v>
      </c>
      <c r="I35" s="139"/>
      <c r="J35" s="139" t="s">
        <v>571</v>
      </c>
      <c r="K35" s="139">
        <v>50</v>
      </c>
      <c r="L35" s="139">
        <v>4300</v>
      </c>
      <c r="M35" s="139">
        <v>215000</v>
      </c>
      <c r="N35" s="139" t="s">
        <v>572</v>
      </c>
      <c r="O35" s="139" t="s">
        <v>714</v>
      </c>
      <c r="P35" s="139" t="s">
        <v>722</v>
      </c>
      <c r="Q35" s="140" t="s">
        <v>723</v>
      </c>
      <c r="R35" s="139">
        <v>441662635</v>
      </c>
      <c r="S35" s="139" t="s">
        <v>724</v>
      </c>
      <c r="T35" s="138">
        <v>45705.409849537027</v>
      </c>
      <c r="U35" s="139"/>
      <c r="V35" s="139"/>
      <c r="W35" s="139" t="s">
        <v>537</v>
      </c>
      <c r="X35" s="139" t="s">
        <v>538</v>
      </c>
      <c r="Y35" s="139" t="s">
        <v>539</v>
      </c>
      <c r="Z35" s="139"/>
      <c r="AA35" s="139">
        <v>34</v>
      </c>
    </row>
    <row r="36" spans="1:27" hidden="1" x14ac:dyDescent="0.35">
      <c r="A36" s="138">
        <v>45705.535110682868</v>
      </c>
      <c r="B36" s="138">
        <v>45705.537694016202</v>
      </c>
      <c r="C36" s="138">
        <v>45705</v>
      </c>
      <c r="D36" s="139" t="s">
        <v>540</v>
      </c>
      <c r="E36" s="139" t="s">
        <v>558</v>
      </c>
      <c r="F36" s="139"/>
      <c r="G36" s="139" t="s">
        <v>262</v>
      </c>
      <c r="H36" s="139"/>
      <c r="I36" s="139"/>
      <c r="J36" s="139" t="s">
        <v>725</v>
      </c>
      <c r="K36" s="139">
        <v>1</v>
      </c>
      <c r="L36" s="139">
        <v>8000</v>
      </c>
      <c r="M36" s="139">
        <v>8000</v>
      </c>
      <c r="N36" s="139" t="s">
        <v>726</v>
      </c>
      <c r="O36" s="139" t="s">
        <v>714</v>
      </c>
      <c r="P36" s="139" t="s">
        <v>727</v>
      </c>
      <c r="Q36" s="140" t="s">
        <v>728</v>
      </c>
      <c r="R36" s="139">
        <v>441664221</v>
      </c>
      <c r="S36" s="139" t="s">
        <v>729</v>
      </c>
      <c r="T36" s="138">
        <v>45705.412835648152</v>
      </c>
      <c r="U36" s="139"/>
      <c r="V36" s="139"/>
      <c r="W36" s="139" t="s">
        <v>537</v>
      </c>
      <c r="X36" s="139" t="s">
        <v>538</v>
      </c>
      <c r="Y36" s="139" t="s">
        <v>539</v>
      </c>
      <c r="Z36" s="139"/>
      <c r="AA36" s="139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s="139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20250131 to 20250213</vt:lpstr>
      <vt:lpstr>20250131 to 20250220</vt:lpstr>
      <vt:lpstr>Pivot as at 20250302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20250128 to 20250302</vt:lpstr>
      <vt:lpstr>J_Budget_Forecast 20F - 6M 2025</vt:lpstr>
      <vt:lpstr>Nico_PR_3M - 15M</vt:lpstr>
      <vt:lpstr>Joseph_PR_3M - 13M</vt:lpstr>
      <vt:lpstr>Template</vt:lpstr>
      <vt:lpstr>&lt;&lt;&lt; Budget Forecasts</vt:lpstr>
      <vt:lpstr>Detailed Financials &gt;&gt;</vt:lpstr>
      <vt:lpstr>Model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2025-03-04T09:36:32Z</dcterms:modified>
</cp:coreProperties>
</file>