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8_{CD5668A3-E2FE-4A7D-80AC-9FA456A5E4C6}" xr6:coauthVersionLast="47" xr6:coauthVersionMax="47" xr10:uidLastSave="{00000000-0000-0000-0000-000000000000}"/>
  <bookViews>
    <workbookView xWindow="-110" yWindow="-110" windowWidth="19420" windowHeight="10300" firstSheet="4" activeTab="5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20250128 to 20250323" sheetId="30" r:id="rId6"/>
    <sheet name="&lt;&lt;&lt;Data" sheetId="14" r:id="rId7"/>
    <sheet name="Budget_Forecast_4-18 Jan 2025" sheetId="9" r:id="rId8"/>
    <sheet name="Budget_Forecast 18J - 1F 2025" sheetId="10" r:id="rId9"/>
    <sheet name="Budget_Forecast 6F - 20F 2025" sheetId="13" r:id="rId10"/>
    <sheet name="N_Budget_Forecast 20F - 6M" sheetId="20" r:id="rId11"/>
    <sheet name="J_Budget_Forecast 20F - 6M 2025" sheetId="19" r:id="rId12"/>
    <sheet name="Nico_PR_3M - 15M" sheetId="24" r:id="rId13"/>
    <sheet name="Joseph_PR_3M - 13M" sheetId="25" r:id="rId14"/>
    <sheet name="Jospeh_PR_13M - 23M" sheetId="27" r:id="rId15"/>
    <sheet name="Joseph_PR_20M - 27M" sheetId="29" r:id="rId16"/>
    <sheet name="Nico_PR_16M to Sale" sheetId="28" r:id="rId17"/>
    <sheet name="Template" sheetId="12" r:id="rId18"/>
    <sheet name="&lt;&lt;&lt; Budget Forecasts" sheetId="16" r:id="rId19"/>
    <sheet name="Detailed Financials &gt;&gt;" sheetId="17" r:id="rId20"/>
    <sheet name="Model" sheetId="1" r:id="rId21"/>
    <sheet name="P + L  Income Statement" sheetId="7" r:id="rId22"/>
    <sheet name="Balance Sheet" sheetId="6" r:id="rId23"/>
    <sheet name="Cash Flow Statement" sheetId="8" r:id="rId24"/>
    <sheet name="Chicken House 2 - 300" sheetId="11" r:id="rId25"/>
    <sheet name="Chicken House - 500" sheetId="2" r:id="rId26"/>
    <sheet name="Guard House" sheetId="3" r:id="rId27"/>
    <sheet name="Finishings" sheetId="4" r:id="rId28"/>
    <sheet name="Floor and Stone Work" sheetId="5" r:id="rId29"/>
    <sheet name="Sheet2" sheetId="18" r:id="rId30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  <definedName name="_xlnm._FilterDatabase" localSheetId="5" hidden="1">'20250128 to 20250323'!$A$1:$AA$193</definedName>
  </definedNames>
  <calcPr calcId="191029"/>
  <pivotCaches>
    <pivotCache cacheId="0" r:id="rId3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0" i="28" l="1"/>
  <c r="O40" i="28"/>
  <c r="I28" i="29"/>
  <c r="O28" i="29" s="1"/>
  <c r="P37" i="27"/>
  <c r="P37" i="29"/>
  <c r="P20" i="29"/>
  <c r="P12" i="29"/>
  <c r="P11" i="29"/>
  <c r="P27" i="29"/>
  <c r="P26" i="29"/>
  <c r="O40" i="27"/>
  <c r="P20" i="27"/>
  <c r="P12" i="27"/>
  <c r="P13" i="27"/>
  <c r="O13" i="27"/>
  <c r="O12" i="27"/>
  <c r="P14" i="27"/>
  <c r="P6" i="27"/>
  <c r="P11" i="27"/>
  <c r="P21" i="27"/>
  <c r="P40" i="27" s="1"/>
  <c r="N40" i="29"/>
  <c r="N11" i="29"/>
  <c r="N12" i="29"/>
  <c r="N20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P28" i="29" l="1"/>
  <c r="O40" i="29"/>
  <c r="P40" i="29" s="1"/>
  <c r="O40" i="24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<sst xmlns="http://schemas.openxmlformats.org/spreadsheetml/2006/main" count="7597" uniqueCount="1377">
  <si>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</si>
  <si>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</si>
  <si>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</si>
  <si>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</si>
  <si>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</si>
  <si>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</si>
  <si>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</si>
  <si>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</si>
  <si>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</si>
  <si>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</si>
  <si>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</si>
  <si>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</si>
  <si>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</si>
  <si>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</si>
  <si>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</si>
  <si>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</si>
  <si>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</si>
  <si>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</si>
  <si>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</si>
  <si>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</si>
  <si>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</si>
  <si>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</si>
  <si>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</si>
  <si>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</si>
  <si>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</si>
  <si>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</si>
  <si>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</si>
  <si>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</si>
  <si>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</si>
  <si>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</si>
  <si>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</si>
  <si>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</si>
  <si>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</si>
  <si>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</si>
  <si>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</si>
  <si>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</si>
  <si>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</si>
  <si>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</si>
  <si>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</si>
  <si>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</si>
  <si>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</si>
  <si>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</si>
  <si>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</si>
  <si>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</si>
  <si>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</si>
  <si>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</si>
  <si>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</si>
  <si>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</si>
  <si>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</si>
  <si>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</si>
  <si>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</si>
  <si>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</si>
  <si>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</si>
  <si>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</si>
  <si>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</si>
  <si>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</si>
  <si>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</si>
  <si>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</si>
  <si>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</si>
  <si>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</si>
  <si>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</si>
  <si>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</si>
  <si>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</si>
  <si>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</si>
  <si>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</si>
  <si>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</si>
  <si>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</si>
  <si>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</si>
  <si>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</si>
  <si>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</si>
  <si>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</si>
  <si>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</si>
  <si>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</si>
  <si>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</si>
  <si>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</si>
  <si>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</si>
  <si>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</si>
  <si>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</si>
  <si>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</si>
  <si>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</si>
  <si>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</si>
  <si>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</si>
  <si>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</si>
  <si>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</si>
  <si>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</si>
  <si>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</si>
  <si>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</si>
  <si>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</si>
  <si>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</si>
  <si>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</si>
  <si>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</si>
  <si>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</si>
  <si>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</si>
  <si>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</si>
  <si>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</si>
  <si>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</si>
  <si>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</si>
  <si>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</si>
  <si>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</si>
  <si>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</si>
  <si>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</si>
  <si>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</si>
  <si>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</si>
  <si>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</si>
  <si>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</si>
  <si>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</si>
  <si>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</si>
  <si>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</si>
  <si>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</si>
  <si>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</si>
  <si>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</si>
  <si>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</si>
  <si>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</si>
  <si>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</si>
  <si>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</si>
  <si>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</si>
  <si>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</si>
  <si>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</si>
  <si>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</si>
  <si>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</si>
  <si>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</si>
  <si>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</si>
  <si>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</si>
  <si>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</si>
  <si>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</si>
  <si>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</si>
  <si>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</si>
  <si>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</si>
  <si>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</si>
  <si>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</si>
  <si>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</si>
  <si>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</si>
  <si>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</si>
  <si>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</si>
  <si>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</si>
  <si>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</si>
  <si>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</si>
  <si>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</si>
  <si>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</si>
  <si>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</si>
  <si>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</si>
  <si>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</si>
  <si>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</si>
  <si>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</si>
  <si>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</si>
  <si>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</si>
  <si>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</si>
  <si>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</si>
  <si>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</si>
  <si>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</si>
  <si>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</si>
  <si>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</si>
  <si>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</si>
  <si>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</si>
  <si>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</si>
  <si>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</si>
  <si>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</si>
  <si>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</si>
  <si>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</si>
  <si>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</si>
  <si>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</si>
  <si>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</si>
  <si>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</si>
  <si>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</si>
  <si>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</si>
  <si>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</si>
  <si>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</si>
  <si>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</si>
  <si>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</si>
  <si>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</si>
  <si>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</si>
  <si>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</si>
  <si>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</si>
  <si>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</si>
  <si>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</si>
  <si>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</si>
  <si>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</si>
  <si>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</si>
  <si>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</si>
  <si>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</si>
  <si>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</si>
  <si>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</si>
  <si>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</si>
  <si>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</si>
  <si>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</si>
  <si>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</si>
  <si>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</si>
  <si>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</si>
  <si>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</si>
  <si>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</si>
  <si>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</si>
  <si>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</si>
  <si>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</si>
  <si>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</si>
  <si>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</si>
  <si>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</si>
  <si>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</si>
  <si>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</si>
  <si>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</si>
  <si>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</si>
  <si>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</si>
  <si>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</si>
  <si>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</si>
  <si>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</si>
  <si>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</si>
  <si>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</si>
  <si>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</si>
  <si>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</si>
  <si>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</si>
  <si>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</si>
  <si>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</si>
  <si>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</si>
  <si>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</si>
  <si>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</si>
  <si>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</si>
  <si>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</si>
  <si>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</si>
  <si>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</si>
  <si>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</si>
  <si>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</si>
  <si>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</si>
  <si>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</si>
  <si>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</si>
  <si>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</si>
  <si>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</si>
  <si>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</si>
  <si>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</si>
  <si>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</si>
  <si>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</si>
  <si>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</si>
  <si>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</si>
  <si>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</si>
  <si>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</si>
  <si>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</si>
  <si>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</si>
  <si>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</si>
  <si>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</si>
  <si>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</si>
  <si>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</si>
  <si>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</si>
  <si>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</si>
  <si>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</si>
  <si>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</si>
  <si>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</si>
  <si>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</si>
  <si>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</si>
  <si>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</si>
  <si>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</si>
  <si>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</si>
  <si>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</si>
  <si>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</si>
  <si>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</si>
  <si>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</si>
  <si>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</si>
  <si>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</si>
  <si>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</si>
  <si>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</si>
  <si>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</si>
  <si>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</si>
  <si>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</si>
  <si>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</si>
  <si>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</si>
  <si>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</si>
  <si>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</si>
  <si>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</si>
  <si>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</si>
  <si>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</si>
  <si>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</si>
  <si>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</si>
  <si>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</si>
  <si>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</si>
  <si>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</si>
  <si>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</si>
  <si>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</si>
  <si>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</si>
  <si>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</si>
  <si>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</si>
  <si>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</si>
  <si>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</si>
  <si>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</si>
  <si>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</si>
  <si>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</si>
  <si>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</si>
  <si>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</si>
  <si>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</si>
  <si>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</si>
  <si>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</si>
  <si>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</si>
  <si>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</si>
  <si>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</si>
  <si>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</si>
  <si>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</si>
  <si>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</si>
  <si>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</si>
  <si>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</si>
  <si>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</si>
  <si>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</si>
  <si>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</si>
  <si>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</si>
  <si>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</si>
  <si>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</si>
  <si>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</si>
  <si>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</si>
  <si>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</si>
  <si>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</si>
  <si>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</si>
  <si>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</si>
  <si>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</si>
  <si>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</si>
  <si>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</si>
  <si>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</si>
  <si>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</si>
  <si>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</si>
  <si>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</si>
  <si>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</si>
  <si>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</si>
  <si>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</si>
  <si>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</si>
  <si>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</si>
  <si>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</si>
  <si>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</si>
  <si>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</si>
  <si>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</si>
  <si>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</si>
  <si>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</si>
  <si>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</si>
  <si>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</si>
  <si>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</si>
  <si>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</si>
  <si>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</si>
  <si>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</si>
  <si>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</si>
  <si>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</si>
  <si>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</si>
  <si>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</si>
  <si>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</si>
  <si>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</si>
  <si>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</si>
  <si>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</si>
  <si>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</si>
  <si>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</si>
  <si>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</si>
  <si>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</si>
  <si>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</si>
  <si>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</si>
  <si>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</si>
  <si>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</si>
  <si>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</si>
  <si>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</si>
  <si>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</si>
  <si>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</si>
  <si>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</si>
  <si>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</si>
  <si>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</si>
  <si>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</si>
  <si>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</si>
  <si>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</si>
  <si>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</si>
  <si>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</si>
  <si>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</si>
  <si>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</si>
  <si>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</si>
  <si>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</si>
  <si>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</si>
  <si>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</si>
  <si>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</si>
  <si>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</si>
  <si>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</si>
  <si>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</si>
  <si>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</si>
  <si>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</si>
  <si>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</si>
  <si>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</si>
  <si>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</si>
  <si>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</si>
  <si>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</si>
  <si>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</si>
  <si>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</si>
  <si>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</si>
  <si>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</si>
  <si>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</si>
  <si>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</si>
  <si>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</si>
  <si>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</si>
  <si>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</si>
  <si>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</si>
  <si>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</si>
  <si>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</si>
  <si>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</si>
  <si>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</si>
  <si>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</si>
  <si>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</si>
  <si>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</si>
  <si>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</si>
  <si>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</si>
  <si>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</si>
  <si>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</si>
  <si>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</si>
  <si>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</si>
  <si>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</si>
  <si>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</si>
  <si>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</si>
  <si>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</si>
  <si>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</si>
  <si>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</si>
  <si>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</si>
  <si>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</si>
  <si>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</si>
  <si>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</si>
  <si>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</si>
  <si>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</si>
  <si>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</si>
  <si>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</si>
  <si>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</si>
  <si>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</si>
  <si>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</si>
  <si>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</si>
  <si>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</si>
  <si>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</si>
  <si>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</si>
  <si>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</si>
  <si>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</si>
  <si>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</si>
  <si>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</si>
  <si>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</si>
  <si>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</si>
  <si>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</si>
  <si>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</si>
  <si>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</si>
  <si>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</si>
  <si>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</si>
  <si>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</si>
  <si>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</si>
  <si>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</si>
  <si>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</si>
  <si>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</si>
  <si>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</si>
  <si>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</si>
  <si>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</si>
  <si>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</si>
  <si>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</si>
  <si>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</si>
  <si>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</si>
  <si>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</si>
  <si>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</si>
  <si>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</si>
  <si>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</si>
  <si>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</si>
  <si>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</si>
  <si>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</si>
  <si>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</si>
  <si>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</si>
  <si>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</si>
  <si>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</si>
  <si>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</si>
  <si>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</si>
  <si>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</si>
  <si>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</si>
  <si>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</si>
  <si>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</si>
  <si>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</si>
  <si>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</si>
  <si>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</si>
  <si>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</si>
  <si>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</si>
  <si>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</si>
  <si>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</si>
  <si>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</si>
  <si>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</si>
  <si>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</si>
  <si>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</si>
  <si>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</si>
  <si>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</si>
  <si>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</si>
  <si>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</si>
  <si>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</si>
  <si>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</si>
  <si>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</si>
  <si>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</si>
  <si>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</si>
  <si>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</si>
  <si>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</si>
  <si>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</si>
  <si>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</si>
  <si>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</si>
  <si>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</si>
  <si>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</si>
  <si>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</si>
  <si>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</si>
  <si>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</si>
  <si>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</si>
  <si>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</si>
  <si>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</si>
  <si>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</si>
  <si>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</si>
  <si>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</si>
  <si>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</si>
  <si>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</si>
  <si>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</si>
  <si>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</si>
  <si>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</si>
  <si>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</si>
  <si>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</si>
  <si>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</si>
  <si>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</si>
  <si>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</si>
  <si>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</si>
  <si>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</si>
  <si>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</si>
  <si>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</si>
  <si>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</si>
  <si>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</si>
  <si>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</si>
  <si>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</si>
  <si>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</si>
  <si>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</si>
  <si>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</si>
  <si>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</si>
  <si>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</si>
  <si>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</si>
  <si>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</si>
  <si>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</si>
  <si>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</si>
  <si>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</si>
  <si>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</si>
  <si>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</si>
  <si>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</si>
  <si>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</si>
  <si>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</si>
  <si>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</si>
  <si>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</si>
  <si>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</si>
  <si>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</si>
  <si>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</si>
  <si>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</si>
  <si>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</si>
  <si>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</si>
  <si>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</si>
  <si>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</si>
  <si>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</si>
  <si>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</si>
  <si>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</si>
  <si>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</si>
  <si>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</si>
  <si>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</si>
  <si>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</si>
  <si>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</si>
  <si>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</si>
  <si>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</si>
  <si>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</si>
  <si>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</si>
  <si>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</si>
  <si>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</si>
  <si>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</si>
  <si>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</si>
  <si>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</si>
  <si>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</si>
  <si>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</si>
  <si>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</si>
  <si>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</si>
  <si>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</si>
  <si>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</si>
  <si>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</si>
  <si>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</si>
  <si>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</si>
  <si>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</si>
  <si>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</si>
  <si>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</si>
  <si>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</si>
  <si>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</si>
  <si>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</si>
  <si>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</si>
  <si>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</si>
  <si>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</si>
  <si>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</si>
  <si>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</si>
  <si>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</si>
  <si>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</si>
  <si>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</si>
  <si>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</si>
  <si>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</si>
  <si>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</si>
  <si>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</si>
  <si>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</si>
  <si>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</si>
  <si>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</si>
  <si>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</si>
  <si>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</si>
  <si>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</si>
  <si>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</si>
  <si>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</si>
  <si>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</si>
  <si>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</si>
  <si>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</si>
  <si>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</si>
  <si>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</si>
  <si>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</si>
  <si>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</si>
  <si>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</si>
  <si>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</si>
  <si>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</si>
  <si>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</si>
  <si>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</si>
  <si>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</si>
  <si>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</si>
  <si>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</si>
  <si>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</si>
  <si>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</si>
  <si>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</si>
  <si>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</si>
  <si>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</si>
  <si>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</si>
  <si>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</si>
  <si>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</si>
  <si>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</si>
  <si>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</si>
  <si>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</si>
  <si>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</si>
  <si>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</si>
  <si>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</si>
  <si>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</si>
  <si>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</si>
  <si>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</si>
  <si>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</si>
  <si>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</si>
  <si>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</si>
  <si>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</si>
  <si>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</si>
  <si>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</si>
  <si>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</si>
  <si>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</si>
  <si>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</si>
  <si>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</si>
  <si>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</si>
  <si>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</si>
  <si>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</si>
  <si>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</si>
  <si>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</si>
  <si>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</si>
  <si>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</si>
  <si>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</si>
  <si>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</si>
  <si>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</si>
  <si>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</si>
  <si>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</si>
  <si>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</si>
  <si>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</si>
  <si>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</si>
  <si>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</si>
  <si>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</si>
  <si>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</si>
  <si>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</si>
  <si>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</si>
  <si>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</si>
  <si>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</si>
  <si>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</si>
  <si>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</si>
  <si>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</si>
  <si>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</si>
  <si>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</si>
  <si>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</si>
  <si>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</si>
  <si>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</si>
  <si>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</si>
  <si>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</si>
  <si>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</si>
  <si>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</si>
  <si>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</si>
  <si>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</si>
  <si>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</si>
  <si>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</si>
  <si>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</si>
  <si>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</si>
  <si>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</si>
  <si>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</si>
  <si>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</si>
  <si>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</si>
  <si>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</si>
  <si>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</si>
  <si>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</si>
  <si>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</si>
  <si>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</si>
  <si>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</si>
  <si>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</si>
  <si>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</si>
  <si>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</si>
  <si>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</si>
  <si>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</si>
  <si>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</si>
  <si>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</si>
  <si>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</si>
  <si>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</si>
  <si>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</si>
  <si>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</si>
  <si>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</si>
  <si>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</si>
  <si>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</si>
  <si>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</si>
  <si>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</si>
  <si>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</si>
  <si>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</si>
  <si>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</si>
  <si>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</si>
  <si>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</si>
  <si>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</si>
  <si>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</si>
  <si>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</si>
  <si>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</si>
  <si>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</si>
  <si>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</si>
  <si>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</si>
  <si>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</si>
  <si>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</si>
  <si>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</si>
  <si>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</si>
  <si>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</si>
  <si>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</si>
  <si>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</si>
  <si>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</si>
  <si>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</si>
  <si>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</si>
  <si>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</si>
  <si>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</si>
  <si>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</si>
  <si>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</si>
  <si>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</si>
  <si>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</si>
  <si>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</si>
  <si>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</si>
  <si>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</si>
  <si>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</si>
  <si>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</si>
  <si>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</si>
  <si>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</si>
  <si>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</si>
  <si>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</si>
  <si>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</si>
  <si>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</si>
  <si>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</si>
  <si>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</si>
  <si>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</si>
  <si>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</si>
  <si>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</si>
  <si>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</si>
  <si>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</si>
  <si>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</si>
  <si>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</si>
  <si>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</si>
  <si>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</si>
  <si>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</si>
  <si>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</si>
  <si>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</si>
  <si>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</si>
  <si>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</si>
  <si>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</si>
  <si>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</si>
  <si>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</si>
  <si>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</si>
  <si>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</si>
  <si>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</si>
  <si>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</si>
  <si>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</si>
  <si>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</si>
  <si>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</si>
  <si>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</si>
  <si>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</si>
  <si>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</si>
  <si>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</si>
  <si>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</si>
  <si>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</si>
  <si>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</si>
  <si>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</si>
  <si>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</si>
  <si>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</si>
  <si>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</si>
  <si>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</si>
  <si>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</si>
  <si>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</si>
  <si>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</si>
  <si>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</si>
  <si>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</si>
  <si>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</si>
  <si>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</si>
  <si>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</si>
  <si>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</si>
  <si>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</si>
  <si>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</si>
  <si>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</si>
  <si>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</si>
  <si>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</si>
  <si>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</si>
  <si>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</si>
  <si>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</si>
  <si>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</si>
  <si>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</si>
  <si>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</si>
  <si>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</si>
  <si>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</si>
  <si>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</si>
  <si>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</si>
  <si>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</si>
  <si>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</si>
  <si>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</si>
  <si>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</si>
  <si>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</si>
  <si>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</si>
  <si>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</si>
  <si>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</si>
  <si>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</si>
  <si>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</si>
  <si>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</si>
  <si>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</si>
  <si>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</si>
  <si>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</si>
  <si>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</si>
  <si>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</si>
  <si>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</si>
  <si>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</si>
  <si>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</si>
  <si>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</si>
  <si>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</si>
  <si>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</si>
  <si>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</si>
  <si>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</si>
  <si>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</si>
  <si>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</si>
  <si>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</si>
  <si>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</si>
  <si>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</si>
  <si>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</si>
  <si>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</si>
  <si>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</si>
  <si>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</si>
  <si>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</si>
  <si>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</si>
  <si>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</si>
  <si>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</si>
  <si>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</si>
  <si>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</si>
  <si>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</si>
  <si>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</si>
  <si>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</si>
  <si>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</si>
  <si>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</si>
  <si>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</si>
  <si>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</si>
  <si>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</si>
  <si>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</si>
  <si>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</si>
  <si>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</si>
  <si>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</si>
  <si>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</si>
  <si>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</si>
  <si>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</si>
  <si>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</si>
  <si>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</si>
  <si>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</si>
  <si>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</si>
  <si>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</si>
  <si>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</si>
  <si>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</si>
  <si>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</si>
  <si>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</si>
  <si>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</si>
  <si>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</si>
  <si>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</si>
  <si>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</si>
  <si>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</si>
  <si>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</si>
  <si>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</si>
  <si>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</si>
  <si>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</si>
  <si>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</si>
  <si>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</si>
  <si>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</si>
  <si>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</si>
  <si>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</si>
  <si>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</si>
  <si>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</si>
  <si>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</si>
  <si>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</si>
  <si>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</si>
  <si>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</si>
  <si>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</si>
  <si>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</si>
  <si>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</si>
  <si>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</si>
  <si>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</si>
  <si>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</si>
  <si>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</si>
  <si>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</si>
  <si>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</si>
  <si>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</si>
  <si>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</si>
  <si>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</si>
  <si>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</si>
  <si>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</si>
  <si>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</si>
  <si>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</si>
  <si>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</si>
  <si>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</si>
  <si>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</si>
  <si>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</si>
  <si>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</si>
  <si>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</si>
  <si>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</si>
  <si>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</si>
  <si>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</si>
  <si>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</si>
  <si>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</si>
  <si>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</si>
  <si>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</si>
  <si>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</si>
  <si>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</si>
  <si>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</si>
  <si>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</si>
  <si>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</si>
  <si>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</si>
  <si>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</si>
  <si>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</si>
  <si>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</si>
  <si>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</si>
  <si>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</si>
  <si>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</si>
  <si>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</si>
  <si>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</si>
  <si>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</si>
  <si>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</si>
  <si>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</si>
  <si>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</si>
  <si>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</si>
  <si>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</si>
  <si>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</si>
  <si>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</si>
  <si>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</si>
  <si>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</si>
  <si>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</si>
  <si>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</si>
  <si>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</si>
  <si>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</si>
  <si>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</si>
  <si>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</si>
  <si>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</si>
  <si>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</si>
  <si>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</si>
  <si>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</si>
  <si>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</si>
  <si>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</si>
  <si>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</si>
  <si>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</si>
  <si>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</si>
  <si>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</si>
  <si>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</si>
  <si>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</si>
  <si>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</si>
  <si>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</si>
  <si>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</si>
  <si>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</si>
  <si>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</si>
  <si>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</si>
  <si>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</si>
  <si>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</si>
  <si>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</si>
  <si>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</si>
  <si>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</si>
  <si>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</si>
  <si>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</si>
  <si>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</si>
  <si>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</si>
  <si>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</si>
  <si>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</si>
  <si>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</si>
  <si>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</si>
  <si>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</si>
  <si>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</si>
  <si>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</si>
  <si>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</si>
  <si>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</si>
  <si>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</si>
  <si>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</si>
  <si>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</si>
  <si>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</si>
  <si>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</si>
  <si>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</si>
  <si>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</si>
  <si>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</si>
  <si>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</si>
  <si>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</si>
  <si>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</si>
  <si>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</si>
  <si>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</si>
  <si>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</si>
  <si>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</si>
  <si>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</si>
  <si>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</si>
  <si>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</si>
  <si>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</si>
  <si>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</si>
  <si>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</si>
  <si>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</si>
  <si>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</si>
  <si>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</si>
  <si>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</si>
  <si>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</si>
  <si>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</si>
  <si>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</si>
  <si>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</si>
  <si>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</si>
  <si>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</si>
  <si>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</si>
  <si>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</si>
  <si>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</si>
  <si>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</si>
  <si>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</si>
  <si>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</si>
  <si>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</si>
  <si>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</si>
  <si>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</si>
  <si>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</si>
  <si>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</si>
  <si>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</si>
  <si>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</si>
  <si>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</si>
  <si>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</si>
  <si>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</si>
  <si>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</si>
  <si>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</si>
  <si>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</si>
  <si>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</si>
  <si>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</si>
  <si>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</si>
  <si>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</si>
  <si>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</si>
  <si>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</si>
  <si>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</si>
  <si>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</si>
  <si>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</si>
  <si>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</si>
  <si>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</si>
  <si>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</si>
  <si>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</si>
  <si>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</si>
  <si>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</si>
  <si>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</si>
  <si>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</si>
  <si>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</si>
  <si>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</si>
  <si>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</si>
  <si>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</si>
  <si>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</si>
  <si>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</si>
  <si>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</si>
  <si>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</si>
  <si>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</si>
  <si>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</si>
  <si>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</si>
  <si>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</si>
  <si>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</si>
  <si>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</si>
  <si>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</si>
  <si>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</si>
  <si>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</si>
  <si>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</si>
  <si>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</si>
  <si>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</si>
  <si>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</si>
  <si>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</si>
  <si>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</si>
  <si>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</si>
  <si>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</si>
  <si>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</si>
  <si>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</si>
  <si>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</si>
  <si>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</si>
  <si>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</si>
  <si>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</si>
  <si>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</si>
  <si>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</si>
  <si>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</si>
  <si>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</si>
  <si>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</si>
  <si>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</si>
  <si>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</si>
  <si>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</si>
  <si>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</si>
  <si>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</si>
  <si>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</si>
  <si>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</si>
  <si>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</si>
  <si>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</si>
  <si>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</si>
  <si>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</si>
  <si>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</si>
  <si>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</si>
  <si>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</si>
  <si>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</si>
  <si>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</si>
  <si>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</si>
  <si>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</si>
  <si>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</si>
  <si>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</si>
  <si>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</si>
  <si>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</si>
  <si>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</si>
  <si>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</si>
  <si>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</si>
  <si>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</si>
  <si>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</si>
  <si>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</si>
  <si>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</si>
  <si>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</si>
  <si>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</si>
  <si>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</si>
  <si>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</si>
  <si>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</si>
  <si>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</si>
  <si>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</si>
  <si>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</si>
  <si>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</si>
  <si>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</si>
  <si>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</si>
  <si>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</si>
  <si>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</si>
  <si>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</si>
  <si>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</si>
  <si>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</si>
  <si>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</si>
  <si>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</si>
  <si>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</si>
  <si>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</si>
  <si>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</si>
  <si>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</si>
  <si>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</si>
  <si>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</si>
  <si>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</si>
  <si>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</si>
  <si>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</si>
  <si>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</si>
  <si>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</si>
  <si>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</si>
  <si>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</si>
  <si>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</si>
  <si>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</si>
  <si>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</si>
  <si>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</si>
  <si>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</si>
  <si>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</si>
  <si>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</si>
  <si>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</si>
  <si>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</si>
  <si>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</si>
  <si>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</si>
  <si>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</si>
  <si>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</si>
  <si>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</si>
  <si>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</si>
  <si>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</si>
  <si>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</si>
  <si>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</si>
  <si>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</si>
  <si>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</si>
  <si>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</si>
  <si>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</si>
  <si>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</si>
  <si>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</si>
  <si>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</si>
  <si>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</si>
  <si>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</si>
  <si>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</si>
  <si>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</si>
  <si>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</si>
  <si>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</si>
  <si>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</si>
  <si>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</si>
  <si>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</si>
  <si>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</si>
  <si>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</si>
  <si>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</si>
  <si>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</si>
  <si>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</si>
  <si>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</si>
  <si>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</si>
  <si>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</si>
  <si>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</si>
  <si>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</si>
  <si>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</si>
  <si>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</si>
  <si>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</si>
  <si>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</si>
  <si>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</si>
  <si>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</si>
  <si>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</si>
  <si>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</si>
  <si>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</si>
  <si>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</si>
  <si>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</si>
  <si>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</si>
  <si>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</si>
  <si>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</si>
  <si>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</si>
  <si>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</si>
  <si>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</si>
  <si>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</si>
  <si>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</si>
  <si>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</si>
  <si>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</si>
  <si>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</si>
  <si>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</si>
  <si>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</si>
  <si>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</si>
  <si>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</si>
  <si>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</si>
  <si>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</si>
  <si>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</si>
  <si>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</si>
  <si>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</si>
  <si>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</si>
  <si>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</si>
  <si>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</si>
  <si>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</si>
  <si>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</si>
  <si>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</si>
  <si>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</si>
  <si>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</si>
  <si>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</si>
  <si>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</si>
  <si>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</si>
  <si>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</si>
  <si>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</si>
  <si>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</si>
  <si>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</si>
  <si>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</si>
  <si>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</si>
  <si>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</si>
  <si>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</si>
  <si>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</si>
  <si>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</si>
  <si>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</si>
  <si>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</si>
  <si>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</si>
  <si>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</si>
  <si>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</si>
  <si>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</si>
  <si>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</si>
  <si>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</si>
  <si>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</si>
  <si>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</si>
  <si>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</si>
  <si>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</si>
  <si>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</si>
  <si>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</si>
  <si>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</si>
  <si>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</si>
  <si>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</si>
  <si>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</si>
  <si>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</si>
  <si>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</si>
  <si>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</si>
  <si>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</si>
  <si>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</si>
  <si>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</si>
  <si>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</si>
  <si>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</si>
  <si>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</si>
  <si>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</si>
  <si>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</si>
  <si>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</si>
  <si>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</si>
  <si>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</si>
  <si>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</si>
  <si>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</si>
  <si>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</si>
  <si>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</si>
  <si>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</si>
  <si>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</si>
  <si>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</si>
  <si>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</si>
  <si>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</si>
  <si>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</si>
  <si>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</si>
  <si>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</si>
  <si>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</si>
  <si>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</si>
  <si>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</si>
  <si>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</si>
  <si>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</si>
  <si>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</si>
  <si>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</si>
  <si>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</si>
  <si>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</si>
  <si>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</si>
  <si>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</si>
  <si>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</si>
  <si>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</si>
  <si>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</si>
  <si>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</si>
  <si>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</si>
  <si>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</si>
  <si>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</si>
  <si>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</si>
  <si>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</si>
  <si>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</si>
  <si>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</si>
  <si>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</si>
  <si>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</si>
  <si>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</si>
  <si>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</si>
  <si>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</si>
  <si>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</si>
  <si>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</si>
  <si>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</si>
  <si>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</si>
  <si>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</si>
  <si>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</si>
  <si>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</si>
  <si>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</si>
  <si>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</si>
  <si>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</si>
  <si>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</si>
  <si>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</si>
  <si>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</si>
  <si>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</si>
  <si>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</si>
  <si>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</si>
  <si>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</si>
  <si>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</si>
  <si>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</si>
  <si>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</si>
  <si>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</si>
  <si>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</si>
  <si>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</si>
  <si>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</si>
  <si>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</si>
  <si>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</si>
  <si>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</si>
  <si>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</si>
  <si>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</si>
  <si>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</si>
  <si>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</si>
  <si>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</si>
  <si>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</si>
  <si>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</si>
  <si>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</si>
  <si>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</si>
  <si>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</si>
  <si>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</si>
  <si>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</si>
  <si>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</si>
  <si>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</si>
  <si>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</si>
  <si>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</si>
  <si>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</si>
  <si>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</si>
  <si>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</si>
  <si>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</si>
  <si>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</si>
  <si>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</si>
  <si>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</si>
  <si>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</si>
  <si>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</si>
  <si>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</si>
  <si>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</si>
  <si>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</si>
  <si>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</si>
  <si>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</si>
  <si>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</si>
  <si>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</si>
  <si>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</si>
  <si>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</si>
  <si>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</si>
  <si>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</si>
  <si>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</si>
  <si>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</si>
  <si>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</si>
  <si>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Medicine</t>
  </si>
  <si>
    <t>Included later</t>
  </si>
  <si>
    <t>Price went up to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</si>
</sst>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0" fillId="12" borderId="0" xfId="0" applyFill="1"/>
    <xf numFmtId="41" fontId="15" fillId="0" borderId="0" xfId="0" applyNumberFormat="1" applyFont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40">
        <f>C19*D19</f>
        <v>42000</v>
      </c>
      <c r="I19" s="141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40">
        <f>C30*D30</f>
        <v>50000</v>
      </c>
      <c r="H30" s="142"/>
      <c r="I30" s="141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40">
        <f>C32*D32</f>
        <v>40000</v>
      </c>
      <c r="H32" s="142"/>
      <c r="I32" s="141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40">
        <f>C37*D37</f>
        <v>50000</v>
      </c>
      <c r="H37" s="142"/>
      <c r="I37" s="141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topLeftCell="A28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31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40">
        <f>C21*D21</f>
        <v>10000</v>
      </c>
      <c r="I21" s="145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3">
        <f>C33*D33</f>
        <v>50000</v>
      </c>
      <c r="I33" s="144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27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P41"/>
  <sheetViews>
    <sheetView showGridLines="0" topLeftCell="A23" zoomScale="60" zoomScaleNormal="60" workbookViewId="0">
      <selection activeCell="N31" sqref="N3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54296875" bestFit="1" customWidth="1"/>
  </cols>
  <sheetData>
    <row r="1" spans="1:16" ht="15" thickBot="1" x14ac:dyDescent="0.4">
      <c r="A1" s="73" t="s">
        <v>691</v>
      </c>
      <c r="B1" s="73"/>
      <c r="H1" t="s">
        <v>1117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>
        <v>960000</v>
      </c>
      <c r="P6" s="79">
        <f>N6-O6</f>
        <v>0</v>
      </c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>
        <v>367500</v>
      </c>
      <c r="P11" s="79">
        <f>N11-O11</f>
        <v>0</v>
      </c>
    </row>
    <row r="12" spans="1:16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>
        <f>182000</f>
        <v>182000</v>
      </c>
      <c r="P12" s="79">
        <f t="shared" ref="P12:P13" si="0">N12-O12</f>
        <v>0</v>
      </c>
    </row>
    <row r="13" spans="1:16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>
        <f>196000</f>
        <v>196000</v>
      </c>
      <c r="P13" s="79">
        <f t="shared" si="0"/>
        <v>0</v>
      </c>
    </row>
    <row r="14" spans="1:16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>
        <v>430000</v>
      </c>
      <c r="P14" s="79">
        <f>N14-O14</f>
        <v>0</v>
      </c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>
        <v>13000</v>
      </c>
      <c r="P20" s="79">
        <f>N20-O20</f>
        <v>3000</v>
      </c>
    </row>
    <row r="21" spans="2:16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  <c r="P21" s="79">
        <f>N21-O21</f>
        <v>10000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110"/>
      <c r="C26" s="111"/>
      <c r="D26" s="112"/>
      <c r="E26" s="111"/>
      <c r="F26" s="112"/>
      <c r="G26" s="111"/>
      <c r="H26" s="111"/>
      <c r="I26" s="113"/>
      <c r="J26" s="97"/>
      <c r="K26" s="97"/>
      <c r="L26" s="97"/>
      <c r="M26" s="111"/>
      <c r="N26" s="114"/>
      <c r="O26" s="113"/>
      <c r="P26" s="136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>
        <v>32500</v>
      </c>
      <c r="P37" s="136">
        <f>N37-O37</f>
        <v>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  <c r="O40" s="102">
        <f>SUM(O5:O38)</f>
        <v>2181000</v>
      </c>
      <c r="P40" s="102">
        <f>SUM(P5:P38)</f>
        <v>13500</v>
      </c>
    </row>
    <row r="41" spans="2:16" x14ac:dyDescent="0.35">
      <c r="M41" s="79"/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Q41"/>
  <sheetViews>
    <sheetView showGridLines="0" topLeftCell="B28" zoomScale="80" zoomScaleNormal="80" workbookViewId="0">
      <selection activeCell="N28" sqref="N28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7" ht="15" thickBot="1" x14ac:dyDescent="0.4">
      <c r="A1" s="73" t="s">
        <v>691</v>
      </c>
      <c r="B1" s="73"/>
    </row>
    <row r="2" spans="1:17" ht="15" thickBot="1" x14ac:dyDescent="0.4"/>
    <row r="3" spans="1:17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>
        <v>180000</v>
      </c>
      <c r="P11" s="136">
        <f>N11-O11</f>
        <v>-12000</v>
      </c>
      <c r="Q11" t="s">
        <v>1376</v>
      </c>
    </row>
    <row r="12" spans="1:17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v>215000</v>
      </c>
      <c r="P12" s="79">
        <f>N12-O12</f>
        <v>0</v>
      </c>
    </row>
    <row r="13" spans="1:17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7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79">
        <f>N26-O26</f>
        <v>2000</v>
      </c>
    </row>
    <row r="27" spans="2:16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v>12000</v>
      </c>
      <c r="O27" s="97">
        <v>12000</v>
      </c>
      <c r="P27" s="79">
        <f>N27-O27</f>
        <v>0</v>
      </c>
    </row>
    <row r="28" spans="2:16" ht="25" customHeight="1" x14ac:dyDescent="0.35">
      <c r="B28" s="110" t="s">
        <v>1374</v>
      </c>
      <c r="C28" s="111">
        <v>1</v>
      </c>
      <c r="D28" s="112">
        <v>12000</v>
      </c>
      <c r="E28" s="111"/>
      <c r="F28" s="112"/>
      <c r="G28" s="111"/>
      <c r="H28" s="111"/>
      <c r="I28" s="113">
        <f>C28*D28</f>
        <v>12000</v>
      </c>
      <c r="J28" s="97"/>
      <c r="K28" s="97"/>
      <c r="L28" s="97"/>
      <c r="M28" s="111" t="s">
        <v>1375</v>
      </c>
      <c r="N28" s="114">
        <v>12000</v>
      </c>
      <c r="O28" s="113">
        <f>I28</f>
        <v>12000</v>
      </c>
      <c r="P28" s="136">
        <f>N28-O28</f>
        <v>0</v>
      </c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>
        <v>8000</v>
      </c>
      <c r="P37" s="79">
        <f>N37-O37</f>
        <v>1500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438500</v>
      </c>
      <c r="O40" s="102">
        <f>SUM(O5:O37)</f>
        <v>446000</v>
      </c>
      <c r="P40" s="79">
        <f>N40-O40</f>
        <v>-7500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P41"/>
  <sheetViews>
    <sheetView showGridLines="0" topLeftCell="C27" zoomScale="80" zoomScaleNormal="80" workbookViewId="0">
      <selection activeCell="K7" sqref="K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>
        <v>196000</v>
      </c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>
        <v>8000</v>
      </c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>
        <v>9500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  <c r="O40" s="102">
        <f>SUM(O5:O38)</f>
        <v>428500</v>
      </c>
      <c r="P40" s="79">
        <f>N40-O40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8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6" t="s">
        <v>132</v>
      </c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8" zoomScale="80" zoomScaleNormal="80" workbookViewId="0">
      <selection activeCell="C18" sqref="C18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7" t="s">
        <v>94</v>
      </c>
      <c r="D5" s="148"/>
      <c r="E5" s="148"/>
      <c r="F5" s="149"/>
      <c r="G5" s="3">
        <f>D5*F5</f>
        <v>0</v>
      </c>
      <c r="H5" s="3"/>
      <c r="I5" s="3"/>
      <c r="J5" s="6"/>
      <c r="K5" s="147" t="s">
        <v>123</v>
      </c>
      <c r="L5" s="148"/>
      <c r="M5" s="148"/>
      <c r="N5" s="149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7" t="s">
        <v>112</v>
      </c>
      <c r="D13" s="148"/>
      <c r="E13" s="148"/>
      <c r="F13" s="149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7" t="s">
        <v>105</v>
      </c>
      <c r="D17" s="148"/>
      <c r="E17" s="148"/>
      <c r="F17" s="149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7" t="s">
        <v>114</v>
      </c>
      <c r="D5" s="148"/>
      <c r="E5" s="148"/>
      <c r="F5" s="149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21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9BB-7B06-4F47-9561-4AC777B24500}">
  <sheetPr filterMode="1">
    <tabColor rgb="FFFFFF00"/>
  </sheetPr>
  <dimension ref="A1:AA193"/>
  <sheetViews>
    <sheetView tabSelected="1" workbookViewId="0">
      <selection activeCell="G172" sqref="G172"/>
    </sheetView>
  </sheetViews>
  <sheetFormatPr defaultRowHeight="14.5" x14ac:dyDescent="0.35"/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hidden="1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hidden="1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hidden="1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hidden="1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hidden="1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hidden="1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hidden="1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hidden="1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hidden="1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hidden="1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hidden="1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hidden="1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hidden="1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hidden="1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hidden="1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hidden="1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hidden="1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hidden="1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hidden="1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hidden="1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hidden="1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hidden="1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hidden="1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hidden="1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hidden="1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hidden="1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hidden="1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hidden="1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hidden="1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hidden="1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hidden="1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hidden="1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hidden="1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hidden="1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hidden="1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hidden="1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hidden="1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hidden="1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hidden="1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hidden="1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hidden="1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hidden="1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hidden="1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hidden="1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hidden="1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hidden="1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hidden="1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hidden="1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hidden="1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hidden="1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hidden="1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hidden="1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hidden="1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hidden="1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hidden="1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hidden="1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hidden="1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hidden="1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hidden="1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hidden="1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hidden="1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hidden="1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hidden="1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hidden="1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hidden="1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hidden="1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hidden="1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hidden="1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hidden="1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hidden="1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hidden="1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hidden="1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hidden="1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hidden="1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hidden="1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hidden="1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hidden="1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hidden="1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hidden="1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hidden="1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hidden="1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hidden="1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hidden="1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hidden="1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hidden="1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hidden="1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hidden="1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hidden="1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hidden="1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hidden="1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hidden="1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hidden="1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hidden="1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hidden="1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hidden="1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hidden="1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hidden="1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hidden="1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hidden="1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hidden="1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hidden="1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hidden="1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hidden="1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hidden="1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hidden="1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hidden="1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hidden="1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hidden="1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hidden="1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hidden="1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hidden="1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hidden="1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hidden="1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hidden="1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hidden="1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hidden="1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hidden="1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hidden="1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</sheetData>
  <autoFilter ref="A1:AA193" xr:uid="{189D4F6E-2EE4-4FE8-B42D-B0461BD88D4F}">
    <filterColumn colId="3">
      <filters>
        <filter val="Batch 7"/>
      </filters>
    </filterColumn>
  </autoFilter>
  <hyperlinks>
    <hyperlink ref="Q2" r:id="rId1" xr:uid="{DDBDD817-09AD-44A5-AC62-7A16F85D444B}"/>
    <hyperlink ref="Q3" r:id="rId2" xr:uid="{8BFFB9B9-794E-494F-8186-4B65E6EE0DDB}"/>
    <hyperlink ref="Q4" r:id="rId3" xr:uid="{C660B3D0-FD8B-4A85-B655-FBAD5EAC52FD}"/>
    <hyperlink ref="Q5" r:id="rId4" xr:uid="{2C9D3A4D-33BA-4D94-BAF9-0E9A297FE952}"/>
    <hyperlink ref="Q6" r:id="rId5" xr:uid="{28305C28-1490-44BF-AED7-C62A7C088498}"/>
    <hyperlink ref="Q7" r:id="rId6" xr:uid="{9939A82F-65EB-4EF2-AD00-38BEEBEB4BBE}"/>
    <hyperlink ref="Q8" r:id="rId7" xr:uid="{4C038162-B34E-4379-92F7-58E166184574}"/>
    <hyperlink ref="Q9" r:id="rId8" xr:uid="{F5455926-378F-41EC-8FA5-F31BA953D822}"/>
    <hyperlink ref="Q10" r:id="rId9" xr:uid="{C8E09E82-3F2D-4D3F-97F1-E2A83E911E66}"/>
    <hyperlink ref="Q11" r:id="rId10" xr:uid="{DF325AB6-5FF5-4A99-A2E5-82F57CC7FAFE}"/>
    <hyperlink ref="Q12" r:id="rId11" xr:uid="{D830F4FE-A49B-44CC-9116-647B68715930}"/>
    <hyperlink ref="Q13" r:id="rId12" xr:uid="{E93AFED6-1809-408D-A314-FDD9E4ABB201}"/>
    <hyperlink ref="Q14" r:id="rId13" xr:uid="{D68110A1-55B8-4315-AEA5-B388B34A5557}"/>
    <hyperlink ref="Q15" r:id="rId14" xr:uid="{A9AD2F69-8A5E-40C2-AB86-8FFFC8FABFEA}"/>
    <hyperlink ref="Q16" r:id="rId15" xr:uid="{D1A62581-22C7-4A6C-ADC6-EA29D6993C23}"/>
    <hyperlink ref="Q17" r:id="rId16" xr:uid="{02F92907-2FF7-43F9-A7DC-297FDAC6CCE7}"/>
    <hyperlink ref="Q18" r:id="rId17" xr:uid="{8E003C9A-BEFC-45EE-ABFD-89A8619E80BC}"/>
    <hyperlink ref="Q19" r:id="rId18" xr:uid="{38E47BFB-8148-470B-9020-D56E8AC9CD82}"/>
    <hyperlink ref="Q20" r:id="rId19" xr:uid="{29F345CE-8C5B-42DB-9B9E-F365119148AB}"/>
    <hyperlink ref="Q21" r:id="rId20" xr:uid="{32F9A6C8-AAEF-47FF-8D16-E760BC0CF221}"/>
    <hyperlink ref="Q22" r:id="rId21" xr:uid="{FADC127D-991D-47B6-92B8-795047DFF7A6}"/>
    <hyperlink ref="Q23" r:id="rId22" xr:uid="{1BABA814-B8BF-408D-87B7-57FE83532201}"/>
    <hyperlink ref="Q24" r:id="rId23" xr:uid="{A54F1B57-3F91-4EC5-98DE-E11954F290B7}"/>
    <hyperlink ref="Q25" r:id="rId24" xr:uid="{C353A405-1268-48EB-9BCC-F7F823974D7A}"/>
    <hyperlink ref="Q26" r:id="rId25" xr:uid="{FB90285B-6567-4959-AD0B-06FE2F5FFD6A}"/>
    <hyperlink ref="Q27" r:id="rId26" xr:uid="{5BBCEEA6-4705-46A1-B40C-E3ECCFBDE814}"/>
    <hyperlink ref="Q28" r:id="rId27" xr:uid="{A7E6377F-02D9-4318-8E2E-923067945F10}"/>
    <hyperlink ref="Q29" r:id="rId28" xr:uid="{CAB60BE5-A3AB-47BA-B2A2-012B8874A35D}"/>
    <hyperlink ref="Q30" r:id="rId29" xr:uid="{32064BB6-013A-4F5D-BEA1-DE941AE4ED70}"/>
    <hyperlink ref="Q31" r:id="rId30" xr:uid="{F22A2E6F-3D1B-429D-9E51-DC10369EACAD}"/>
    <hyperlink ref="Q32" r:id="rId31" xr:uid="{E948A938-A154-4C19-887A-7B26F64367FC}"/>
    <hyperlink ref="Q33" r:id="rId32" xr:uid="{5E4D1BDD-3CBB-40C2-A7F8-A1A19B3A88BF}"/>
    <hyperlink ref="Q34" r:id="rId33" xr:uid="{ABCB6D7F-A225-4BAB-ADA1-4F06A70A97B4}"/>
    <hyperlink ref="Q35" r:id="rId34" xr:uid="{BC67007C-8A1B-41F8-8218-70F5B9470359}"/>
    <hyperlink ref="Q36" r:id="rId35" xr:uid="{DECA06C2-60A8-4D5D-A8CA-CD036320D933}"/>
    <hyperlink ref="Q37" r:id="rId36" xr:uid="{362C0B6C-650C-4CF3-9BB9-C2193EC9A6E5}"/>
    <hyperlink ref="Q38" r:id="rId37" xr:uid="{7F991DE4-BF77-4C7E-86F7-6D69EA81BF2D}"/>
    <hyperlink ref="Q39" r:id="rId38" xr:uid="{EA6F5984-663D-4875-B4F4-6250F0177D80}"/>
    <hyperlink ref="Q40" r:id="rId39" xr:uid="{3C4FA6CD-96E1-47C4-8FB5-6039851290BF}"/>
    <hyperlink ref="Q41" r:id="rId40" xr:uid="{6D82BAF5-1F91-442B-9E8C-C68FE3C07D44}"/>
    <hyperlink ref="Q42" r:id="rId41" xr:uid="{76B45EF0-129C-49F2-B8F3-548621F4F2B0}"/>
    <hyperlink ref="Q43" r:id="rId42" xr:uid="{0AE45787-77E0-4EBE-81FA-7F19C1149EB4}"/>
    <hyperlink ref="Q44" r:id="rId43" xr:uid="{65206128-2B0C-4167-B3C7-473CC76BAFFB}"/>
    <hyperlink ref="Q45" r:id="rId44" xr:uid="{945FEC44-4E2C-4674-A2D4-B5CA94C9F5A1}"/>
    <hyperlink ref="Q46" r:id="rId45" xr:uid="{9937D6C0-FC7D-4D02-AD66-D98821745AA7}"/>
    <hyperlink ref="Q47" r:id="rId46" xr:uid="{B685901A-9CAE-436B-9229-F6137B735F7B}"/>
    <hyperlink ref="Q48" r:id="rId47" xr:uid="{B2A2BEB3-7B74-45EB-9C36-EF5698E7E68C}"/>
    <hyperlink ref="Q49" r:id="rId48" xr:uid="{8A684D48-8813-4BCA-9D0E-9C8EBBFEF9AF}"/>
    <hyperlink ref="Q50" r:id="rId49" xr:uid="{44C7A5B2-C8DE-479B-8F51-D1D513623823}"/>
    <hyperlink ref="Q51" r:id="rId50" xr:uid="{9574DD12-CDB7-49BB-95F8-0C18E1B898C2}"/>
    <hyperlink ref="Q52" r:id="rId51" xr:uid="{57A8B4E5-1E0F-4BAE-842F-31147F5164E5}"/>
    <hyperlink ref="Q53" r:id="rId52" xr:uid="{F0FC7A3A-77A4-4A07-A6C6-640C88D696E8}"/>
    <hyperlink ref="Q54" r:id="rId53" xr:uid="{EE52EB7A-C087-4AD9-A269-921479EC5AF1}"/>
    <hyperlink ref="Q55" r:id="rId54" xr:uid="{998CD868-0C0A-4F52-96EF-60CCB213CCC5}"/>
    <hyperlink ref="Q56" r:id="rId55" xr:uid="{3B2F3076-FA59-45E8-AA19-8F7DE2512401}"/>
    <hyperlink ref="Q57" r:id="rId56" xr:uid="{8735C072-68DB-4080-8B6A-C38B388820D7}"/>
    <hyperlink ref="Q58" r:id="rId57" xr:uid="{1965EC27-4459-474D-8864-2618F1996691}"/>
    <hyperlink ref="Q59" r:id="rId58" xr:uid="{485A3C34-580A-4440-9536-7E5C771BFFB9}"/>
    <hyperlink ref="Q60" r:id="rId59" xr:uid="{9EAD455E-2D7A-4522-9A7A-A9D8C51F7E7F}"/>
    <hyperlink ref="Q61" r:id="rId60" xr:uid="{6A2D6900-50B8-4535-A407-85EA92865EED}"/>
    <hyperlink ref="Q62" r:id="rId61" xr:uid="{0A37CB21-4AE1-47D4-9EE0-44AA8D7B9302}"/>
    <hyperlink ref="Q63" r:id="rId62" xr:uid="{CB5FD7C9-1EA1-4B3B-9025-B9E5FD11D18F}"/>
    <hyperlink ref="Q64" r:id="rId63" xr:uid="{F9438CDC-92D8-4650-AB58-9BBB23546C59}"/>
    <hyperlink ref="Q65" r:id="rId64" xr:uid="{ADAF8BD2-DDB6-4C56-B204-F5926528E937}"/>
    <hyperlink ref="Q66" r:id="rId65" xr:uid="{6B8FF715-54C4-48D0-973A-CE3A6613E0DC}"/>
    <hyperlink ref="Q67" r:id="rId66" xr:uid="{DCB08B22-8C0C-458D-99A7-50C1DD275E4B}"/>
    <hyperlink ref="Q68" r:id="rId67" xr:uid="{C7696BB1-6CE8-4C1B-8B14-485F5122BD43}"/>
    <hyperlink ref="Q69" r:id="rId68" xr:uid="{23EB2FB7-53C9-4BCA-A840-8C021079297B}"/>
    <hyperlink ref="Q70" r:id="rId69" xr:uid="{38D59CA1-1C2D-455E-9448-0C761ED4445C}"/>
    <hyperlink ref="Q71" r:id="rId70" xr:uid="{3C9B36A6-0A47-452B-BDBD-7A71731450DC}"/>
    <hyperlink ref="Q72" r:id="rId71" xr:uid="{C5DCE1CF-FAB9-4B86-B436-E2C4F22872CF}"/>
    <hyperlink ref="Q73" r:id="rId72" xr:uid="{CEBCB51F-2712-4202-8531-FCEA28754F22}"/>
    <hyperlink ref="Q74" r:id="rId73" xr:uid="{AE72E19B-85F0-4821-AB5B-2857F5855603}"/>
    <hyperlink ref="Q75" r:id="rId74" xr:uid="{42E3B369-435B-43B7-B196-9490C3F6FE02}"/>
    <hyperlink ref="Q76" r:id="rId75" xr:uid="{439A193E-4584-4596-8A6F-B7F7DC42B77B}"/>
    <hyperlink ref="Q77" r:id="rId76" xr:uid="{052AE97B-4F8C-4B3A-9244-36582F979561}"/>
    <hyperlink ref="Q78" r:id="rId77" xr:uid="{AB28EB67-3F15-4743-A920-86D0E3257BC3}"/>
    <hyperlink ref="Q79" r:id="rId78" xr:uid="{C1B61CA6-A0F7-4803-8850-E29AE1C9DBD0}"/>
    <hyperlink ref="Q80" r:id="rId79" xr:uid="{698EEED3-1153-405C-8635-AA6BF9356183}"/>
    <hyperlink ref="Q81" r:id="rId80" xr:uid="{483CD4B0-13FE-4E62-A9E6-EB2BD1112764}"/>
    <hyperlink ref="Q82" r:id="rId81" xr:uid="{7A79452C-B654-4369-9FAE-D992FDF0DFAC}"/>
    <hyperlink ref="Q83" r:id="rId82" xr:uid="{62BCA9AC-0522-469F-A0BD-B5997A995744}"/>
    <hyperlink ref="Q84" r:id="rId83" xr:uid="{4BD9E9C9-E563-498D-9A6E-5530582E07BE}"/>
    <hyperlink ref="Q85" r:id="rId84" xr:uid="{FDB9F8BC-E310-4B5B-9255-2F97C3742AC4}"/>
    <hyperlink ref="Q86" r:id="rId85" xr:uid="{704A0BDF-1FD3-4EE3-B75C-E2E8E34849A0}"/>
    <hyperlink ref="Q87" r:id="rId86" xr:uid="{7AA5A3C5-D1A1-45F6-8715-970DE18C0B1D}"/>
    <hyperlink ref="Q88" r:id="rId87" xr:uid="{A5214ECB-28C2-4806-BECC-DBD90642093A}"/>
    <hyperlink ref="Q89" r:id="rId88" xr:uid="{E6D77DBE-61B0-4EA7-BE13-6499D2CF7B4F}"/>
    <hyperlink ref="Q90" r:id="rId89" xr:uid="{1D243558-806A-4CC8-AA40-A1ECDF6D1EC8}"/>
    <hyperlink ref="Q91" r:id="rId90" xr:uid="{B742C8C2-C96B-48AD-895D-E4A441DDA182}"/>
    <hyperlink ref="Q92" r:id="rId91" xr:uid="{4630667D-66C3-4785-BC7D-930A728178D8}"/>
    <hyperlink ref="Q93" r:id="rId92" xr:uid="{A598299D-8425-417C-9CE1-D97C872C4159}"/>
    <hyperlink ref="Q94" r:id="rId93" xr:uid="{CF19C46C-ABC2-456B-9C85-2610E6E17708}"/>
    <hyperlink ref="Q95" r:id="rId94" xr:uid="{93AE2E16-0AD4-46E7-A6C1-933F9811A124}"/>
    <hyperlink ref="Q96" r:id="rId95" xr:uid="{4CCC00F1-0371-43ED-881F-9C850F836FC0}"/>
    <hyperlink ref="Q97" r:id="rId96" xr:uid="{57F6C394-7ED8-451A-B073-70DBC6D60BA8}"/>
    <hyperlink ref="Q98" r:id="rId97" xr:uid="{C0BD985B-50E9-473B-AA27-2AE0EE99CFC2}"/>
    <hyperlink ref="Q99" r:id="rId98" xr:uid="{8101AEA6-DBCE-4C0D-9758-4C5A36053B8A}"/>
    <hyperlink ref="Q100" r:id="rId99" xr:uid="{074EB351-48E5-42E2-ADA1-8F2EC7D61D7F}"/>
    <hyperlink ref="Q101" r:id="rId100" xr:uid="{A663DA27-048F-4BB2-A271-0FFEE3400FC9}"/>
    <hyperlink ref="Q102" r:id="rId101" xr:uid="{11ECC3EF-B92A-4D9A-99B0-F1138BA4B923}"/>
    <hyperlink ref="Q103" r:id="rId102" xr:uid="{B12A356F-CECA-45DB-8F0C-CD727309DDE4}"/>
    <hyperlink ref="Q104" r:id="rId103" xr:uid="{56603916-7509-4342-86EA-B6D70C041A76}"/>
    <hyperlink ref="Q105" r:id="rId104" xr:uid="{88A25465-DFA4-4561-B956-12A9A711B378}"/>
    <hyperlink ref="Q106" r:id="rId105" xr:uid="{DD8AC448-06D7-4E40-9317-4FB89F2FBEC7}"/>
    <hyperlink ref="Q107" r:id="rId106" xr:uid="{274EA8A4-64C5-41C8-BBDA-A99F95CB9895}"/>
    <hyperlink ref="Q108" r:id="rId107" xr:uid="{536C1C4A-B96A-4112-AB3C-F073C5B44EED}"/>
    <hyperlink ref="Q109" r:id="rId108" xr:uid="{805CFE00-85B9-4538-92B7-5F33D5215EF7}"/>
    <hyperlink ref="Q110" r:id="rId109" xr:uid="{C801D7F1-E664-4318-91B8-085EF23971AC}"/>
    <hyperlink ref="Q111" r:id="rId110" xr:uid="{96CDDD58-9F62-4A60-9800-023701091820}"/>
    <hyperlink ref="Q112" r:id="rId111" xr:uid="{02D8AB87-E03A-469A-98B2-4C00DC0759DA}"/>
    <hyperlink ref="Q113" r:id="rId112" xr:uid="{E8594333-4042-4BFD-B851-C4A7CE3ADF62}"/>
    <hyperlink ref="Q114" r:id="rId113" xr:uid="{BDC7BD4B-EC7B-4BA2-8C35-E85B70D678B7}"/>
    <hyperlink ref="Q115" r:id="rId114" xr:uid="{FBB39281-6801-4B74-9A4A-0C4E7D50804C}"/>
    <hyperlink ref="Q116" r:id="rId115" xr:uid="{9C0904B7-E94E-440D-814F-131500C2F360}"/>
    <hyperlink ref="Q117" r:id="rId116" xr:uid="{D1611A6F-05E2-466E-B979-7452056D6A7D}"/>
    <hyperlink ref="Q118" r:id="rId117" xr:uid="{FA348A66-89A6-4607-B5B2-C4D1A26681CE}"/>
    <hyperlink ref="Q119" r:id="rId118" xr:uid="{BBBBED34-606E-4337-BCCF-F4E48EF27760}"/>
    <hyperlink ref="Q120" r:id="rId119" xr:uid="{0DD9A956-2EB6-4628-813A-9AF78FAD4AB9}"/>
    <hyperlink ref="Q121" r:id="rId120" xr:uid="{D7A63AB7-06F6-4D08-A045-2F10B7119841}"/>
    <hyperlink ref="Q122" r:id="rId121" xr:uid="{CD4DDD7C-913D-4176-8C33-691EF71CA390}"/>
    <hyperlink ref="Q123" r:id="rId122" xr:uid="{C2EA173B-C02F-4769-A5A3-706619922952}"/>
    <hyperlink ref="Q124" r:id="rId123" xr:uid="{A409C3C7-D2A4-4C7E-95E3-2172F1F807A6}"/>
    <hyperlink ref="Q125" r:id="rId124" xr:uid="{E5FD1863-58D8-462C-AEAE-117B166E2F04}"/>
    <hyperlink ref="Q126" r:id="rId125" xr:uid="{05E835BA-7CB0-4CA4-A52A-1850389FE82E}"/>
    <hyperlink ref="Q127" r:id="rId126" xr:uid="{57CEED9D-97D9-41E9-B1A8-253CE44EDE08}"/>
    <hyperlink ref="Q128" r:id="rId127" xr:uid="{55FF6177-2EE3-4069-A911-5C98626F5200}"/>
    <hyperlink ref="Q129" r:id="rId128" xr:uid="{20F55F9C-88C2-495A-81AC-E752171377E8}"/>
    <hyperlink ref="Q130" r:id="rId129" xr:uid="{1B6831DE-5BF4-43A8-8D5E-F1BCF123A5D3}"/>
    <hyperlink ref="Q131" r:id="rId130" xr:uid="{8956A44E-3613-4B80-A007-84A7B1306354}"/>
    <hyperlink ref="Q132" r:id="rId131" xr:uid="{8E0FEB1B-E927-4516-AB50-9FA8FD2A4BCF}"/>
    <hyperlink ref="Q133" r:id="rId132" xr:uid="{7A882CDA-AC19-4F26-8FD6-7486DD488541}"/>
    <hyperlink ref="Q134" r:id="rId133" xr:uid="{25A2DDA7-63C5-4412-A556-9FAE168EDA3A}"/>
    <hyperlink ref="Q135" r:id="rId134" xr:uid="{C7CAE095-4AE7-4925-B317-B31B78D7821A}"/>
    <hyperlink ref="Q136" r:id="rId135" xr:uid="{564621D4-720F-4A06-A7A8-64BF92DAB28C}"/>
    <hyperlink ref="Q137" r:id="rId136" xr:uid="{69F9F9CC-B276-42FE-AF5B-C682A6D5899C}"/>
    <hyperlink ref="Q138" r:id="rId137" xr:uid="{F11B8F19-4ED1-4F4D-9E99-E624C1AA48FB}"/>
    <hyperlink ref="Q139" r:id="rId138" xr:uid="{91162EAF-4D92-480B-AD78-04AADCE2B3DD}"/>
    <hyperlink ref="Q140" r:id="rId139" xr:uid="{D310F4F5-99F1-4BEA-B32C-490EC953D2DC}"/>
    <hyperlink ref="Q141" r:id="rId140" xr:uid="{4E7C95A9-830F-4F43-A245-119EB52CAB5D}"/>
    <hyperlink ref="Q142" r:id="rId141" xr:uid="{89F99C62-60CD-4A5A-B78A-E238C4B80B8B}"/>
    <hyperlink ref="Q143" r:id="rId142" xr:uid="{00DFC41E-8851-4A53-8B36-9A20D329F8E9}"/>
    <hyperlink ref="Q144" r:id="rId143" xr:uid="{55E131DF-9248-4F38-A37C-C6FDE8A6CEF7}"/>
    <hyperlink ref="Q145" r:id="rId144" xr:uid="{E642A4D5-D96B-47E3-B0F3-277DF5119405}"/>
    <hyperlink ref="Q146" r:id="rId145" xr:uid="{D59B81C7-D612-4D5D-922A-72DDE495204F}"/>
    <hyperlink ref="Q147" r:id="rId146" xr:uid="{CAA89DF7-E208-4F58-83FD-D533AA6B7DFD}"/>
    <hyperlink ref="Q148" r:id="rId147" xr:uid="{5BDFF588-C011-4AC1-9BCC-516BDA0A70D3}"/>
    <hyperlink ref="Q149" r:id="rId148" xr:uid="{AA250E7B-ED77-4BE8-B680-4EF3BEEFD6F4}"/>
    <hyperlink ref="Q150" r:id="rId149" xr:uid="{7D0E20E4-09E0-449D-B5F8-CDB2B2AC7CAB}"/>
    <hyperlink ref="Q151" r:id="rId150" xr:uid="{2C8A05F6-1C70-4CEA-A5B8-83F2F6D73FCD}"/>
    <hyperlink ref="Q152" r:id="rId151" xr:uid="{44EF13BF-7261-40D0-898D-CAABC21A037D}"/>
    <hyperlink ref="Q153" r:id="rId152" xr:uid="{E63CE6EC-00A7-48A6-AF9E-25AD0DDABF4B}"/>
    <hyperlink ref="Q154" r:id="rId153" xr:uid="{A89A9397-112A-426E-92DB-41D52E7D4815}"/>
    <hyperlink ref="Q155" r:id="rId154" xr:uid="{87F763D2-1E91-48DD-8076-489EBF8FD387}"/>
    <hyperlink ref="Q156" r:id="rId155" xr:uid="{56B1E613-C687-4CF8-BF52-7A7B15C7E5C4}"/>
    <hyperlink ref="Q157" r:id="rId156" xr:uid="{2D1E3731-3522-4D2E-894A-3F58A1BD060B}"/>
    <hyperlink ref="Q158" r:id="rId157" xr:uid="{EB505CC0-3CCE-4DA5-AD9B-71FB1571D9A5}"/>
    <hyperlink ref="Q159" r:id="rId158" xr:uid="{79BFB101-A52A-43C5-B34A-F2465A1457A0}"/>
    <hyperlink ref="Q160" r:id="rId159" xr:uid="{2E6AEBA4-F297-45BB-874B-5230B4B3F165}"/>
    <hyperlink ref="Q161" r:id="rId160" xr:uid="{B5011ABF-DCF1-47C7-B7AF-F2D2C91F2111}"/>
    <hyperlink ref="Q162" r:id="rId161" xr:uid="{F9579B04-378B-4A62-BA91-7CE777FB3A84}"/>
    <hyperlink ref="Q163" r:id="rId162" xr:uid="{C8095697-A87D-4667-BC92-C9416E6C6527}"/>
    <hyperlink ref="Q164" r:id="rId163" xr:uid="{CCFFB07A-B884-47BC-B196-37ADB7E534E2}"/>
    <hyperlink ref="Q165" r:id="rId164" xr:uid="{74756D9B-0ADA-4503-B091-C659E1AD5365}"/>
    <hyperlink ref="Q166" r:id="rId165" xr:uid="{CEFB5B8A-A151-4484-89BC-6730440955AD}"/>
    <hyperlink ref="Q167" r:id="rId166" xr:uid="{99936953-5BB4-44EC-8A4C-3DFD6537057F}"/>
    <hyperlink ref="Q168" r:id="rId167" xr:uid="{49D0587F-2900-4E90-9CDA-9732C3D0A5A2}"/>
    <hyperlink ref="Q169" r:id="rId168" xr:uid="{8C5883F6-C446-4888-89FB-E044A327E920}"/>
    <hyperlink ref="Q170" r:id="rId169" xr:uid="{1239C536-F9E9-4B6E-BD30-AABF0355401D}"/>
    <hyperlink ref="Q171" r:id="rId170" xr:uid="{D5B51347-6536-48DF-B23E-520307C51947}"/>
    <hyperlink ref="Q172" r:id="rId171" xr:uid="{DB4EA3BE-09B6-4CD7-A0ED-DEC47B529E75}"/>
    <hyperlink ref="Q173" r:id="rId172" xr:uid="{DC4B8D07-EB60-473A-B13A-780E9D7C27A8}"/>
    <hyperlink ref="Q174" r:id="rId173" xr:uid="{9D1019AE-BAAE-42B7-AFD3-22AA078CE8F9}"/>
    <hyperlink ref="Q175" r:id="rId174" xr:uid="{1CFFDE94-5B33-48EB-B25E-7228786588F3}"/>
    <hyperlink ref="Q176" r:id="rId175" xr:uid="{E83F8028-946C-4085-9C3E-2042CCC0AB18}"/>
    <hyperlink ref="Q177" r:id="rId176" xr:uid="{C6BA8006-B4F2-4DB5-9C4B-9A0937252188}"/>
    <hyperlink ref="Q178" r:id="rId177" xr:uid="{6DB53768-1262-4863-B3EA-3C8AB8BF126F}"/>
    <hyperlink ref="Q179" r:id="rId178" xr:uid="{D6FAD90E-5C21-4E09-9058-1EDE552D66C7}"/>
    <hyperlink ref="Q180" r:id="rId179" xr:uid="{C4260E2F-3FFC-4214-8B71-B1BCA2658216}"/>
    <hyperlink ref="Q181" r:id="rId180" xr:uid="{3F3B395C-D945-4AB4-B6DB-A6489A80708E}"/>
    <hyperlink ref="Q182" r:id="rId181" xr:uid="{693DDA80-0946-4802-9D4A-63C57C9A81A9}"/>
    <hyperlink ref="Q183" r:id="rId182" xr:uid="{BF0F4EDE-322B-401B-AC39-8810C5064B09}"/>
    <hyperlink ref="Q184" r:id="rId183" xr:uid="{931F6043-B5F3-40F7-B36D-06FB44FC27DE}"/>
    <hyperlink ref="Q185" r:id="rId184" xr:uid="{B9B31BCF-F8D0-441D-8D0B-95F15A07E8C9}"/>
    <hyperlink ref="Q186" r:id="rId185" xr:uid="{F9CB1342-A271-40F7-9D90-16105566EE7C}"/>
    <hyperlink ref="Q187" r:id="rId186" xr:uid="{72BED814-954D-4A32-8D00-571541F5C227}"/>
    <hyperlink ref="Q188" r:id="rId187" xr:uid="{C801069D-9D50-4F3F-AE4F-8682F1EF03AC}"/>
    <hyperlink ref="Q189" r:id="rId188" xr:uid="{3906C997-3628-458D-BD27-45569CEFEC00}"/>
    <hyperlink ref="Q190" r:id="rId189" xr:uid="{B13C4A5B-D139-4A73-9671-9348C3DA6697}"/>
    <hyperlink ref="Q191" r:id="rId190" xr:uid="{F83262B4-A30B-4CEC-8098-ADA319704EA3}"/>
    <hyperlink ref="Q192" r:id="rId191" xr:uid="{02F71947-E97A-4539-B743-294141BBA09B}"/>
    <hyperlink ref="Q193" r:id="rId192" xr:uid="{506EB416-C3CB-42B4-A118-8349ACD891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7" t="s">
        <v>225</v>
      </c>
      <c r="F3" s="138"/>
      <c r="G3" s="139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7" t="s">
        <v>225</v>
      </c>
      <c r="F3" s="138"/>
      <c r="G3" s="139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20250131 to 20250213</vt:lpstr>
      <vt:lpstr>20250131 to 20250220</vt:lpstr>
      <vt:lpstr>Pivot as at 20250302</vt:lpstr>
      <vt:lpstr>20250128 to 20250302</vt:lpstr>
      <vt:lpstr>20250128 to 20250312</vt:lpstr>
      <vt:lpstr>20250128 to 20250323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Joseph_PR_20M - 27M</vt:lpstr>
      <vt:lpstr>Nico_PR_16M to Sale</vt:lpstr>
      <vt:lpstr>Template</vt:lpstr>
      <vt:lpstr>&lt;&lt;&lt; Budget Forecasts</vt:lpstr>
      <vt:lpstr>Detailed Financials &gt;&gt;</vt:lpstr>
      <vt:lpstr>Model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2025-03-23T11:06:21Z</dcterms:modified>
</cp:coreProperties>
</file>