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wsl.localhost\Ubuntu\home\bk_anupam\code\ML\KaggleChallenges\TABULAR\PS4E6\"/>
    </mc:Choice>
  </mc:AlternateContent>
  <bookViews>
    <workbookView xWindow="0" yWindow="0" windowWidth="14380" windowHeight="4410"/>
  </bookViews>
  <sheets>
    <sheet name="Sheet1" sheetId="1" r:id="rId1"/>
    <sheet name="Sheet2"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2" l="1"/>
  <c r="E5" i="2"/>
  <c r="D5" i="2"/>
  <c r="C5" i="2"/>
  <c r="F4" i="2"/>
  <c r="E4" i="2"/>
  <c r="D4" i="2"/>
  <c r="C4" i="2"/>
</calcChain>
</file>

<file path=xl/sharedStrings.xml><?xml version="1.0" encoding="utf-8"?>
<sst xmlns="http://schemas.openxmlformats.org/spreadsheetml/2006/main" count="171" uniqueCount="80">
  <si>
    <t>Fold 0</t>
  </si>
  <si>
    <t>Params</t>
  </si>
  <si>
    <t>Preprocessing</t>
  </si>
  <si>
    <t>Remarks</t>
  </si>
  <si>
    <t>Model</t>
  </si>
  <si>
    <t>S.No</t>
  </si>
  <si>
    <t>LogReg</t>
  </si>
  <si>
    <t>None</t>
  </si>
  <si>
    <t>With StandardScaler only on float features</t>
  </si>
  <si>
    <t>With StandardScaler on all original features</t>
  </si>
  <si>
    <t>With StandardScaler on all original features followed by OneHotEncoder on all categorical features</t>
  </si>
  <si>
    <t>RandomForest</t>
  </si>
  <si>
    <t>Some random parameters model_params = {'n_estimators': 703, 'max_depth': 10, 'min_samples_leaf': 4, 'min_samples_split': 4, 'max_features': 'log2'}</t>
  </si>
  <si>
    <t>With 11 new features based on auto_not_null using simple arithmetic combination of existing features</t>
  </si>
  <si>
    <t>With StandardScaler on all features followed by OneHotEncoder on all categorical features</t>
  </si>
  <si>
    <t>With StandardScaler on all features followed by OneHotEncoder on all categorical (int) features</t>
  </si>
  <si>
    <t>Dataset with top 30 features generated by openfe, of these 30 only non null features are taken</t>
  </si>
  <si>
    <t>With StandardScaler on all features</t>
  </si>
  <si>
    <t>With 16 new features (all except CombineThenFreq) based on auto_not_null using simple arithmetic combination of existing features</t>
  </si>
  <si>
    <t>Original Data</t>
  </si>
  <si>
    <t>Yes</t>
  </si>
  <si>
    <t>No</t>
  </si>
  <si>
    <t>CV</t>
  </si>
  <si>
    <t>Public LB</t>
  </si>
  <si>
    <t>Dataset with top 50 features generated by openfe, of these 50 only non null features are taken</t>
  </si>
  <si>
    <t>params = {'n_estimators': 1300, 'max_depth': 17, 'min_samples_leaf': 3, 'min_samples_split': 3, 'max_features': 'sqrt'}</t>
  </si>
  <si>
    <t>CatBoost</t>
  </si>
  <si>
    <t>params = {'learning_rate': 0.45126024670762294, 'n_estimators': 3700, 'max_depth': 7, 'min_data_in_leaf': 73, 'colsample_bylevel': 0.8908705634626486, 'num_leaves': 120, 'reg_lambda': 98.46961225632553, 'random_strength': 0.016359736302592447, 'early_stopping_rounds': 210, 'max_bin': 253}</t>
  </si>
  <si>
    <t>Param Tuning</t>
  </si>
  <si>
    <t>2 rounds</t>
  </si>
  <si>
    <t>25 rounds</t>
  </si>
  <si>
    <t xml:space="preserve">Dataset with top 50 features generated by openfe, of these 50 only non null features are taken. </t>
  </si>
  <si>
    <t>params = {'learning_rate': 0.04539322092724283, 'n_estimators': 4750, 'max_depth': 15, 'min_data_in_leaf': 79, 'colsample_bylevel': 0.9011279645678063, 'num_leaves': 256, 'reg_lambda': 99.84844905552647, 'random_strength': 0.136081594704567, 'early_stopping_rounds': 490, 'max_bin': 43}</t>
  </si>
  <si>
    <t>Dropout</t>
  </si>
  <si>
    <t>Enrolled</t>
  </si>
  <si>
    <t>Graduate</t>
  </si>
  <si>
    <t>Total</t>
  </si>
  <si>
    <t>Incorrect (with class weights)</t>
  </si>
  <si>
    <t>Incorrect (without class weights)</t>
  </si>
  <si>
    <t>params = {'n_estimators': 1400, 'learning_rate': 0.10270166896064774, 'max_depth': 30, 'min_child_weight': 7, 'gamma': 4.123490349502186, 'subsample': 0.5067185283456936, 'colsample_bytree': 0.7289930512882908, 'reg_alpha': 0.5971832077526927, 'reg_lambda': 9.433125479981229, 'early_stopping_rounds': 260}</t>
  </si>
  <si>
    <t>CatBoost2</t>
  </si>
  <si>
    <t>CatBoost1</t>
  </si>
  <si>
    <t>XGBoost1</t>
  </si>
  <si>
    <t>Ensemble of CatBoost1, CatBoost2 and XGBoost1</t>
  </si>
  <si>
    <t>optimal model weights [CB1, CB2, XGB1] = [0.31029748 0.36613272 0.32356979]</t>
  </si>
  <si>
    <t>Ensemble1</t>
  </si>
  <si>
    <t>RandomForest1</t>
  </si>
  <si>
    <t>Ensemble2</t>
  </si>
  <si>
    <t>Ensemble of CatBoost1, CatBoost2, XGBoost1, RandomForest1</t>
  </si>
  <si>
    <t>F1</t>
  </si>
  <si>
    <t>model weights [CB1, CB2, XGB1, RF1] = [0.23744782 0.26822759 0.25827421 0.23605038]</t>
  </si>
  <si>
    <t>LogReg1</t>
  </si>
  <si>
    <t>params = {'C': 38.49119721953264, 'penalty': 'l2'}</t>
  </si>
  <si>
    <t>Ensemble3</t>
  </si>
  <si>
    <t>model weights ['CatBoost1', 'CatBoost2', 'XGBoost1', 'RandomForest1', 'LogisticRegression1'] = [0.17802904 0.18958637 0.21804957 0.20508538 0.20924964]</t>
  </si>
  <si>
    <t>Ensemble of CatBoost1, CatBoost2, XGBoost1, RandomForest1, LogisticRegression1</t>
  </si>
  <si>
    <t>params = {'learning_rate': 0.12079237406906834, 'n_estimators': 1600, 'max_depth': 4, 'min_child_weight': 7, 'subsample': 0.8586720764925466, 'colsample_bytree': 0.5962542688745494, 'num_leaves': 228, 'reg_alpha': 0.5737569015209647, 'reg_lambda': 152.9235687135424, 'early_stopping_rounds': 310}</t>
  </si>
  <si>
    <t>Ensemble4</t>
  </si>
  <si>
    <t>Ensemble of CatBoost1, CatBoost2, XGBoost1, LightGBM1, RandomForest1, LogisticRegression1</t>
  </si>
  <si>
    <t>model weights ['CatBoost1', 'CatBoost2', 'XGBoost1', 'LightGBM1', 'RandomForest1', 'LogisticRegression1'] = [0.17011039 0.16682883 0.16694316 0.17881929 0.14797344 0.16932489]</t>
  </si>
  <si>
    <t>Ensemble5</t>
  </si>
  <si>
    <t>Ensemble of CatBoost1, CatBoost2, XGBoost1, LightGBM1</t>
  </si>
  <si>
    <t>model weights ['CatBoost1', 'CatBoost2', 'XGBoost1', 'LightGBM1] = [0.25107259 0.24261474 0.22393024 0.28238244]</t>
  </si>
  <si>
    <t>LightGBM1</t>
  </si>
  <si>
    <t>LightGBM2</t>
  </si>
  <si>
    <t>Ensemble6</t>
  </si>
  <si>
    <t>Ensemble of CatBoost1, CatBoost2, XGBoost1, LightGBM1, LightGBM2</t>
  </si>
  <si>
    <t>model weights ['CatBoost1', 'CatBoost2', 'XGBoost1', 'LightGBM1', 'LightGBM2'] = [0.19318781 0.20341742 0.18819339 0.20806017 0.20714121]</t>
  </si>
  <si>
    <t>params = {'learning_rate': 0.050431114227825063, 'n_estimators': 1500, 'max_depth': 6, 'min_data_in_leaf': 92, 'min_child_weight': 6, 'num_leaves': 428, 'reg_lambda': 130.60718838770154, 'early_stopping_rounds': 365, 'subsample': 0.8586720764925466, 'colsample_bytree': 0.5962542688745494, 'reg_alpha': 0.5737569015209647}</t>
  </si>
  <si>
    <t>LightGBM3</t>
  </si>
  <si>
    <t>Dataset with top 50 features generated by openfe, of these 50 only non null features are taken. Backward feature selection that eliminates last three features by importance</t>
  </si>
  <si>
    <t>Dataset with top 50 features generated by openfe, of these 50 only non null features are taken. Feature selection with top 60 of total 68 features based on feature importances given by CatBoost1</t>
  </si>
  <si>
    <t>Ensemble7</t>
  </si>
  <si>
    <t>Ensemble of CatBoost1, CatBoost2, XGBoost1, LightGBM1, LightGBM2, LightGBM3</t>
  </si>
  <si>
    <t>model weights ['CatBoost1', 'CatBoost2', 'XGBoost1', 'LightGBM1', 'LightGBM2', 'LightGBM3'] = [0.15528419 0.17088215 0.18539052 0.1673259  0.15622128 0.16489596]</t>
  </si>
  <si>
    <t>Ensemble8</t>
  </si>
  <si>
    <t>Hard Voting Ensemble of CatBoost1, CatBoost2, XGBoost1, LightGBM1, LightGBM2, LightGBM3, RandomForest1, LogisticRegression1</t>
  </si>
  <si>
    <t>VotingEnsemble8</t>
  </si>
  <si>
    <t>Ensemble of CatBoost1, CatBoost2, XGBoost1, LightGBM1, LightGBM2, LightGBM3, RandomForest1, LogisticRegression1</t>
  </si>
  <si>
    <t>model weights ['CatBoost1', 'CatBoost2', 'XGBoost1', 'LightGBM1', 'LightGBM2', 'LightGBM3', 'RandomForest1', 'LogisticRegression1']= [0.12420229 0.12393644 0.12479933 0.12312732 0.12356161 0.12382384
 0.12461949 0.13192968]</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</si>
</sst>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33"/>
  <sheetViews>
    <sheetView tabSelected="1" topLeftCell="A26" workbookViewId="0">
      <selection activeCell="G33" sqref="G33"/>
    </sheetView>
  </sheetViews>
  <sheetFormatPr defaultRowHeight="14.5" x14ac:dyDescent="0.35"/>
  <cols>
    <col min="1" max="1" width="4.6328125" bestFit="1" customWidth="1"/>
    <col min="2" max="2" width="14.08984375" bestFit="1" customWidth="1"/>
    <col min="3" max="3" width="13.6328125" customWidth="1"/>
    <col min="4" max="4" width="9.81640625" customWidth="1"/>
    <col min="5" max="6" width="9.7265625" customWidth="1"/>
    <col min="7" max="7" width="13.81640625" customWidth="1"/>
    <col min="8" max="8" width="23.90625" customWidth="1"/>
    <col min="9" max="10" width="7.08984375" customWidth="1"/>
  </cols>
  <sheetData>
    <row r="2" spans="1:11" ht="29" x14ac:dyDescent="0.35">
      <c r="A2" t="s">
        <v>5</v>
      </c>
      <c r="B2" t="s">
        <v>4</v>
      </c>
      <c r="C2" t="s">
        <v>0</v>
      </c>
      <c r="D2" t="s">
        <v>22</v>
      </c>
      <c r="E2" t="s">
        <v>23</v>
      </c>
      <c r="F2" t="s">
        <v>49</v>
      </c>
      <c r="G2" t="s">
        <v>1</v>
      </c>
      <c r="H2" t="s">
        <v>2</v>
      </c>
      <c r="I2" s="1" t="s">
        <v>19</v>
      </c>
      <c r="J2" s="1" t="s">
        <v>28</v>
      </c>
      <c r="K2" t="s">
        <v>3</v>
      </c>
    </row>
    <row r="3" spans="1:11" x14ac:dyDescent="0.35">
      <c r="B3" t="s">
        <v>6</v>
      </c>
      <c r="C3">
        <v>0.73274960794563504</v>
      </c>
      <c r="G3" t="s">
        <v>7</v>
      </c>
      <c r="H3" t="s">
        <v>7</v>
      </c>
      <c r="I3" t="s">
        <v>21</v>
      </c>
      <c r="J3" t="s">
        <v>7</v>
      </c>
    </row>
    <row r="4" spans="1:11" x14ac:dyDescent="0.35">
      <c r="B4" t="s">
        <v>6</v>
      </c>
      <c r="C4">
        <v>0.73889179299529495</v>
      </c>
      <c r="G4" t="s">
        <v>7</v>
      </c>
      <c r="H4" t="s">
        <v>8</v>
      </c>
      <c r="I4" t="s">
        <v>21</v>
      </c>
      <c r="J4" t="s">
        <v>7</v>
      </c>
    </row>
    <row r="5" spans="1:11" x14ac:dyDescent="0.35">
      <c r="B5" t="s">
        <v>6</v>
      </c>
      <c r="C5">
        <v>0.81246732880292705</v>
      </c>
      <c r="G5" t="s">
        <v>7</v>
      </c>
      <c r="H5" t="s">
        <v>9</v>
      </c>
      <c r="I5" t="s">
        <v>21</v>
      </c>
      <c r="J5" t="s">
        <v>7</v>
      </c>
    </row>
    <row r="6" spans="1:11" x14ac:dyDescent="0.35">
      <c r="B6" t="s">
        <v>6</v>
      </c>
      <c r="C6">
        <v>0.82501306847882905</v>
      </c>
      <c r="G6" t="s">
        <v>7</v>
      </c>
      <c r="H6" t="s">
        <v>10</v>
      </c>
      <c r="I6" t="s">
        <v>21</v>
      </c>
      <c r="J6" t="s">
        <v>7</v>
      </c>
    </row>
    <row r="7" spans="1:11" x14ac:dyDescent="0.35">
      <c r="B7" t="s">
        <v>6</v>
      </c>
      <c r="C7">
        <v>0.82520909566126499</v>
      </c>
      <c r="G7" t="s">
        <v>7</v>
      </c>
      <c r="H7" t="s">
        <v>14</v>
      </c>
      <c r="I7" t="s">
        <v>21</v>
      </c>
      <c r="J7" t="s">
        <v>7</v>
      </c>
      <c r="K7" t="s">
        <v>13</v>
      </c>
    </row>
    <row r="8" spans="1:11" x14ac:dyDescent="0.35">
      <c r="B8" t="s">
        <v>51</v>
      </c>
      <c r="C8">
        <v>0.830934585212181</v>
      </c>
      <c r="D8">
        <v>0.82725902498085002</v>
      </c>
      <c r="E8">
        <v>0.83199000000000001</v>
      </c>
      <c r="F8">
        <v>0.78794660632113001</v>
      </c>
      <c r="G8" t="s">
        <v>52</v>
      </c>
      <c r="H8" t="s">
        <v>15</v>
      </c>
      <c r="I8" t="s">
        <v>20</v>
      </c>
      <c r="J8" t="s">
        <v>30</v>
      </c>
      <c r="K8" t="s">
        <v>24</v>
      </c>
    </row>
    <row r="9" spans="1:11" x14ac:dyDescent="0.35">
      <c r="B9" t="s">
        <v>6</v>
      </c>
      <c r="C9">
        <v>0.83155228859101804</v>
      </c>
      <c r="D9">
        <v>0.82638</v>
      </c>
      <c r="E9">
        <v>0.82689000000000001</v>
      </c>
      <c r="G9" t="s">
        <v>7</v>
      </c>
      <c r="H9" t="s">
        <v>15</v>
      </c>
      <c r="I9" t="s">
        <v>20</v>
      </c>
      <c r="J9" t="s">
        <v>7</v>
      </c>
      <c r="K9" t="s">
        <v>18</v>
      </c>
    </row>
    <row r="10" spans="1:11" x14ac:dyDescent="0.35">
      <c r="B10" t="s">
        <v>6</v>
      </c>
      <c r="C10">
        <v>0.83179936994255299</v>
      </c>
      <c r="D10">
        <v>0.82724667045538702</v>
      </c>
      <c r="E10">
        <v>0.82679000000000002</v>
      </c>
      <c r="G10" t="s">
        <v>7</v>
      </c>
      <c r="H10" t="s">
        <v>15</v>
      </c>
      <c r="I10" t="s">
        <v>20</v>
      </c>
      <c r="J10" t="s">
        <v>7</v>
      </c>
      <c r="K10" t="s">
        <v>24</v>
      </c>
    </row>
    <row r="11" spans="1:11" x14ac:dyDescent="0.35">
      <c r="B11" t="s">
        <v>11</v>
      </c>
      <c r="C11">
        <v>0.817564035546262</v>
      </c>
      <c r="G11" t="s">
        <v>12</v>
      </c>
      <c r="H11" t="s">
        <v>7</v>
      </c>
      <c r="I11" t="s">
        <v>21</v>
      </c>
      <c r="J11" t="s">
        <v>7</v>
      </c>
    </row>
    <row r="12" spans="1:11" x14ac:dyDescent="0.35">
      <c r="B12" t="s">
        <v>11</v>
      </c>
      <c r="C12">
        <v>0.81932828018818604</v>
      </c>
      <c r="G12" t="s">
        <v>12</v>
      </c>
      <c r="H12" t="s">
        <v>7</v>
      </c>
      <c r="I12" t="s">
        <v>21</v>
      </c>
      <c r="J12" t="s">
        <v>7</v>
      </c>
      <c r="K12" t="s">
        <v>13</v>
      </c>
    </row>
    <row r="13" spans="1:11" x14ac:dyDescent="0.35">
      <c r="B13" t="s">
        <v>11</v>
      </c>
      <c r="C13">
        <v>0.82481932176169004</v>
      </c>
      <c r="G13" t="s">
        <v>12</v>
      </c>
      <c r="H13" t="s">
        <v>8</v>
      </c>
      <c r="I13" t="s">
        <v>20</v>
      </c>
      <c r="J13" t="s">
        <v>7</v>
      </c>
      <c r="K13" t="s">
        <v>18</v>
      </c>
    </row>
    <row r="14" spans="1:11" x14ac:dyDescent="0.35">
      <c r="B14" t="s">
        <v>11</v>
      </c>
      <c r="C14">
        <v>0.82605472851936501</v>
      </c>
      <c r="D14">
        <v>0.82216896049022703</v>
      </c>
      <c r="E14">
        <v>0.82591000000000003</v>
      </c>
      <c r="G14" t="s">
        <v>12</v>
      </c>
      <c r="H14" t="s">
        <v>8</v>
      </c>
      <c r="I14" t="s">
        <v>20</v>
      </c>
      <c r="J14" t="s">
        <v>7</v>
      </c>
      <c r="K14" t="s">
        <v>24</v>
      </c>
    </row>
    <row r="15" spans="1:11" x14ac:dyDescent="0.35">
      <c r="B15" t="s">
        <v>46</v>
      </c>
      <c r="C15">
        <v>0.82963740811662201</v>
      </c>
      <c r="D15">
        <v>0.82607299053643302</v>
      </c>
      <c r="E15">
        <v>0.83150000000000002</v>
      </c>
      <c r="G15" t="s">
        <v>25</v>
      </c>
      <c r="H15" t="s">
        <v>8</v>
      </c>
      <c r="I15" t="s">
        <v>20</v>
      </c>
      <c r="J15" t="s">
        <v>7</v>
      </c>
      <c r="K15" t="s">
        <v>24</v>
      </c>
    </row>
    <row r="16" spans="1:11" x14ac:dyDescent="0.35">
      <c r="B16" t="s">
        <v>11</v>
      </c>
      <c r="C16">
        <v>0.82422895974908506</v>
      </c>
      <c r="G16" t="s">
        <v>12</v>
      </c>
      <c r="H16" t="s">
        <v>8</v>
      </c>
      <c r="I16" t="s">
        <v>21</v>
      </c>
      <c r="J16" t="s">
        <v>7</v>
      </c>
      <c r="K16" t="s">
        <v>16</v>
      </c>
    </row>
    <row r="17" spans="2:11" x14ac:dyDescent="0.35">
      <c r="B17" t="s">
        <v>11</v>
      </c>
      <c r="C17">
        <v>0.82083115525352801</v>
      </c>
      <c r="G17" t="s">
        <v>12</v>
      </c>
      <c r="H17" t="s">
        <v>17</v>
      </c>
      <c r="I17" t="s">
        <v>21</v>
      </c>
      <c r="J17" t="s">
        <v>7</v>
      </c>
      <c r="K17" t="s">
        <v>16</v>
      </c>
    </row>
    <row r="18" spans="2:11" x14ac:dyDescent="0.35">
      <c r="B18" t="s">
        <v>41</v>
      </c>
      <c r="C18">
        <v>0.83291123602446104</v>
      </c>
      <c r="D18">
        <v>0.829964666057176</v>
      </c>
      <c r="E18">
        <v>0.83728000000000002</v>
      </c>
      <c r="F18">
        <v>0.79143301805004396</v>
      </c>
      <c r="G18" t="s">
        <v>27</v>
      </c>
      <c r="H18" t="s">
        <v>8</v>
      </c>
      <c r="I18" t="s">
        <v>20</v>
      </c>
      <c r="J18" t="s">
        <v>29</v>
      </c>
      <c r="K18" t="s">
        <v>24</v>
      </c>
    </row>
    <row r="19" spans="2:11" x14ac:dyDescent="0.35">
      <c r="B19" t="s">
        <v>40</v>
      </c>
      <c r="C19">
        <v>0.832725925010809</v>
      </c>
      <c r="D19">
        <v>0.831298954807145</v>
      </c>
      <c r="E19">
        <v>0.83777000000000001</v>
      </c>
      <c r="F19">
        <v>0.79302449737937897</v>
      </c>
      <c r="G19" t="s">
        <v>27</v>
      </c>
      <c r="H19" t="s">
        <v>8</v>
      </c>
      <c r="I19" t="s">
        <v>20</v>
      </c>
      <c r="J19" t="s">
        <v>29</v>
      </c>
      <c r="K19" t="s">
        <v>71</v>
      </c>
    </row>
    <row r="20" spans="2:11" x14ac:dyDescent="0.35">
      <c r="B20" t="s">
        <v>26</v>
      </c>
      <c r="C20">
        <v>0.83599975291864803</v>
      </c>
      <c r="D20">
        <v>0.83216377158953303</v>
      </c>
      <c r="E20">
        <v>0.83640000000000003</v>
      </c>
      <c r="G20" t="s">
        <v>32</v>
      </c>
      <c r="H20" t="s">
        <v>8</v>
      </c>
      <c r="I20" t="s">
        <v>20</v>
      </c>
      <c r="J20" t="s">
        <v>30</v>
      </c>
      <c r="K20" t="s">
        <v>31</v>
      </c>
    </row>
    <row r="21" spans="2:11" x14ac:dyDescent="0.35">
      <c r="B21" t="s">
        <v>42</v>
      </c>
      <c r="C21">
        <v>0.83445549447155398</v>
      </c>
      <c r="D21">
        <v>0.83074300116132505</v>
      </c>
      <c r="E21">
        <v>0.83355999999999997</v>
      </c>
      <c r="F21">
        <v>0.79292560456805405</v>
      </c>
      <c r="G21" t="s">
        <v>39</v>
      </c>
      <c r="H21" t="s">
        <v>8</v>
      </c>
      <c r="I21" t="s">
        <v>20</v>
      </c>
      <c r="J21" t="s">
        <v>30</v>
      </c>
      <c r="K21" t="s">
        <v>31</v>
      </c>
    </row>
    <row r="22" spans="2:11" x14ac:dyDescent="0.35">
      <c r="B22" t="s">
        <v>45</v>
      </c>
      <c r="D22">
        <v>0.83211999999999997</v>
      </c>
      <c r="E22">
        <v>0.83630000000000004</v>
      </c>
      <c r="F22">
        <v>0.79408000602976703</v>
      </c>
      <c r="G22" t="s">
        <v>44</v>
      </c>
      <c r="K22" t="s">
        <v>43</v>
      </c>
    </row>
    <row r="23" spans="2:11" x14ac:dyDescent="0.35">
      <c r="B23" t="s">
        <v>47</v>
      </c>
      <c r="D23">
        <v>0.83132366385807099</v>
      </c>
      <c r="E23">
        <v>0.83728000000000002</v>
      </c>
      <c r="F23">
        <v>0.79313720609911198</v>
      </c>
      <c r="G23" t="s">
        <v>50</v>
      </c>
      <c r="K23" t="s">
        <v>48</v>
      </c>
    </row>
    <row r="24" spans="2:11" x14ac:dyDescent="0.35">
      <c r="B24" t="s">
        <v>53</v>
      </c>
      <c r="D24">
        <v>0.83174371772380196</v>
      </c>
      <c r="E24">
        <v>0.83562000000000003</v>
      </c>
      <c r="F24">
        <v>0.79359549766121196</v>
      </c>
      <c r="G24" t="s">
        <v>54</v>
      </c>
      <c r="K24" t="s">
        <v>55</v>
      </c>
    </row>
    <row r="25" spans="2:11" x14ac:dyDescent="0.35">
      <c r="B25" t="s">
        <v>63</v>
      </c>
      <c r="C25">
        <v>0.83760578170362499</v>
      </c>
      <c r="D25">
        <v>0.83355983296681502</v>
      </c>
      <c r="E25">
        <v>0.83689000000000002</v>
      </c>
      <c r="F25">
        <v>0.79611936430462404</v>
      </c>
      <c r="G25" t="s">
        <v>56</v>
      </c>
      <c r="H25" t="s">
        <v>8</v>
      </c>
      <c r="I25" t="s">
        <v>20</v>
      </c>
      <c r="J25" t="s">
        <v>30</v>
      </c>
      <c r="K25" t="s">
        <v>31</v>
      </c>
    </row>
    <row r="26" spans="2:11" x14ac:dyDescent="0.35">
      <c r="B26" t="s">
        <v>64</v>
      </c>
      <c r="C26">
        <v>0.837235159676323</v>
      </c>
      <c r="D26">
        <v>0.83318919720293505</v>
      </c>
      <c r="E26">
        <v>0.83748</v>
      </c>
      <c r="F26">
        <v>0.79565407784574405</v>
      </c>
      <c r="G26" t="s">
        <v>68</v>
      </c>
      <c r="H26" t="s">
        <v>8</v>
      </c>
      <c r="I26" t="s">
        <v>20</v>
      </c>
      <c r="J26" t="s">
        <v>30</v>
      </c>
      <c r="K26" t="s">
        <v>31</v>
      </c>
    </row>
    <row r="27" spans="2:11" x14ac:dyDescent="0.35">
      <c r="B27" t="s">
        <v>69</v>
      </c>
      <c r="C27">
        <v>0.837235159676323</v>
      </c>
      <c r="D27">
        <v>0.83355983296681502</v>
      </c>
      <c r="E27">
        <v>0.83777000000000001</v>
      </c>
      <c r="G27" t="s">
        <v>68</v>
      </c>
      <c r="H27" t="s">
        <v>8</v>
      </c>
      <c r="I27" t="s">
        <v>20</v>
      </c>
      <c r="J27" t="s">
        <v>30</v>
      </c>
      <c r="K27" t="s">
        <v>70</v>
      </c>
    </row>
    <row r="28" spans="2:11" x14ac:dyDescent="0.35">
      <c r="B28" t="s">
        <v>57</v>
      </c>
      <c r="D28">
        <v>0.83236144399693601</v>
      </c>
      <c r="E28">
        <v>0.83601000000000003</v>
      </c>
      <c r="F28">
        <v>0.79445779037648701</v>
      </c>
      <c r="G28" t="s">
        <v>59</v>
      </c>
      <c r="K28" t="s">
        <v>58</v>
      </c>
    </row>
    <row r="29" spans="2:11" x14ac:dyDescent="0.35">
      <c r="B29" t="s">
        <v>60</v>
      </c>
      <c r="D29">
        <v>0.83299152479553196</v>
      </c>
      <c r="E29">
        <v>0.83699000000000001</v>
      </c>
      <c r="F29">
        <v>0.79522718564553896</v>
      </c>
      <c r="G29" t="s">
        <v>62</v>
      </c>
      <c r="K29" t="s">
        <v>61</v>
      </c>
    </row>
    <row r="30" spans="2:11" x14ac:dyDescent="0.35">
      <c r="B30" t="s">
        <v>65</v>
      </c>
      <c r="D30">
        <v>0.83296681574460696</v>
      </c>
      <c r="E30">
        <v>0.83796999999999999</v>
      </c>
      <c r="F30">
        <v>0.79517966768981296</v>
      </c>
      <c r="G30" t="s">
        <v>67</v>
      </c>
      <c r="K30" t="s">
        <v>66</v>
      </c>
    </row>
    <row r="31" spans="2:11" x14ac:dyDescent="0.35">
      <c r="B31" t="s">
        <v>72</v>
      </c>
      <c r="D31">
        <v>0.83316448815201005</v>
      </c>
      <c r="F31">
        <v>0.79548937509058804</v>
      </c>
      <c r="G31" t="s">
        <v>74</v>
      </c>
      <c r="K31" t="s">
        <v>73</v>
      </c>
    </row>
    <row r="32" spans="2:11" x14ac:dyDescent="0.35">
      <c r="B32" t="s">
        <v>77</v>
      </c>
      <c r="D32">
        <v>0.83347335128857702</v>
      </c>
      <c r="E32">
        <v>0.83650000000000002</v>
      </c>
      <c r="F32">
        <v>0.79606784825514099</v>
      </c>
      <c r="K32" t="s">
        <v>76</v>
      </c>
    </row>
    <row r="33" spans="2:11" x14ac:dyDescent="0.35">
      <c r="B33" t="s">
        <v>75</v>
      </c>
      <c r="D33">
        <v>0.83263324355711499</v>
      </c>
      <c r="E33">
        <v>0.83650000000000002</v>
      </c>
      <c r="F33">
        <v>0.79485263841002196</v>
      </c>
      <c r="G33" t="s">
        <v>79</v>
      </c>
      <c r="K33" t="s">
        <v>78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6"/>
  <sheetViews>
    <sheetView workbookViewId="0">
      <selection activeCell="F6" sqref="F6"/>
    </sheetView>
  </sheetViews>
  <sheetFormatPr defaultRowHeight="14.5" x14ac:dyDescent="0.35"/>
  <cols>
    <col min="2" max="2" width="32.36328125" customWidth="1"/>
  </cols>
  <sheetData>
    <row r="3" spans="2:6" x14ac:dyDescent="0.35">
      <c r="B3" t="s">
        <v>26</v>
      </c>
      <c r="C3" t="s">
        <v>33</v>
      </c>
      <c r="D3" t="s">
        <v>34</v>
      </c>
      <c r="E3" t="s">
        <v>35</v>
      </c>
    </row>
    <row r="4" spans="2:6" x14ac:dyDescent="0.35">
      <c r="B4" t="s">
        <v>37</v>
      </c>
      <c r="C4">
        <f>3634+1339</f>
        <v>4973</v>
      </c>
      <c r="D4">
        <f>1531+2694</f>
        <v>4225</v>
      </c>
      <c r="E4">
        <f>721+4818</f>
        <v>5539</v>
      </c>
      <c r="F4">
        <f>SUM(C4:E4)</f>
        <v>14737</v>
      </c>
    </row>
    <row r="5" spans="2:6" x14ac:dyDescent="0.35">
      <c r="B5" t="s">
        <v>38</v>
      </c>
      <c r="C5">
        <f>2635+1797</f>
        <v>4432</v>
      </c>
      <c r="D5">
        <f>2029+4268</f>
        <v>6297</v>
      </c>
      <c r="E5">
        <f>658+2418</f>
        <v>3076</v>
      </c>
      <c r="F5">
        <f>SUM(C5:E5)</f>
        <v>13805</v>
      </c>
    </row>
    <row r="6" spans="2:6" x14ac:dyDescent="0.35">
      <c r="B6" t="s">
        <v>36</v>
      </c>
      <c r="C6">
        <v>26717</v>
      </c>
      <c r="D6">
        <v>15734</v>
      </c>
      <c r="E6">
        <v>38491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anupam</dc:creator>
  <cp:lastModifiedBy>anupam</cp:lastModifiedBy>
  <dcterms:created xsi:type="dcterms:W3CDTF">2024-06-06T07:20:02Z</dcterms:created>
  <dcterms:modified xsi:type="dcterms:W3CDTF">2024-06-18T05:43:01Z</dcterms:modified>
</cp:coreProperties>
</file>